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３年度決算\04 ②10月公表分（追加分）\05 HPアップ用データ\"/>
    </mc:Choice>
  </mc:AlternateContent>
  <xr:revisionPtr revIDLastSave="0" documentId="13_ncr:1_{6CE04F5F-474E-44E1-AD8A-45104A70B379}" xr6:coauthVersionLast="36" xr6:coauthVersionMax="36" xr10:uidLastSave="{00000000-0000-0000-0000-000000000000}"/>
  <bookViews>
    <workbookView xWindow="0" yWindow="0" windowWidth="23040" windowHeight="860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<sst xmlns="http://schemas.openxmlformats.org/spreadsheetml/2006/main" count="1187" uniqueCount="568">
  <si>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</si>
  <si>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</si>
  <si>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</si>
  <si>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3"/>
  </si>
  <si>
    <t>R01</t>
  </si>
  <si>
    <t>標準財政規模比（％）</t>
  </si>
  <si>
    <t>徴収率
(％)</t>
    <rPh sb="0" eb="2">
      <t>チョウシュウ</t>
    </rPh>
    <rPh sb="2" eb="3">
      <t>リツ</t>
    </rPh>
    <phoneticPr fontId="5"/>
  </si>
  <si>
    <t>区分</t>
    <rPh sb="0" eb="2">
      <t>クブン</t>
    </rPh>
    <phoneticPr fontId="5"/>
  </si>
  <si>
    <t>(Ｂ)</t>
  </si>
  <si>
    <t>（参考）</t>
    <rPh sb="1" eb="3">
      <t>サンコウ</t>
    </rPh>
    <phoneticPr fontId="5"/>
  </si>
  <si>
    <t>第2次</t>
    <rPh sb="0" eb="1">
      <t>ダイ</t>
    </rPh>
    <rPh sb="2" eb="3">
      <t>ジ</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</si>
  <si>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</si>
  <si>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</si>
  <si>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令和元年度</t>
    <rPh sb="0" eb="2">
      <t>レイワ</t>
    </rPh>
    <rPh sb="3" eb="5">
      <t>ネンド</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</si>
  <si>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</si>
  <si>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</si>
  <si>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</si>
  <si>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</si>
  <si>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</si>
  <si>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※令和4年度中に市町村合併した団体で、合併前の団体ごとの決算に基づく連結実質赤字比率を算出していない団体については、グラフを表記しない。</t>
    <rPh sb="1" eb="3">
      <t>レイワ</t>
    </rPh>
    <phoneticPr fontId="5"/>
  </si>
  <si>
    <t>対比（％）</t>
    <rPh sb="0" eb="2">
      <t>タイヒ</t>
    </rPh>
    <phoneticPr fontId="5"/>
  </si>
  <si>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</si>
  <si>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</si>
  <si>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</si>
  <si>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</si>
  <si>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</si>
  <si>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</si>
  <si>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</si>
  <si>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</si>
  <si>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</si>
  <si>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</si>
  <si>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</si>
  <si>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</si>
  <si>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</si>
  <si>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</si>
  <si>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</si>
  <si>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</si>
  <si>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</si>
  <si>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</si>
  <si>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</si>
  <si>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</si>
  <si>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</si>
  <si>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</si>
  <si>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</si>
  <si>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</si>
  <si>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</si>
  <si>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</si>
  <si>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</si>
  <si>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</si>
  <si>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</si>
  <si>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</si>
  <si>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</si>
  <si>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(注釈)</t>
    <rPh sb="1" eb="2">
      <t>チュウ</t>
    </rPh>
    <rPh sb="2" eb="3">
      <t>シャク</t>
    </rPh>
    <phoneticPr fontId="5"/>
  </si>
  <si>
    <t>(A)－(B)</t>
  </si>
  <si>
    <t>当該団体
からの
補助金</t>
  </si>
  <si>
    <t>実質公債費比率の分子</t>
  </si>
  <si>
    <t>国有提供交付金(特別区財調交付金)</t>
  </si>
  <si>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</si>
  <si>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</si>
  <si>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</si>
  <si>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</si>
  <si>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将来負担比率　　（千円・％）</t>
    <rPh sb="0" eb="2">
      <t>ショウライ</t>
    </rPh>
    <rPh sb="2" eb="4">
      <t>フタン</t>
    </rPh>
    <phoneticPr fontId="5"/>
  </si>
  <si>
    <t>※1 令和4年度中に市町村合併した団体で、合併前の団体ごとの決算に基づく実質公債費比率を算出していない団体については、グラフを表記しない。</t>
    <rPh sb="3" eb="5">
      <t>レイワ</t>
    </rPh>
    <phoneticPr fontId="5"/>
  </si>
  <si>
    <t>住民基本台帳人口
 (※7)</t>
    <rPh sb="0" eb="2">
      <t>ジュウミン</t>
    </rPh>
    <rPh sb="2" eb="4">
      <t>キホン</t>
    </rPh>
    <rPh sb="4" eb="6">
      <t>ダイチョウ</t>
    </rPh>
    <rPh sb="6" eb="8">
      <t>ジンコウ</t>
    </rPh>
    <phoneticPr fontId="5"/>
  </si>
  <si>
    <r>
      <t>減債基金残高</t>
    </r>
    <r>
      <rPr>
        <sz val="11"/>
        <color theme="1"/>
        <rFont val="ＭＳ ゴシック"/>
        <family val="3"/>
        <charset val="128"/>
      </rPr>
      <t>（注）</t>
    </r>
    <rPh sb="4" eb="6">
      <t>ザンダカ</t>
    </rPh>
    <rPh sb="7" eb="8">
      <t>チュウ</t>
    </rPh>
    <phoneticPr fontId="34"/>
  </si>
  <si>
    <t>減債基金積立相当額</t>
    <rPh sb="0" eb="2">
      <t>ゲンサイ</t>
    </rPh>
    <rPh sb="2" eb="4">
      <t>キキン</t>
    </rPh>
    <rPh sb="4" eb="6">
      <t>ツミタテ</t>
    </rPh>
    <rPh sb="6" eb="9">
      <t>ソウトウガク</t>
    </rPh>
    <phoneticPr fontId="34"/>
  </si>
  <si>
    <t>満期一括償還地方債の一年当たりの元金償還金に相当するもの
（年度割相当額）</t>
  </si>
  <si>
    <t>人口密度 (人/k㎡)</t>
    <rPh sb="0" eb="2">
      <t>ジンコウ</t>
    </rPh>
    <rPh sb="2" eb="4">
      <t>ミツド</t>
    </rPh>
    <phoneticPr fontId="5"/>
  </si>
  <si>
    <t>一般会計等に係る地方債の現在高</t>
  </si>
  <si>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</si>
  <si>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</si>
  <si>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</si>
  <si>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</si>
  <si>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</si>
  <si>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京都府南丹市</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</si>
  <si>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</si>
  <si>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</si>
  <si>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</si>
  <si>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</si>
  <si>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</si>
  <si>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</si>
  <si>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</si>
  <si>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5"/>
  </si>
  <si>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</si>
  <si>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</si>
  <si>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</si>
  <si>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</si>
  <si>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</si>
  <si>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</si>
  <si>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</si>
  <si>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</si>
  <si>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</si>
  <si>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</si>
  <si>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</si>
  <si>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</si>
  <si>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</si>
  <si>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</si>
  <si>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</si>
  <si>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</si>
  <si>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</si>
  <si>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</si>
  <si>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</si>
  <si>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</si>
  <si>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</si>
  <si>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</si>
  <si>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</si>
  <si>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</si>
  <si>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</si>
  <si>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</si>
  <si>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</si>
  <si>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</si>
  <si>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</si>
  <si>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</si>
  <si>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</si>
  <si>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</si>
  <si>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</si>
  <si>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</si>
  <si>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</si>
  <si>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</si>
  <si>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</si>
  <si>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</si>
  <si>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</si>
  <si>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</si>
  <si>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1"/>
  </si>
  <si>
    <t>将来負担額</t>
    <rPh sb="0" eb="2">
      <t>ショウライ</t>
    </rPh>
    <rPh sb="2" eb="4">
      <t>フタン</t>
    </rPh>
    <rPh sb="4" eb="5">
      <t>ガク</t>
    </rPh>
    <phoneticPr fontId="5"/>
  </si>
  <si>
    <t>　　　個人均等割</t>
  </si>
  <si>
    <t>　　うち職員給</t>
    <rPh sb="4" eb="6">
      <t>ショクイン</t>
    </rPh>
    <rPh sb="6" eb="7">
      <t>キュウ</t>
    </rPh>
    <phoneticPr fontId="5"/>
  </si>
  <si>
    <t>-4.6</t>
  </si>
  <si>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</si>
  <si>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</si>
  <si>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</si>
  <si>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</si>
  <si>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</si>
  <si>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</si>
  <si>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</si>
  <si>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</si>
  <si>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</si>
  <si>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</si>
  <si>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</si>
  <si>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</si>
  <si>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京都府</t>
  </si>
  <si>
    <t>法適用企業</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</si>
  <si>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</si>
  <si>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</si>
  <si>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Ⅰ－１</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</si>
  <si>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</si>
  <si>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</si>
  <si>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</si>
  <si>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</si>
  <si>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</si>
  <si>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</si>
  <si>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</si>
  <si>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他会計等
からの
繰入金</t>
    <rPh sb="9" eb="11">
      <t>クリイレ</t>
    </rPh>
    <rPh sb="11" eb="12">
      <t>キン</t>
    </rPh>
    <phoneticPr fontId="33"/>
  </si>
  <si>
    <t>令和2年度(千円･％)</t>
    <rPh sb="0" eb="2">
      <t>レイワ</t>
    </rPh>
    <rPh sb="4" eb="5">
      <t>ド</t>
    </rPh>
    <rPh sb="6" eb="8">
      <t>センエン</t>
    </rPh>
    <phoneticPr fontId="5"/>
  </si>
  <si>
    <t>歳入総額</t>
  </si>
  <si>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</si>
  <si>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</si>
  <si>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</si>
  <si>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</si>
  <si>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</si>
  <si>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　　うち一部事務組合負担金</t>
  </si>
  <si>
    <t>市町村名</t>
    <rPh sb="0" eb="3">
      <t>シチョウソン</t>
    </rPh>
    <rPh sb="3" eb="4">
      <t>メイ</t>
    </rPh>
    <phoneticPr fontId="5"/>
  </si>
  <si>
    <t>南丹市</t>
  </si>
  <si>
    <t>地方交付税種地</t>
    <rPh sb="0" eb="2">
      <t>チホウ</t>
    </rPh>
    <rPh sb="2" eb="5">
      <t>コウフゼイ</t>
    </rPh>
    <rPh sb="5" eb="6">
      <t>シュ</t>
    </rPh>
    <rPh sb="6" eb="7">
      <t>チ</t>
    </rPh>
    <phoneticPr fontId="5"/>
  </si>
  <si>
    <t>2-3</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</si>
  <si>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</si>
  <si>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</si>
  <si>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</si>
  <si>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</si>
  <si>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</si>
  <si>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</si>
  <si>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</si>
  <si>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</si>
  <si>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</si>
  <si>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市営バス運行事業特別会計</t>
  </si>
  <si>
    <t>(Ｃ)－(Ｄ)</t>
  </si>
  <si>
    <t>参考</t>
    <rPh sb="0" eb="2">
      <t>サンコウ</t>
    </rPh>
    <phoneticPr fontId="5"/>
  </si>
  <si>
    <t>○</t>
  </si>
  <si>
    <t>▲ 0.92</t>
  </si>
  <si>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</si>
  <si>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</si>
  <si>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</si>
  <si>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</si>
  <si>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</si>
  <si>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</si>
  <si>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</si>
  <si>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</si>
  <si>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</si>
  <si>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</si>
  <si>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</si>
  <si>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</si>
  <si>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</si>
  <si>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</si>
  <si>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</si>
  <si>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</si>
  <si>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</si>
  <si>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</si>
  <si>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</si>
  <si>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</si>
  <si>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</si>
  <si>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保険給付費</t>
  </si>
  <si>
    <t>令04.01.01(人)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</si>
  <si>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</si>
  <si>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</si>
  <si>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</si>
  <si>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</si>
  <si>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</si>
  <si>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</si>
  <si>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</si>
  <si>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</si>
  <si>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</si>
  <si>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</si>
  <si>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</si>
  <si>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</si>
  <si>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</si>
  <si>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</si>
  <si>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</si>
  <si>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</si>
  <si>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</si>
  <si>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令03.01.01(人)</t>
  </si>
  <si>
    <t>　うち、健全化法施行規則附則第三条に係る負担見込額</t>
  </si>
  <si>
    <t>　扶助費</t>
  </si>
  <si>
    <t>　将来負担比率</t>
    <rPh sb="1" eb="3">
      <t>ショウライ</t>
    </rPh>
    <rPh sb="3" eb="5">
      <t>フタン</t>
    </rPh>
    <rPh sb="5" eb="7">
      <t>ヒリツ</t>
    </rPh>
    <phoneticPr fontId="5"/>
  </si>
  <si>
    <t>基準財政収入額</t>
  </si>
  <si>
    <t>使用料</t>
  </si>
  <si>
    <t>構成比</t>
    <rPh sb="0" eb="3">
      <t>コウセイヒ</t>
    </rPh>
    <phoneticPr fontId="5"/>
  </si>
  <si>
    <t>-0.9</t>
  </si>
  <si>
    <t>土地取得事業特別会計</t>
  </si>
  <si>
    <t>-1.0</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</si>
  <si>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</si>
  <si>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</si>
  <si>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</si>
  <si>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</si>
  <si>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</si>
  <si>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</si>
  <si>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</si>
  <si>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</si>
  <si>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</si>
  <si>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</si>
  <si>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</si>
  <si>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</si>
  <si>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京都地方税機構(一般会計)</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</si>
  <si>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</si>
  <si>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</si>
  <si>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</si>
  <si>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・計</t>
  </si>
  <si>
    <t>地方債現在高</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</si>
  <si>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</si>
  <si>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</si>
  <si>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</si>
  <si>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</si>
  <si>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</si>
  <si>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</si>
  <si>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</si>
  <si>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</si>
  <si>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</si>
  <si>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</si>
  <si>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</si>
  <si>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</si>
  <si>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</si>
  <si>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</si>
  <si>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</si>
  <si>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</si>
  <si>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</si>
  <si>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</si>
  <si>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</si>
  <si>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</si>
  <si>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</si>
  <si>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</si>
  <si>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</si>
  <si>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</si>
  <si>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</si>
  <si>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</si>
  <si>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国民健康保険事業特別会計（直営診療施設勘定）</t>
  </si>
  <si>
    <t>投資的経費計</t>
    <rPh sb="5" eb="6">
      <t>ケイ</t>
    </rPh>
    <phoneticPr fontId="5"/>
  </si>
  <si>
    <t>ラスパイレス指数</t>
    <rPh sb="6" eb="8">
      <t>シスウ</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</si>
  <si>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</si>
  <si>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</si>
  <si>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</si>
  <si>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</si>
  <si>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</si>
  <si>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</si>
  <si>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</si>
  <si>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項番</t>
    <rPh sb="0" eb="2">
      <t>コウバン</t>
    </rPh>
    <phoneticPr fontId="5"/>
  </si>
  <si>
    <t>団体名</t>
    <rPh sb="0" eb="2">
      <t>ダンタイ</t>
    </rPh>
    <phoneticPr fontId="5"/>
  </si>
  <si>
    <t>市町村民税</t>
    <rPh sb="0" eb="3">
      <t>シチョウソン</t>
    </rPh>
    <rPh sb="3" eb="4">
      <t>ミン</t>
    </rPh>
    <rPh sb="4" eb="5">
      <t>ゼイ</t>
    </rPh>
    <phoneticPr fontId="5"/>
  </si>
  <si>
    <t>決算額</t>
  </si>
  <si>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</si>
  <si>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</si>
  <si>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</si>
  <si>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</si>
  <si>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</si>
  <si>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</si>
  <si>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</si>
  <si>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</si>
  <si>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</si>
  <si>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</si>
  <si>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</si>
  <si>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5"/>
  </si>
  <si>
    <t>令和3年度</t>
  </si>
  <si>
    <t>上水道</t>
  </si>
  <si>
    <t>実質赤字比率</t>
    <rPh sb="0" eb="2">
      <t>ジッシツ</t>
    </rPh>
    <rPh sb="2" eb="4">
      <t>アカジ</t>
    </rPh>
    <rPh sb="4" eb="6">
      <t>ヒリツ</t>
    </rPh>
    <phoneticPr fontId="36"/>
  </si>
  <si>
    <t>歳出の状況（単位 千円・％）</t>
  </si>
  <si>
    <t>▲退職金</t>
    <rPh sb="1" eb="3">
      <t>タイショク</t>
    </rPh>
    <rPh sb="3" eb="4">
      <t>キン</t>
    </rPh>
    <phoneticPr fontId="5"/>
  </si>
  <si>
    <t>決算額</t>
    <rPh sb="0" eb="2">
      <t>ケッサン</t>
    </rPh>
    <rPh sb="2" eb="3">
      <t>ガク</t>
    </rPh>
    <phoneticPr fontId="5"/>
  </si>
  <si>
    <t>地方税</t>
  </si>
  <si>
    <t>区分</t>
  </si>
  <si>
    <t>軽油引取税交付金</t>
  </si>
  <si>
    <t>普通税</t>
    <rPh sb="0" eb="2">
      <t>フツウ</t>
    </rPh>
    <rPh sb="2" eb="3">
      <t>ゼイ</t>
    </rPh>
    <phoneticPr fontId="10"/>
  </si>
  <si>
    <t xml:space="preserve"> R03</t>
  </si>
  <si>
    <t>決算額 (A)</t>
    <rPh sb="0" eb="2">
      <t>ケッサン</t>
    </rPh>
    <rPh sb="2" eb="3">
      <t>ガク</t>
    </rPh>
    <phoneticPr fontId="5"/>
  </si>
  <si>
    <t>純資産又は
正味財産</t>
  </si>
  <si>
    <t>(Ａ)</t>
  </si>
  <si>
    <t>(A)のうち普通建設事業費</t>
    <rPh sb="6" eb="8">
      <t>フツウ</t>
    </rPh>
    <rPh sb="8" eb="10">
      <t>ケンセツ</t>
    </rPh>
    <rPh sb="10" eb="13">
      <t>ジギョウヒ</t>
    </rPh>
    <phoneticPr fontId="5"/>
  </si>
  <si>
    <t>議会費</t>
  </si>
  <si>
    <t>元利償還金</t>
    <rPh sb="0" eb="2">
      <t>ガンリ</t>
    </rPh>
    <rPh sb="2" eb="5">
      <t>ショウカンキン</t>
    </rPh>
    <phoneticPr fontId="33"/>
  </si>
  <si>
    <t>　　市町村民税</t>
  </si>
  <si>
    <t>総務費</t>
  </si>
  <si>
    <t>人件費及び人件費に準ずる費用</t>
    <rPh sb="0" eb="3">
      <t>ジンケンヒ</t>
    </rPh>
    <rPh sb="3" eb="4">
      <t>オヨ</t>
    </rPh>
    <rPh sb="5" eb="8">
      <t>ジンケンヒ</t>
    </rPh>
    <rPh sb="9" eb="10">
      <t>ジュン</t>
    </rPh>
    <rPh sb="12" eb="14">
      <t>ヒヨウ</t>
    </rPh>
    <phoneticPr fontId="5"/>
  </si>
  <si>
    <t>配当割交付金</t>
    <rPh sb="0" eb="2">
      <t>ハイトウ</t>
    </rPh>
    <rPh sb="2" eb="3">
      <t>ワリ</t>
    </rPh>
    <rPh sb="3" eb="6">
      <t>コウフキン</t>
    </rPh>
    <phoneticPr fontId="10"/>
  </si>
  <si>
    <t>株式等譲渡所得割交付金</t>
    <rPh sb="0" eb="2">
      <t>カブシキ</t>
    </rPh>
    <rPh sb="2" eb="3">
      <t>トウ</t>
    </rPh>
    <rPh sb="3" eb="5">
      <t>ジョウト</t>
    </rPh>
    <rPh sb="5" eb="7">
      <t>ショトク</t>
    </rPh>
    <rPh sb="7" eb="8">
      <t>ワリ</t>
    </rPh>
    <rPh sb="8" eb="11">
      <t>コウフキン</t>
    </rPh>
    <phoneticPr fontId="10"/>
  </si>
  <si>
    <t>民生費</t>
  </si>
  <si>
    <t>類似団体平均</t>
    <rPh sb="0" eb="2">
      <t>ルイジ</t>
    </rPh>
    <rPh sb="2" eb="4">
      <t>ダンタイ</t>
    </rPh>
    <rPh sb="4" eb="6">
      <t>ヘイキン</t>
    </rPh>
    <phoneticPr fontId="5"/>
  </si>
  <si>
    <t>　　　所得割</t>
  </si>
  <si>
    <t>被保険者数(人)</t>
  </si>
  <si>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</si>
  <si>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</si>
  <si>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</si>
  <si>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地方交付税</t>
  </si>
  <si>
    <t>国庫支出金</t>
  </si>
  <si>
    <t>　　　法人税割</t>
  </si>
  <si>
    <t>農林水産業費</t>
  </si>
  <si>
    <t>美山ふるさと</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</si>
  <si>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</si>
  <si>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</si>
  <si>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</si>
  <si>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</si>
  <si>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</si>
  <si>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公債費に準ずる債務負担行為に係るもの</t>
  </si>
  <si>
    <t>自動車取得税交付金</t>
  </si>
  <si>
    <t>消防費</t>
  </si>
  <si>
    <t>下水道事業会計</t>
  </si>
  <si>
    <t>　　市町村たばこ税</t>
  </si>
  <si>
    <t>教育費</t>
  </si>
  <si>
    <t>災害復旧費</t>
  </si>
  <si>
    <t>企業債
（地方債）
現在高</t>
  </si>
  <si>
    <t>　　特別土地保有税</t>
  </si>
  <si>
    <t>H30</t>
  </si>
  <si>
    <t>公債費</t>
  </si>
  <si>
    <t>船井郡衛生管理組合(一般会計)</t>
  </si>
  <si>
    <t>地方特例交付金等</t>
    <rPh sb="7" eb="8">
      <t>トウ</t>
    </rPh>
    <phoneticPr fontId="1"/>
  </si>
  <si>
    <t>経常損益</t>
  </si>
  <si>
    <t>　法定目的税</t>
  </si>
  <si>
    <t>南丹市福祉シルバー人材センター</t>
  </si>
  <si>
    <t>公営企業会計等</t>
    <rPh sb="0" eb="2">
      <t>コウエイ</t>
    </rPh>
    <rPh sb="2" eb="4">
      <t>キギョウ</t>
    </rPh>
    <rPh sb="4" eb="6">
      <t>カイケイ</t>
    </rPh>
    <rPh sb="6" eb="7">
      <t>トウ</t>
    </rPh>
    <phoneticPr fontId="5"/>
  </si>
  <si>
    <t>構成比</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</si>
  <si>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</si>
  <si>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</si>
  <si>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増減率(%)(B)</t>
    <rPh sb="0" eb="3">
      <t>ゾウゲンリツ</t>
    </rPh>
    <phoneticPr fontId="5"/>
  </si>
  <si>
    <t>義務的経費計</t>
    <rPh sb="0" eb="3">
      <t>ギムテキ</t>
    </rPh>
    <rPh sb="3" eb="5">
      <t>ケイヒ</t>
    </rPh>
    <rPh sb="5" eb="6">
      <t>ケイ</t>
    </rPh>
    <phoneticPr fontId="5"/>
  </si>
  <si>
    <t>　公債費</t>
  </si>
  <si>
    <t>債務負担行為</t>
    <rPh sb="0" eb="2">
      <t>サイム</t>
    </rPh>
    <rPh sb="2" eb="4">
      <t>フタン</t>
    </rPh>
    <rPh sb="4" eb="6">
      <t>コウイ</t>
    </rPh>
    <phoneticPr fontId="5"/>
  </si>
  <si>
    <t>旧法による税</t>
  </si>
  <si>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</si>
  <si>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</si>
  <si>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</si>
  <si>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</si>
  <si>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5"/>
  </si>
  <si>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</si>
  <si>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</si>
  <si>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</si>
  <si>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</si>
  <si>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※令和4年度中に市町村合併した団体で、合併前の団体ごとの決算に基づく実質公債費比率を算出していない団体については、グラフを表記しない。</t>
    <rPh sb="1" eb="3">
      <t>レイワ</t>
    </rPh>
    <phoneticPr fontId="5"/>
  </si>
  <si>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</si>
  <si>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</si>
  <si>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</si>
  <si>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　維持補修費</t>
  </si>
  <si>
    <t>森林総合研究所等が行う事業に係るもの</t>
  </si>
  <si>
    <t>繰入金</t>
  </si>
  <si>
    <t>財政再生基準</t>
  </si>
  <si>
    <t>病院</t>
  </si>
  <si>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</si>
  <si>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</si>
  <si>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</si>
  <si>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</si>
  <si>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</si>
  <si>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</si>
  <si>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</si>
  <si>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</si>
  <si>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地方債</t>
  </si>
  <si>
    <t>令和2年度</t>
    <rPh sb="0" eb="2">
      <t>レイワ</t>
    </rPh>
    <rPh sb="3" eb="5">
      <t>ネンド</t>
    </rPh>
    <phoneticPr fontId="5"/>
  </si>
  <si>
    <t>実質公債費比率</t>
    <rPh sb="0" eb="2">
      <t>ジッシツ</t>
    </rPh>
    <rPh sb="2" eb="5">
      <t>コウサイヒ</t>
    </rPh>
    <rPh sb="5" eb="7">
      <t>ヒリツ</t>
    </rPh>
    <phoneticPr fontId="36"/>
  </si>
  <si>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</si>
  <si>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</si>
  <si>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</si>
  <si>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</si>
  <si>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京都府後期高齢者医療広域連合（後期高齢者医療特別会計）</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</si>
  <si>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</si>
  <si>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</si>
  <si>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</si>
  <si>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</si>
  <si>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</si>
  <si>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</si>
  <si>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</si>
  <si>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</si>
  <si>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京都府住宅新築資金等貸付事業管理組合（一般会計）</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</si>
  <si>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</si>
  <si>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</si>
  <si>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</si>
  <si>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</si>
  <si>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</si>
  <si>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</si>
  <si>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</si>
  <si>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</si>
  <si>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</si>
  <si>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国民健康保険事業特別会計（事業勘定）</t>
  </si>
  <si>
    <t>後期高齢者医療事業特別会計</t>
  </si>
  <si>
    <t>水道事業会計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</si>
  <si>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</si>
  <si>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</si>
  <si>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</si>
  <si>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</si>
  <si>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</si>
  <si>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</si>
  <si>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</si>
  <si>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</si>
  <si>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</si>
  <si>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将来負担比率</t>
    <rPh sb="0" eb="2">
      <t>ショウライ</t>
    </rPh>
    <rPh sb="2" eb="4">
      <t>フタン</t>
    </rPh>
    <rPh sb="4" eb="6">
      <t>ヒリツ</t>
    </rPh>
    <phoneticPr fontId="36"/>
  </si>
  <si>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</si>
  <si>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</si>
  <si>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</si>
  <si>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</si>
  <si>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</si>
  <si>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</si>
  <si>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</si>
  <si>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</si>
  <si>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</si>
  <si>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</si>
  <si>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H28末</t>
  </si>
  <si>
    <t>京都中部広域消防組合(一般会計)</t>
  </si>
  <si>
    <t>社会福祉法人の施設建設費に係るもの</t>
    <rPh sb="0" eb="2">
      <t>シャカイ</t>
    </rPh>
    <rPh sb="2" eb="4">
      <t>フクシ</t>
    </rPh>
    <rPh sb="4" eb="6">
      <t>ホウジン</t>
    </rPh>
    <rPh sb="7" eb="9">
      <t>シセツ</t>
    </rPh>
    <rPh sb="9" eb="12">
      <t>ケンセツヒ</t>
    </rPh>
    <rPh sb="13" eb="14">
      <t>カカ</t>
    </rPh>
    <phoneticPr fontId="5"/>
  </si>
  <si>
    <t>京都府後期高齢者医療広域連合（一般会計）</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</si>
  <si>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</si>
  <si>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</si>
  <si>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</si>
  <si>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</si>
  <si>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</si>
  <si>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</si>
  <si>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</si>
  <si>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</si>
  <si>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</si>
  <si>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</si>
  <si>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</si>
  <si>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</si>
  <si>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</si>
  <si>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</si>
  <si>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令和3年度</t>
    <rPh sb="0" eb="2">
      <t>レイワ</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</si>
  <si>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</si>
  <si>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</si>
  <si>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</si>
  <si>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</si>
  <si>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</si>
  <si>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</si>
  <si>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</si>
  <si>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</si>
  <si>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</si>
  <si>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</si>
  <si>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京都府住宅新築資金等貸付事業管理組合（特別会計）</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</si>
  <si>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</si>
  <si>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</si>
  <si>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</si>
  <si>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</si>
  <si>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</si>
  <si>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</si>
  <si>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</si>
  <si>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</si>
  <si>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</si>
  <si>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</si>
  <si>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京都府自治会館管理組合(一般会計)</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</si>
  <si>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</si>
  <si>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</si>
  <si>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</si>
  <si>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</si>
  <si>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</si>
  <si>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</si>
  <si>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</si>
  <si>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</si>
  <si>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R02</t>
  </si>
  <si>
    <t>▲ 3.51</t>
  </si>
  <si>
    <t>その他会計（赤字）</t>
  </si>
  <si>
    <t>（百万円）</t>
  </si>
  <si>
    <t>法人事業税交付金</t>
  </si>
  <si>
    <t>H29末</t>
  </si>
  <si>
    <t>H30末</t>
  </si>
  <si>
    <t>R01末</t>
  </si>
  <si>
    <t>国民健康保険南丹病院組合(病院事業会計)</t>
  </si>
  <si>
    <t>京都府市町村議会議員公務災害補償等組合(一般会計)</t>
  </si>
  <si>
    <t>京都府市町村職員退職手当組合（一般会計）</t>
  </si>
  <si>
    <t>南丹市情報センター</t>
  </si>
  <si>
    <t>園部町振興公社</t>
  </si>
  <si>
    <t>園部町農業公社</t>
  </si>
  <si>
    <t>超過課税分</t>
    <rPh sb="0" eb="2">
      <t>チョウカ</t>
    </rPh>
    <rPh sb="2" eb="4">
      <t>カゼイ</t>
    </rPh>
    <rPh sb="4" eb="5">
      <t>ブン</t>
    </rPh>
    <phoneticPr fontId="5"/>
  </si>
  <si>
    <t>そのべまちづくり工房</t>
  </si>
  <si>
    <t>八木町農業公社</t>
  </si>
  <si>
    <t>日吉ふるさと</t>
  </si>
  <si>
    <t>活性化推進基金</t>
    <rPh sb="0" eb="3">
      <t>カッセイカ</t>
    </rPh>
    <rPh sb="3" eb="7">
      <t>スイシン</t>
    </rPh>
    <phoneticPr fontId="5"/>
  </si>
  <si>
    <t>過疎地域持続的発展特別事業基金</t>
    <rPh sb="0" eb="7">
      <t>カソチイキジゾ</t>
    </rPh>
    <rPh sb="7" eb="9">
      <t>ハッテン</t>
    </rPh>
    <rPh sb="9" eb="15">
      <t>トクベツジギ</t>
    </rPh>
    <phoneticPr fontId="5"/>
  </si>
  <si>
    <t>ふるさと南丹応援基金</t>
    <rPh sb="4" eb="6">
      <t>ナンタン</t>
    </rPh>
    <rPh sb="6" eb="8">
      <t>オウエン</t>
    </rPh>
    <rPh sb="8" eb="10">
      <t>キキン</t>
    </rPh>
    <phoneticPr fontId="5"/>
  </si>
  <si>
    <t>まちづくり整備基金</t>
    <rPh sb="5" eb="9">
      <t>セイビキ</t>
    </rPh>
    <phoneticPr fontId="5"/>
  </si>
  <si>
    <t>地域情報通信基盤整備基金</t>
    <rPh sb="0" eb="8">
      <t>チイキジョウホウ</t>
    </rPh>
    <rPh sb="8" eb="12">
      <t>セイビキ</t>
    </rPh>
    <phoneticPr fontId="5"/>
  </si>
  <si>
    <t>地方税の状況（単位 千円・％）</t>
    <rPh sb="0" eb="2">
      <t>チホウ</t>
    </rPh>
    <rPh sb="2" eb="3">
      <t>ゼイ</t>
    </rPh>
    <rPh sb="4" eb="6">
      <t>ジョウキョウ</t>
    </rPh>
    <rPh sb="7" eb="9">
      <t>タンイ</t>
    </rPh>
    <rPh sb="10" eb="12">
      <t>センエン</t>
    </rPh>
    <phoneticPr fontId="5"/>
  </si>
  <si>
    <t>目的別歳出の状況（単位 千円・％）</t>
  </si>
  <si>
    <t>(A)のうち充当一般財源等</t>
    <rPh sb="6" eb="8">
      <t>ジュウトウ</t>
    </rPh>
    <rPh sb="8" eb="10">
      <t>イッパン</t>
    </rPh>
    <rPh sb="10" eb="12">
      <t>ザイゲン</t>
    </rPh>
    <rPh sb="12" eb="13">
      <t>ナド</t>
    </rPh>
    <phoneticPr fontId="5"/>
  </si>
  <si>
    <t>地方譲与税</t>
  </si>
  <si>
    <t>自動車税環境性能割交付金</t>
  </si>
  <si>
    <t>　　鉱産税</t>
  </si>
  <si>
    <t>諸支出金</t>
    <rPh sb="3" eb="4">
      <t>キン</t>
    </rPh>
    <phoneticPr fontId="37"/>
  </si>
  <si>
    <t>　個人住民税減収補塡特例交付金</t>
  </si>
  <si>
    <t>前年度繰上充用金</t>
  </si>
  <si>
    <t>　軽自動車税減収補塡特例交付金</t>
    <rPh sb="8" eb="10">
      <t>ホテン</t>
    </rPh>
    <phoneticPr fontId="35"/>
  </si>
  <si>
    <t>　　入湯税</t>
  </si>
  <si>
    <t>　　事業所税</t>
  </si>
  <si>
    <t>性質別歳出の状況（単位 千円・％）</t>
    <rPh sb="0" eb="2">
      <t>セイシツ</t>
    </rPh>
    <phoneticPr fontId="5"/>
  </si>
  <si>
    <t>経常収支比率</t>
    <rPh sb="0" eb="2">
      <t>ケイジョウ</t>
    </rPh>
    <rPh sb="2" eb="4">
      <t>シュウシ</t>
    </rPh>
    <rPh sb="4" eb="6">
      <t>ヒリツ</t>
    </rPh>
    <phoneticPr fontId="36"/>
  </si>
  <si>
    <t>　　水利地益税等</t>
  </si>
  <si>
    <t>　震災復興特別交付税</t>
  </si>
  <si>
    <t>令和2年度</t>
    <rPh sb="0" eb="2">
      <t>レイワ</t>
    </rPh>
    <rPh sb="4" eb="5">
      <t>ド</t>
    </rPh>
    <phoneticPr fontId="5"/>
  </si>
  <si>
    <t>　うち元金</t>
  </si>
  <si>
    <t>現年</t>
    <rPh sb="0" eb="1">
      <t>ゲン</t>
    </rPh>
    <rPh sb="1" eb="2">
      <t>ネン</t>
    </rPh>
    <phoneticPr fontId="5"/>
  </si>
  <si>
    <t>　うち利子</t>
  </si>
  <si>
    <t>一時借入金利子</t>
  </si>
  <si>
    <t>純固定資産税</t>
    <rPh sb="0" eb="1">
      <t>ジュン</t>
    </rPh>
    <rPh sb="1" eb="3">
      <t>コテイ</t>
    </rPh>
    <rPh sb="3" eb="6">
      <t>シサンゼイ</t>
    </rPh>
    <phoneticPr fontId="5"/>
  </si>
  <si>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</si>
  <si>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</si>
  <si>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実質収支</t>
    <rPh sb="0" eb="2">
      <t>ジッシツ</t>
    </rPh>
    <rPh sb="2" eb="4">
      <t>シュウシ</t>
    </rPh>
    <phoneticPr fontId="5"/>
  </si>
  <si>
    <t>下水道</t>
  </si>
  <si>
    <t>再差引収支</t>
    <rPh sb="0" eb="1">
      <t>サイ</t>
    </rPh>
    <rPh sb="1" eb="3">
      <t>サシヒキ</t>
    </rPh>
    <rPh sb="3" eb="5">
      <t>シュウシ</t>
    </rPh>
    <phoneticPr fontId="5"/>
  </si>
  <si>
    <t>　繰出金</t>
  </si>
  <si>
    <t>　積立金</t>
  </si>
  <si>
    <t>工業用水道</t>
  </si>
  <si>
    <t>被保険者
1人当り</t>
  </si>
  <si>
    <t>保険税(料)収入額</t>
  </si>
  <si>
    <t>　投資・出資金・貸付金</t>
  </si>
  <si>
    <t>　うち減収補塡債(特例分)</t>
    <rPh sb="4" eb="5">
      <t>シュウ</t>
    </rPh>
    <rPh sb="9" eb="10">
      <t>トク</t>
    </rPh>
    <rPh sb="10" eb="11">
      <t>レイ</t>
    </rPh>
    <rPh sb="11" eb="12">
      <t>ブン</t>
    </rPh>
    <phoneticPr fontId="1"/>
  </si>
  <si>
    <t>国民健康保険</t>
  </si>
  <si>
    <t>　前年度繰上充用金</t>
  </si>
  <si>
    <t>　うち猶予特例債</t>
  </si>
  <si>
    <t>その他</t>
  </si>
  <si>
    <t>歳入合計</t>
  </si>
  <si>
    <t>　うち臨時財政対策債</t>
  </si>
  <si>
    <t>普通建設事業費</t>
  </si>
  <si>
    <t>　うち補助</t>
  </si>
  <si>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</si>
  <si>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</si>
  <si>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</si>
  <si>
    <t>失業対策事業費</t>
  </si>
  <si>
    <t>※8：職員の状況については、令和3年地方公務員給与実態調査に基づいている。</t>
  </si>
  <si>
    <t>実質公債費比率</t>
  </si>
  <si>
    <t>将来負担比率</t>
  </si>
  <si>
    <t>類似団体内平均値</t>
  </si>
  <si>
    <t>当該団体値</t>
    <rPh sb="0" eb="2">
      <t>トウガイ</t>
    </rPh>
    <rPh sb="2" eb="4">
      <t>ダンタイ</t>
    </rPh>
    <rPh sb="4" eb="5">
      <t>アタイ</t>
    </rPh>
    <phoneticPr fontId="5"/>
  </si>
  <si>
    <t>(　参考　）</t>
    <rPh sb="2" eb="4">
      <t>サンコウ</t>
    </rPh>
    <phoneticPr fontId="5"/>
  </si>
  <si>
    <t>将来負担比率及び実質公債費比率は前年度より改善しているが、類似団体と比較して高い水準にあるため、引き続き公債費の適正化に取り組んでいく必要がある。</t>
  </si>
  <si>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</si>
  <si>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</si>
  <si>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</si>
  <si>
    <t>将来負担比率は地方債の新規発行抑制等により減少傾向にあるが、類似団体と比較すると高い水準にある。有形固定資産減価償却率は類似団体と同水準ではあるが、今後も上昇することが見込まれるため、公共施設等総合管理計画及び公共施設再配置計画に基づき、引き続き老朽化対策や集約化・複合化に取り組んでいく。</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</si>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</sst>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sz val="14"/>
      <color rgb="FF000000"/>
      <name val="ＭＳ Ｐ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
      <sz val="11"/>
      <color theme="1"/>
      <name val="ＭＳ Ｐゴシック"/>
      <family val="3"/>
    </font>
    <font>
      <sz val="6"/>
      <name val="ＭＳ Ｐゴシック"/>
      <family val="3"/>
      <charset val="128"/>
    </font>
    <font>
      <sz val="14"/>
      <color theme="1"/>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2" fillId="0" borderId="0">
      <alignment vertical="center"/>
    </xf>
  </cellStyleXfs>
  <cellXfs count="1125">
    <xf numFmtId="0" fontId="0" fillId="0" borderId="0" xfId="0">
      <alignment vertical="center"/>
    </xf>
    <xf numFmtId="0" fontId="2" fillId="0" borderId="0" xfId="11" applyFont="1">
      <alignment vertical="center"/>
    </xf>
    <xf numFmtId="49" fontId="2" fillId="0" borderId="0" xfId="11" applyNumberFormat="1" applyFont="1">
      <alignment vertical="center"/>
    </xf>
    <xf numFmtId="0" fontId="7" fillId="0" borderId="0" xfId="11" applyFont="1">
      <alignment vertical="center"/>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49" fontId="2" fillId="0" borderId="0" xfId="11" applyNumberFormat="1" applyFont="1" applyAlignment="1">
      <alignment horizontal="center" vertical="center"/>
    </xf>
    <xf numFmtId="0" fontId="2" fillId="0" borderId="20" xfId="11" applyFont="1" applyBorder="1">
      <alignment vertical="center"/>
    </xf>
    <xf numFmtId="0" fontId="8" fillId="0" borderId="0" xfId="11" applyFont="1">
      <alignment vertical="center"/>
    </xf>
    <xf numFmtId="0" fontId="2" fillId="0" borderId="30" xfId="11" applyFont="1" applyBorder="1" applyAlignment="1">
      <alignment horizontal="center" vertical="center"/>
    </xf>
    <xf numFmtId="0" fontId="2" fillId="0" borderId="0" xfId="11" applyFont="1" applyAlignment="1">
      <alignment horizontal="center" vertical="center"/>
    </xf>
    <xf numFmtId="0" fontId="2" fillId="0" borderId="23" xfId="11" applyFont="1" applyBorder="1" applyAlignment="1">
      <alignment horizontal="center" vertical="center"/>
    </xf>
    <xf numFmtId="0" fontId="10" fillId="0" borderId="26" xfId="12" applyFont="1" applyBorder="1">
      <alignment vertical="center"/>
    </xf>
    <xf numFmtId="0" fontId="10" fillId="0" borderId="28" xfId="12" applyFont="1" applyBorder="1" applyAlignment="1">
      <alignment horizontal="center" vertical="center"/>
    </xf>
    <xf numFmtId="0" fontId="2" fillId="0" borderId="42" xfId="11" applyFont="1" applyBorder="1" applyAlignment="1">
      <alignment horizontal="center" vertical="center"/>
    </xf>
    <xf numFmtId="0" fontId="2" fillId="0" borderId="8" xfId="11" applyFont="1" applyBorder="1" applyAlignment="1">
      <alignment horizontal="center" vertical="center"/>
    </xf>
    <xf numFmtId="0" fontId="2" fillId="0" borderId="9" xfId="11" applyFont="1" applyBorder="1" applyAlignment="1">
      <alignment horizontal="center" vertical="center"/>
    </xf>
    <xf numFmtId="0" fontId="2" fillId="0" borderId="58" xfId="11" applyFont="1" applyBorder="1" applyAlignment="1">
      <alignment horizontal="center" vertical="center"/>
    </xf>
    <xf numFmtId="0" fontId="2" fillId="0" borderId="34" xfId="11" applyFont="1" applyBorder="1" applyAlignment="1">
      <alignment horizontal="center" vertical="center" wrapText="1"/>
    </xf>
    <xf numFmtId="0" fontId="2" fillId="0" borderId="8" xfId="11" applyFont="1" applyBorder="1" applyAlignment="1">
      <alignment horizontal="left" vertical="center"/>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9" fillId="0" borderId="20" xfId="11" applyFont="1" applyBorder="1" applyAlignment="1">
      <alignment vertical="center" wrapText="1"/>
    </xf>
    <xf numFmtId="0" fontId="2" fillId="0" borderId="53" xfId="11" applyFont="1" applyBorder="1" applyAlignment="1">
      <alignment horizontal="left" vertical="center"/>
    </xf>
    <xf numFmtId="0" fontId="9" fillId="0" borderId="60" xfId="11" applyFont="1" applyBorder="1" applyAlignment="1">
      <alignment vertical="center" wrapText="1"/>
    </xf>
    <xf numFmtId="182" fontId="2" fillId="0" borderId="7" xfId="11" applyNumberFormat="1" applyFont="1" applyBorder="1" applyAlignment="1">
      <alignment horizontal="right" vertical="center" shrinkToFit="1"/>
    </xf>
    <xf numFmtId="182" fontId="2" fillId="0" borderId="7" xfId="11" applyNumberFormat="1" applyFont="1" applyBorder="1" applyAlignment="1">
      <alignment vertical="center" shrinkToFit="1"/>
    </xf>
    <xf numFmtId="180" fontId="2" fillId="0" borderId="9" xfId="11" applyNumberFormat="1" applyFont="1" applyBorder="1">
      <alignment vertical="center"/>
    </xf>
    <xf numFmtId="182" fontId="2" fillId="0" borderId="19" xfId="11" applyNumberFormat="1" applyFont="1" applyBorder="1" applyAlignment="1">
      <alignment horizontal="right" vertical="center" shrinkToFit="1"/>
    </xf>
    <xf numFmtId="182" fontId="2" fillId="0" borderId="19" xfId="11" applyNumberFormat="1" applyFont="1" applyBorder="1" applyAlignment="1">
      <alignment vertical="center" shrinkToFit="1"/>
    </xf>
    <xf numFmtId="180" fontId="2" fillId="0" borderId="20" xfId="11" applyNumberFormat="1" applyFont="1" applyBorder="1">
      <alignment vertical="center"/>
    </xf>
    <xf numFmtId="182" fontId="2" fillId="0" borderId="53" xfId="11" applyNumberFormat="1" applyFont="1" applyBorder="1" applyAlignment="1">
      <alignment horizontal="right" vertical="center" shrinkToFit="1"/>
    </xf>
    <xf numFmtId="182" fontId="2" fillId="0" borderId="53" xfId="11" applyNumberFormat="1" applyFont="1" applyBorder="1" applyAlignment="1">
      <alignment vertical="center" shrinkToFit="1"/>
    </xf>
    <xf numFmtId="180" fontId="2" fillId="0" borderId="60" xfId="11" applyNumberFormat="1" applyFont="1" applyBorder="1">
      <alignment vertical="center"/>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0" fontId="2" fillId="0" borderId="0" xfId="6" applyFont="1" applyBorder="1">
      <alignment vertical="center"/>
    </xf>
    <xf numFmtId="49" fontId="12" fillId="0" borderId="0" xfId="6" applyNumberFormat="1" applyFont="1">
      <alignment vertical="center"/>
    </xf>
    <xf numFmtId="0" fontId="13" fillId="0" borderId="0" xfId="6" applyFont="1">
      <alignment vertical="center"/>
    </xf>
    <xf numFmtId="0" fontId="2" fillId="0" borderId="0" xfId="6" applyFont="1" applyBorder="1" applyAlignment="1">
      <alignment vertical="center"/>
    </xf>
    <xf numFmtId="0" fontId="2" fillId="0" borderId="0" xfId="6" applyFont="1" applyAlignment="1">
      <alignment vertical="center"/>
    </xf>
    <xf numFmtId="0" fontId="10" fillId="0" borderId="0" xfId="6" applyFont="1" applyBorder="1" applyAlignment="1">
      <alignment vertical="center"/>
    </xf>
    <xf numFmtId="0" fontId="10" fillId="0" borderId="0" xfId="6" applyFont="1" applyAlignment="1">
      <alignment vertical="center"/>
    </xf>
    <xf numFmtId="0" fontId="2" fillId="0" borderId="23" xfId="6" applyFont="1" applyBorder="1">
      <alignment vertical="center"/>
    </xf>
    <xf numFmtId="0" fontId="2" fillId="0" borderId="34" xfId="6" applyFont="1" applyBorder="1">
      <alignment vertical="center"/>
    </xf>
    <xf numFmtId="0" fontId="14" fillId="0" borderId="34" xfId="6" applyFont="1" applyBorder="1" applyAlignment="1">
      <alignment horizontal="center" vertical="center"/>
    </xf>
    <xf numFmtId="0" fontId="14" fillId="0" borderId="34" xfId="6" applyFont="1" applyBorder="1" applyAlignment="1">
      <alignment vertical="center"/>
    </xf>
    <xf numFmtId="0" fontId="2" fillId="0" borderId="0" xfId="6" applyFont="1" applyBorder="1" applyAlignment="1">
      <alignment horizontal="center" vertical="center" wrapText="1"/>
    </xf>
    <xf numFmtId="0" fontId="3" fillId="0" borderId="0" xfId="17">
      <alignment vertical="center"/>
    </xf>
    <xf numFmtId="0" fontId="15" fillId="0" borderId="0" xfId="17" applyFont="1">
      <alignment vertical="center"/>
    </xf>
    <xf numFmtId="0" fontId="3" fillId="3" borderId="0" xfId="17" applyFill="1">
      <alignment vertical="center"/>
    </xf>
    <xf numFmtId="49" fontId="2" fillId="3" borderId="0" xfId="14" applyNumberFormat="1" applyFont="1" applyFill="1">
      <alignment vertical="center"/>
    </xf>
    <xf numFmtId="0" fontId="2" fillId="3" borderId="0" xfId="14" applyFont="1" applyFill="1">
      <alignment vertical="center"/>
    </xf>
    <xf numFmtId="0" fontId="17" fillId="0" borderId="77" xfId="14" applyFont="1" applyBorder="1" applyAlignment="1" applyProtection="1">
      <alignment horizontal="center" vertical="center" shrinkToFit="1"/>
      <protection locked="0"/>
    </xf>
    <xf numFmtId="0" fontId="17" fillId="0" borderId="78" xfId="14" applyFont="1" applyBorder="1" applyAlignment="1" applyProtection="1">
      <alignment horizontal="center" vertical="center" shrinkToFit="1"/>
      <protection locked="0"/>
    </xf>
    <xf numFmtId="0" fontId="17" fillId="5" borderId="79" xfId="14" applyFont="1" applyFill="1" applyBorder="1" applyAlignment="1" applyProtection="1">
      <alignment horizontal="center" vertical="center" shrinkToFit="1"/>
      <protection locked="0"/>
    </xf>
    <xf numFmtId="0" fontId="17" fillId="0" borderId="80" xfId="14" applyFont="1" applyBorder="1" applyAlignment="1" applyProtection="1">
      <alignment horizontal="center" vertical="center" shrinkToFit="1"/>
      <protection locked="0"/>
    </xf>
    <xf numFmtId="0" fontId="11" fillId="3" borderId="0" xfId="14" applyFont="1" applyFill="1">
      <alignment vertical="center"/>
    </xf>
    <xf numFmtId="0" fontId="17" fillId="3" borderId="0" xfId="14" applyFont="1" applyFill="1">
      <alignment vertical="center"/>
    </xf>
    <xf numFmtId="0" fontId="17" fillId="0" borderId="81" xfId="14" applyFont="1" applyBorder="1" applyAlignment="1" applyProtection="1">
      <alignment horizontal="center" vertical="center" shrinkToFit="1"/>
      <protection locked="0"/>
    </xf>
    <xf numFmtId="0" fontId="17" fillId="3" borderId="0" xfId="14" applyFont="1" applyFill="1" applyAlignment="1">
      <alignment horizontal="center" vertical="center" shrinkToFit="1"/>
    </xf>
    <xf numFmtId="0" fontId="17" fillId="3" borderId="20" xfId="14" applyFont="1" applyFill="1" applyBorder="1">
      <alignment vertical="center"/>
    </xf>
    <xf numFmtId="0" fontId="17" fillId="3" borderId="12" xfId="14" applyFont="1" applyFill="1" applyBorder="1">
      <alignment vertical="center"/>
    </xf>
    <xf numFmtId="0" fontId="19" fillId="3" borderId="0" xfId="17" applyFont="1" applyFill="1">
      <alignment vertical="center"/>
    </xf>
    <xf numFmtId="0" fontId="17" fillId="3" borderId="0" xfId="14" applyFont="1" applyFill="1" applyAlignment="1">
      <alignment horizontal="left" vertical="center" shrinkToFit="1"/>
    </xf>
    <xf numFmtId="0" fontId="17" fillId="3" borderId="20" xfId="14" applyFont="1" applyFill="1" applyBorder="1" applyAlignment="1">
      <alignment horizontal="center" vertical="center"/>
    </xf>
    <xf numFmtId="0" fontId="17" fillId="3" borderId="23" xfId="14" applyFont="1" applyFill="1" applyBorder="1">
      <alignment vertical="center"/>
    </xf>
    <xf numFmtId="183" fontId="17" fillId="3" borderId="0" xfId="14" applyNumberFormat="1" applyFont="1" applyFill="1" applyAlignment="1">
      <alignment horizontal="right" vertical="center" shrinkToFit="1"/>
    </xf>
    <xf numFmtId="0" fontId="15" fillId="3" borderId="8" xfId="14" applyFont="1" applyFill="1" applyBorder="1">
      <alignment vertical="center"/>
    </xf>
    <xf numFmtId="0" fontId="15" fillId="3" borderId="0" xfId="14" applyFont="1" applyFill="1">
      <alignment vertical="center"/>
    </xf>
    <xf numFmtId="183" fontId="17" fillId="3" borderId="0" xfId="14" applyNumberFormat="1" applyFont="1" applyFill="1" applyAlignment="1">
      <alignment horizontal="left" vertical="center" shrinkToFit="1"/>
    </xf>
    <xf numFmtId="0" fontId="17" fillId="3" borderId="35" xfId="14" applyFont="1" applyFill="1" applyBorder="1">
      <alignment vertical="center"/>
    </xf>
    <xf numFmtId="0" fontId="15" fillId="3" borderId="0" xfId="14" applyFont="1" applyFill="1" applyAlignment="1">
      <alignment horizontal="center" vertical="center"/>
    </xf>
    <xf numFmtId="0" fontId="17" fillId="0" borderId="152" xfId="13" applyFont="1" applyBorder="1" applyAlignment="1" applyProtection="1">
      <alignment horizontal="center" vertical="center" shrinkToFit="1"/>
      <protection locked="0"/>
    </xf>
    <xf numFmtId="0" fontId="17" fillId="0" borderId="153" xfId="13" applyFont="1" applyBorder="1" applyAlignment="1" applyProtection="1">
      <alignment horizontal="center" vertical="center" shrinkToFit="1"/>
      <protection locked="0"/>
    </xf>
    <xf numFmtId="0" fontId="17" fillId="3" borderId="153" xfId="14" applyFont="1" applyFill="1" applyBorder="1" applyAlignment="1" applyProtection="1">
      <alignment horizontal="center" vertical="center" shrinkToFit="1"/>
      <protection locked="0"/>
    </xf>
    <xf numFmtId="0" fontId="17" fillId="3" borderId="0" xfId="14" applyFont="1" applyFill="1" applyAlignment="1">
      <alignment horizontal="center" vertical="center"/>
    </xf>
    <xf numFmtId="0" fontId="17" fillId="3" borderId="58" xfId="14" applyFont="1" applyFill="1" applyBorder="1">
      <alignment vertical="center"/>
    </xf>
    <xf numFmtId="0" fontId="2" fillId="3" borderId="20" xfId="14" applyFont="1" applyFill="1" applyBorder="1">
      <alignment vertical="center"/>
    </xf>
    <xf numFmtId="0" fontId="1" fillId="3" borderId="0" xfId="1" applyFill="1"/>
    <xf numFmtId="0" fontId="1" fillId="3" borderId="0" xfId="1" applyFill="1" applyProtection="1">
      <protection hidden="1"/>
    </xf>
    <xf numFmtId="0" fontId="3" fillId="0" borderId="14" xfId="21" applyFont="1" applyBorder="1">
      <alignment vertical="center"/>
    </xf>
    <xf numFmtId="0" fontId="3" fillId="0" borderId="42" xfId="21" applyFont="1" applyBorder="1">
      <alignment vertical="center"/>
    </xf>
    <xf numFmtId="178" fontId="14" fillId="0" borderId="0" xfId="21" applyNumberFormat="1" applyFont="1">
      <alignment vertical="center"/>
    </xf>
    <xf numFmtId="0" fontId="17" fillId="0" borderId="30" xfId="21" applyFont="1" applyBorder="1">
      <alignment vertical="center"/>
    </xf>
    <xf numFmtId="178" fontId="14" fillId="0" borderId="42" xfId="21" applyNumberFormat="1" applyFont="1" applyBorder="1">
      <alignment vertical="center"/>
    </xf>
    <xf numFmtId="178" fontId="14" fillId="0" borderId="31" xfId="21" applyNumberFormat="1" applyFont="1" applyBorder="1">
      <alignment vertical="center"/>
    </xf>
    <xf numFmtId="0" fontId="14" fillId="0" borderId="0" xfId="21" applyFont="1">
      <alignment vertical="center"/>
    </xf>
    <xf numFmtId="0" fontId="3" fillId="0" borderId="23" xfId="21" applyFont="1" applyBorder="1">
      <alignment vertical="center"/>
    </xf>
    <xf numFmtId="0" fontId="3" fillId="0" borderId="34" xfId="21" applyFont="1" applyBorder="1">
      <alignment vertical="center"/>
    </xf>
    <xf numFmtId="0" fontId="17" fillId="0" borderId="42" xfId="21" applyFont="1" applyBorder="1">
      <alignment vertical="center"/>
    </xf>
    <xf numFmtId="0" fontId="3" fillId="0" borderId="31" xfId="21" applyFont="1" applyBorder="1">
      <alignment vertical="center"/>
    </xf>
    <xf numFmtId="178" fontId="14" fillId="0" borderId="34" xfId="21" applyNumberFormat="1" applyFont="1" applyBorder="1">
      <alignment vertical="center"/>
    </xf>
    <xf numFmtId="0" fontId="3" fillId="3" borderId="30" xfId="21" applyFont="1" applyFill="1" applyBorder="1">
      <alignment vertical="center"/>
    </xf>
    <xf numFmtId="178" fontId="14" fillId="3" borderId="31" xfId="21" applyNumberFormat="1" applyFont="1" applyFill="1" applyBorder="1">
      <alignment vertical="center"/>
    </xf>
    <xf numFmtId="178" fontId="14" fillId="0" borderId="32" xfId="21" applyNumberFormat="1" applyFont="1" applyBorder="1">
      <alignment vertical="center"/>
    </xf>
    <xf numFmtId="0" fontId="14" fillId="0" borderId="0" xfId="21" applyFont="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1" applyFont="1" applyFill="1" applyBorder="1">
      <alignment vertical="center"/>
    </xf>
    <xf numFmtId="178" fontId="14" fillId="3" borderId="34" xfId="21" applyNumberFormat="1" applyFont="1" applyFill="1" applyBorder="1">
      <alignment vertical="center"/>
    </xf>
    <xf numFmtId="178" fontId="14" fillId="0" borderId="35" xfId="21" applyNumberFormat="1" applyFont="1" applyBorder="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83" fontId="22" fillId="0" borderId="27" xfId="16" applyNumberFormat="1" applyFont="1" applyBorder="1" applyAlignment="1">
      <alignment horizontal="right" vertical="center" shrinkToFit="1"/>
    </xf>
    <xf numFmtId="183" fontId="22" fillId="0" borderId="172" xfId="16" applyNumberFormat="1" applyFont="1" applyBorder="1" applyAlignment="1">
      <alignment horizontal="right" vertical="center" shrinkToFit="1"/>
    </xf>
    <xf numFmtId="0" fontId="3" fillId="3" borderId="16" xfId="21" applyFont="1" applyFill="1" applyBorder="1">
      <alignment vertical="center"/>
    </xf>
    <xf numFmtId="178" fontId="14" fillId="3" borderId="15" xfId="21" applyNumberFormat="1" applyFont="1" applyFill="1" applyBorder="1">
      <alignment vertical="center"/>
    </xf>
    <xf numFmtId="178" fontId="14" fillId="0" borderId="37" xfId="21" applyNumberFormat="1" applyFont="1" applyBorder="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6" applyNumberFormat="1" applyFont="1" applyBorder="1" applyAlignment="1">
      <alignment horizontal="right" vertical="center" shrinkToFit="1"/>
    </xf>
    <xf numFmtId="183" fontId="22" fillId="0" borderId="173" xfId="16" applyNumberFormat="1" applyFont="1" applyBorder="1" applyAlignment="1">
      <alignment horizontal="right" vertical="center" shrinkToFit="1"/>
    </xf>
    <xf numFmtId="183" fontId="14" fillId="3" borderId="26" xfId="20" applyNumberFormat="1" applyFont="1" applyFill="1" applyBorder="1" applyAlignment="1">
      <alignment horizontal="right" vertical="center" shrinkToFit="1"/>
    </xf>
    <xf numFmtId="183" fontId="14" fillId="3" borderId="74" xfId="20" applyNumberFormat="1" applyFont="1" applyFill="1" applyBorder="1" applyAlignment="1">
      <alignment horizontal="right" vertical="center" shrinkToFit="1"/>
    </xf>
    <xf numFmtId="178" fontId="14" fillId="0" borderId="74" xfId="21" applyNumberFormat="1" applyFont="1" applyBorder="1" applyAlignment="1">
      <alignment horizontal="center" vertical="center"/>
    </xf>
    <xf numFmtId="188" fontId="22" fillId="0" borderId="74" xfId="21" applyNumberFormat="1" applyFont="1" applyBorder="1" applyAlignment="1">
      <alignment horizontal="right" vertical="center" shrinkToFit="1"/>
    </xf>
    <xf numFmtId="184" fontId="22" fillId="0" borderId="74" xfId="21" applyNumberFormat="1" applyFont="1" applyBorder="1" applyAlignment="1">
      <alignment horizontal="right" vertical="center" shrinkToFit="1"/>
    </xf>
    <xf numFmtId="183" fontId="14" fillId="0" borderId="74" xfId="21" applyNumberFormat="1" applyFont="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6" applyNumberFormat="1" applyFont="1" applyBorder="1" applyAlignment="1">
      <alignment horizontal="right" vertical="center" shrinkToFit="1"/>
    </xf>
    <xf numFmtId="184" fontId="22" fillId="0" borderId="171" xfId="16" applyNumberFormat="1" applyFont="1" applyBorder="1" applyAlignment="1">
      <alignment horizontal="right" vertical="center" shrinkToFit="1"/>
    </xf>
    <xf numFmtId="0" fontId="3" fillId="3" borderId="32" xfId="21" applyFont="1" applyFill="1" applyBorder="1">
      <alignment vertical="center"/>
    </xf>
    <xf numFmtId="178" fontId="14" fillId="3" borderId="74" xfId="21" applyNumberFormat="1" applyFont="1" applyFill="1" applyBorder="1" applyAlignment="1">
      <alignment horizontal="center" vertical="center"/>
    </xf>
    <xf numFmtId="178" fontId="14" fillId="0" borderId="176" xfId="21" applyNumberFormat="1" applyFont="1" applyBorder="1" applyAlignment="1">
      <alignment horizontal="center" vertical="center"/>
    </xf>
    <xf numFmtId="188" fontId="22" fillId="0" borderId="176" xfId="21" applyNumberFormat="1" applyFont="1" applyBorder="1" applyAlignment="1">
      <alignment horizontal="right" vertical="center" shrinkToFit="1"/>
    </xf>
    <xf numFmtId="184" fontId="22" fillId="0" borderId="176" xfId="21" applyNumberFormat="1" applyFont="1" applyBorder="1" applyAlignment="1">
      <alignment horizontal="right" vertical="center" shrinkToFit="1"/>
    </xf>
    <xf numFmtId="189" fontId="14" fillId="0" borderId="34" xfId="21" applyNumberFormat="1" applyFont="1" applyBorder="1">
      <alignment vertical="center"/>
    </xf>
    <xf numFmtId="189" fontId="14" fillId="0" borderId="0" xfId="21" applyNumberFormat="1" applyFont="1">
      <alignment vertical="center"/>
    </xf>
    <xf numFmtId="0" fontId="3" fillId="0" borderId="0" xfId="21" applyFont="1" applyAlignment="1"/>
    <xf numFmtId="178" fontId="10" fillId="0" borderId="177" xfId="15" applyNumberFormat="1" applyFont="1" applyBorder="1" applyAlignment="1">
      <alignment horizontal="center" vertical="center"/>
    </xf>
    <xf numFmtId="183" fontId="22" fillId="0" borderId="177" xfId="16" applyNumberFormat="1" applyFont="1" applyBorder="1" applyAlignment="1">
      <alignment horizontal="right" vertical="center" shrinkToFit="1"/>
    </xf>
    <xf numFmtId="183" fontId="22" fillId="0" borderId="178" xfId="16" applyNumberFormat="1" applyFont="1" applyBorder="1" applyAlignment="1">
      <alignment horizontal="right" vertical="center" shrinkToFit="1"/>
    </xf>
    <xf numFmtId="0" fontId="3" fillId="3" borderId="35" xfId="21" applyFont="1" applyFill="1" applyBorder="1">
      <alignment vertical="center"/>
    </xf>
    <xf numFmtId="178" fontId="2" fillId="3" borderId="176" xfId="21" applyNumberFormat="1" applyFont="1" applyFill="1" applyBorder="1" applyAlignment="1">
      <alignment horizontal="center" vertical="center"/>
    </xf>
    <xf numFmtId="183" fontId="14" fillId="3" borderId="31" xfId="20" applyNumberFormat="1" applyFont="1" applyFill="1" applyBorder="1" applyAlignment="1">
      <alignment horizontal="right" vertical="center" shrinkToFit="1"/>
    </xf>
    <xf numFmtId="183" fontId="14" fillId="3" borderId="32" xfId="20" applyNumberFormat="1" applyFont="1" applyFill="1" applyBorder="1" applyAlignment="1">
      <alignment horizontal="right" vertical="center" shrinkToFit="1"/>
    </xf>
    <xf numFmtId="178" fontId="14" fillId="0" borderId="174" xfId="21" applyNumberFormat="1" applyFont="1" applyBorder="1" applyAlignment="1">
      <alignment horizontal="center" vertical="center"/>
    </xf>
    <xf numFmtId="188" fontId="14" fillId="0" borderId="174" xfId="21" applyNumberFormat="1" applyFont="1" applyBorder="1" applyAlignment="1">
      <alignment horizontal="right" vertical="center" shrinkToFit="1"/>
    </xf>
    <xf numFmtId="184" fontId="14" fillId="0" borderId="174" xfId="21" applyNumberFormat="1" applyFont="1" applyBorder="1" applyAlignment="1">
      <alignment horizontal="right" vertical="center" shrinkToFit="1"/>
    </xf>
    <xf numFmtId="183" fontId="14" fillId="3" borderId="176" xfId="21" applyNumberFormat="1" applyFont="1" applyFill="1" applyBorder="1" applyAlignment="1">
      <alignment horizontal="right" vertical="center" shrinkToFit="1"/>
    </xf>
    <xf numFmtId="183" fontId="14" fillId="0" borderId="176" xfId="21" applyNumberFormat="1" applyFont="1" applyBorder="1" applyAlignment="1">
      <alignment horizontal="right" vertical="center" shrinkToFit="1"/>
    </xf>
    <xf numFmtId="189" fontId="14" fillId="0" borderId="23" xfId="21" applyNumberFormat="1" applyFont="1" applyBorder="1">
      <alignment vertical="center"/>
    </xf>
    <xf numFmtId="178" fontId="22" fillId="0" borderId="34" xfId="15" applyNumberFormat="1" applyFont="1" applyBorder="1" applyAlignment="1">
      <alignment horizontal="center" vertical="center" wrapText="1"/>
    </xf>
    <xf numFmtId="184" fontId="22" fillId="0" borderId="179" xfId="16" applyNumberFormat="1" applyFont="1" applyBorder="1" applyAlignment="1">
      <alignment horizontal="right" vertical="center" shrinkToFit="1"/>
    </xf>
    <xf numFmtId="184" fontId="22" fillId="0" borderId="180" xfId="16" applyNumberFormat="1" applyFont="1" applyBorder="1" applyAlignment="1">
      <alignment horizontal="right" vertical="center" shrinkToFit="1"/>
    </xf>
    <xf numFmtId="184" fontId="22" fillId="0" borderId="23" xfId="16" applyNumberFormat="1" applyFont="1" applyBorder="1" applyAlignment="1">
      <alignment horizontal="right" vertical="center" shrinkToFit="1"/>
    </xf>
    <xf numFmtId="0" fontId="3" fillId="3" borderId="37" xfId="21" applyFont="1" applyFill="1" applyBorder="1">
      <alignment vertical="center"/>
    </xf>
    <xf numFmtId="178" fontId="14" fillId="3" borderId="174" xfId="21" applyNumberFormat="1" applyFont="1" applyFill="1" applyBorder="1" applyAlignment="1">
      <alignment horizontal="center" vertical="center"/>
    </xf>
    <xf numFmtId="184" fontId="14" fillId="3" borderId="181" xfId="20" applyNumberFormat="1" applyFont="1" applyFill="1" applyBorder="1" applyAlignment="1">
      <alignment horizontal="right" vertical="center" shrinkToFit="1"/>
    </xf>
    <xf numFmtId="184" fontId="14" fillId="3" borderId="174" xfId="20" applyNumberFormat="1" applyFont="1" applyFill="1" applyBorder="1" applyAlignment="1">
      <alignment horizontal="right" vertical="center" shrinkToFit="1"/>
    </xf>
    <xf numFmtId="178" fontId="14" fillId="0" borderId="0" xfId="21" applyNumberFormat="1" applyFont="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6" applyNumberFormat="1" applyFont="1" applyBorder="1" applyAlignment="1">
      <alignment horizontal="right" vertical="center" shrinkToFit="1"/>
    </xf>
    <xf numFmtId="184" fontId="22" fillId="0" borderId="172" xfId="16" applyNumberFormat="1" applyFont="1" applyBorder="1" applyAlignment="1">
      <alignment horizontal="right" vertical="center" shrinkToFit="1"/>
    </xf>
    <xf numFmtId="0" fontId="3" fillId="0" borderId="0" xfId="21" applyFont="1">
      <alignment vertical="center"/>
    </xf>
    <xf numFmtId="0" fontId="3" fillId="0" borderId="16" xfId="21" applyFont="1" applyBorder="1">
      <alignment vertical="center"/>
    </xf>
    <xf numFmtId="178" fontId="14" fillId="0" borderId="14" xfId="21" applyNumberFormat="1" applyFont="1" applyBorder="1">
      <alignment vertical="center"/>
    </xf>
    <xf numFmtId="178" fontId="14" fillId="0" borderId="15" xfId="21" applyNumberFormat="1" applyFont="1" applyBorder="1">
      <alignment vertical="center"/>
    </xf>
    <xf numFmtId="0" fontId="3" fillId="0" borderId="16" xfId="21" applyFont="1" applyBorder="1" applyAlignment="1"/>
    <xf numFmtId="0" fontId="3" fillId="0" borderId="14" xfId="21" applyFont="1" applyBorder="1" applyAlignment="1"/>
    <xf numFmtId="0" fontId="3" fillId="0" borderId="15" xfId="21" applyFont="1" applyBorder="1">
      <alignment vertical="center"/>
    </xf>
    <xf numFmtId="0" fontId="23" fillId="6" borderId="6" xfId="8" applyFont="1" applyFill="1" applyBorder="1" applyAlignment="1"/>
    <xf numFmtId="0" fontId="23" fillId="0" borderId="8"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61" xfId="8" applyFont="1" applyBorder="1" applyAlignment="1">
      <alignment horizontal="center" vertical="center"/>
    </xf>
    <xf numFmtId="0" fontId="23" fillId="6" borderId="18" xfId="8" applyFont="1" applyFill="1" applyBorder="1" applyAlignment="1">
      <alignment horizontal="right" vertical="top"/>
    </xf>
    <xf numFmtId="0" fontId="23" fillId="6" borderId="64" xfId="8" applyFont="1" applyFill="1" applyBorder="1" applyAlignment="1">
      <alignment horizontal="right" vertical="top"/>
    </xf>
    <xf numFmtId="0" fontId="23" fillId="6" borderId="1" xfId="8" applyFont="1" applyFill="1" applyBorder="1" applyAlignment="1">
      <alignment horizontal="center" vertical="center"/>
    </xf>
    <xf numFmtId="185" fontId="23" fillId="0" borderId="1" xfId="8" applyNumberFormat="1" applyFont="1" applyBorder="1" applyAlignment="1">
      <alignment horizontal="right" vertical="center" shrinkToFit="1"/>
    </xf>
    <xf numFmtId="185" fontId="23" fillId="0" borderId="4" xfId="8" applyNumberFormat="1" applyFont="1" applyBorder="1" applyAlignment="1">
      <alignment horizontal="right" vertical="center" shrinkToFit="1"/>
    </xf>
    <xf numFmtId="185" fontId="23" fillId="0" borderId="79" xfId="8" applyNumberFormat="1" applyFont="1" applyBorder="1" applyAlignment="1">
      <alignment horizontal="right" vertical="center" shrinkToFit="1"/>
    </xf>
    <xf numFmtId="0" fontId="23" fillId="6" borderId="24" xfId="8" applyFont="1" applyFill="1" applyBorder="1" applyAlignment="1">
      <alignment horizontal="center" vertical="center"/>
    </xf>
    <xf numFmtId="185" fontId="23" fillId="0" borderId="24" xfId="8" applyNumberFormat="1" applyFont="1" applyBorder="1" applyAlignment="1">
      <alignment horizontal="right" vertical="center" shrinkToFit="1"/>
    </xf>
    <xf numFmtId="185" fontId="23" fillId="0" borderId="27" xfId="8" applyNumberFormat="1" applyFont="1" applyBorder="1" applyAlignment="1">
      <alignment horizontal="right" vertical="center" shrinkToFit="1"/>
    </xf>
    <xf numFmtId="185" fontId="23" fillId="0" borderId="182" xfId="8" applyNumberFormat="1" applyFont="1" applyBorder="1" applyAlignment="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5" fontId="23" fillId="0" borderId="45" xfId="8" applyNumberFormat="1" applyFont="1" applyBorder="1" applyAlignment="1">
      <alignment horizontal="right" vertical="center" shrinkToFit="1"/>
    </xf>
    <xf numFmtId="185" fontId="23" fillId="0" borderId="48" xfId="8" applyNumberFormat="1" applyFont="1" applyBorder="1" applyAlignment="1">
      <alignment horizontal="right" vertical="center" shrinkToFit="1"/>
    </xf>
    <xf numFmtId="185" fontId="23" fillId="0" borderId="62" xfId="8" applyNumberFormat="1" applyFont="1" applyBorder="1" applyAlignment="1">
      <alignment horizontal="right" vertical="center" shrinkToFit="1"/>
    </xf>
    <xf numFmtId="0" fontId="23" fillId="0" borderId="0" xfId="19" applyFont="1">
      <alignment vertical="center"/>
    </xf>
    <xf numFmtId="0" fontId="23" fillId="7" borderId="6" xfId="19" applyFont="1" applyFill="1" applyBorder="1" applyAlignment="1"/>
    <xf numFmtId="0" fontId="23" fillId="0" borderId="56" xfId="19" applyFont="1" applyBorder="1" applyAlignment="1">
      <alignment vertical="center" wrapText="1"/>
    </xf>
    <xf numFmtId="0" fontId="23" fillId="0" borderId="57" xfId="19" applyFont="1" applyBorder="1">
      <alignment vertical="center"/>
    </xf>
    <xf numFmtId="0" fontId="23" fillId="0" borderId="12" xfId="19" applyFont="1" applyBorder="1">
      <alignment vertical="center"/>
    </xf>
    <xf numFmtId="0" fontId="23" fillId="0" borderId="61" xfId="19" applyFont="1" applyBorder="1">
      <alignment vertical="center"/>
    </xf>
    <xf numFmtId="0" fontId="25" fillId="0" borderId="0" xfId="19" applyFont="1">
      <alignment vertical="center"/>
    </xf>
    <xf numFmtId="0" fontId="23" fillId="7" borderId="18" xfId="19" applyFont="1" applyFill="1" applyBorder="1" applyAlignment="1">
      <alignment horizontal="right" vertical="top"/>
    </xf>
    <xf numFmtId="0" fontId="25" fillId="0" borderId="0" xfId="19" applyFont="1" applyAlignment="1">
      <alignment vertical="center" wrapText="1"/>
    </xf>
    <xf numFmtId="0" fontId="23" fillId="7" borderId="64" xfId="19" applyFont="1" applyFill="1" applyBorder="1" applyAlignment="1">
      <alignment horizontal="right" vertical="top"/>
    </xf>
    <xf numFmtId="0" fontId="23" fillId="7" borderId="13" xfId="19" applyFont="1" applyFill="1" applyBorder="1" applyAlignment="1">
      <alignment horizontal="center" vertical="center"/>
    </xf>
    <xf numFmtId="185" fontId="23" fillId="0" borderId="183" xfId="19" applyNumberFormat="1" applyFont="1" applyBorder="1" applyAlignment="1">
      <alignment horizontal="right" vertical="center" shrinkToFit="1"/>
    </xf>
    <xf numFmtId="185" fontId="23" fillId="0" borderId="184" xfId="19" applyNumberFormat="1" applyFont="1" applyBorder="1" applyAlignment="1">
      <alignment horizontal="right" vertical="center" shrinkToFit="1"/>
    </xf>
    <xf numFmtId="0" fontId="23" fillId="7" borderId="24" xfId="19" applyFont="1" applyFill="1" applyBorder="1" applyAlignment="1">
      <alignment horizontal="center" vertical="center"/>
    </xf>
    <xf numFmtId="185" fontId="23" fillId="0" borderId="185" xfId="19" applyNumberFormat="1" applyFont="1" applyBorder="1" applyAlignment="1">
      <alignment horizontal="right" vertical="center" shrinkToFit="1"/>
    </xf>
    <xf numFmtId="185" fontId="23" fillId="0" borderId="74" xfId="19" applyNumberFormat="1" applyFont="1" applyBorder="1" applyAlignment="1">
      <alignment horizontal="right" vertical="center" shrinkToFit="1"/>
    </xf>
    <xf numFmtId="0" fontId="23" fillId="7" borderId="45" xfId="19" applyFont="1" applyFill="1" applyBorder="1" applyAlignment="1">
      <alignment horizontal="center" vertical="center"/>
    </xf>
    <xf numFmtId="185" fontId="23" fillId="0" borderId="186" xfId="19" applyNumberFormat="1" applyFont="1" applyBorder="1" applyAlignment="1">
      <alignment horizontal="right" vertical="center" shrinkToFit="1"/>
    </xf>
    <xf numFmtId="185" fontId="23" fillId="0" borderId="187" xfId="19" applyNumberFormat="1" applyFont="1" applyBorder="1" applyAlignment="1">
      <alignment horizontal="right" vertical="center" shrinkToFit="1"/>
    </xf>
    <xf numFmtId="0" fontId="25" fillId="6" borderId="6" xfId="10" applyFont="1" applyFill="1" applyBorder="1" applyAlignment="1"/>
    <xf numFmtId="0" fontId="25" fillId="0" borderId="0" xfId="10" applyFont="1" applyAlignment="1"/>
    <xf numFmtId="0" fontId="26" fillId="0" borderId="0" xfId="10" applyFont="1" applyAlignment="1"/>
    <xf numFmtId="0" fontId="26" fillId="8" borderId="6" xfId="10" applyFont="1" applyFill="1" applyBorder="1" applyAlignment="1"/>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6" fillId="0" borderId="0" xfId="10" applyFont="1">
      <alignment vertical="center"/>
    </xf>
    <xf numFmtId="0" fontId="26" fillId="8" borderId="18" xfId="10" applyFont="1" applyFill="1" applyBorder="1" applyAlignment="1"/>
    <xf numFmtId="0" fontId="25" fillId="0" borderId="31" xfId="10" applyFont="1" applyBorder="1" applyAlignment="1">
      <alignment vertical="center" wrapText="1"/>
    </xf>
    <xf numFmtId="0" fontId="25" fillId="0" borderId="32" xfId="10" applyFont="1" applyBorder="1">
      <alignment vertical="center"/>
    </xf>
    <xf numFmtId="0" fontId="25" fillId="0" borderId="30" xfId="10" applyFont="1" applyBorder="1">
      <alignment vertical="center"/>
    </xf>
    <xf numFmtId="0" fontId="25" fillId="0" borderId="33" xfId="10" applyFont="1" applyBorder="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6" fillId="8" borderId="18" xfId="10" applyFont="1" applyFill="1" applyBorder="1" applyAlignment="1">
      <alignment horizontal="right" vertical="center"/>
    </xf>
    <xf numFmtId="0" fontId="28" fillId="0" borderId="0" xfId="10" applyFont="1">
      <alignment vertical="center"/>
    </xf>
    <xf numFmtId="0" fontId="25" fillId="6" borderId="64" xfId="10" applyFont="1" applyFill="1" applyBorder="1" applyAlignment="1">
      <alignment horizontal="right" vertical="top"/>
    </xf>
    <xf numFmtId="0" fontId="26" fillId="8" borderId="64" xfId="10" applyFont="1" applyFill="1" applyBorder="1" applyAlignment="1">
      <alignment horizontal="right" vertical="top"/>
    </xf>
    <xf numFmtId="0" fontId="25" fillId="6" borderId="13" xfId="10" applyFont="1" applyFill="1" applyBorder="1" applyAlignment="1">
      <alignment horizontal="center" vertical="center"/>
    </xf>
    <xf numFmtId="183" fontId="25" fillId="0" borderId="183" xfId="10" applyNumberFormat="1" applyFont="1" applyBorder="1" applyAlignment="1">
      <alignment horizontal="right" vertical="center" shrinkToFit="1"/>
    </xf>
    <xf numFmtId="183" fontId="25" fillId="0" borderId="184" xfId="10" applyNumberFormat="1" applyFont="1" applyBorder="1" applyAlignment="1">
      <alignment horizontal="right" vertical="center" shrinkToFit="1"/>
    </xf>
    <xf numFmtId="183" fontId="25" fillId="0" borderId="79" xfId="10" applyNumberFormat="1" applyFont="1" applyBorder="1" applyAlignment="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Border="1" applyAlignment="1">
      <alignment horizontal="right" vertical="center" shrinkToFit="1"/>
    </xf>
    <xf numFmtId="183" fontId="25" fillId="0" borderId="74" xfId="10" applyNumberFormat="1" applyFont="1" applyBorder="1" applyAlignment="1">
      <alignment horizontal="right" vertical="center" shrinkToFit="1"/>
    </xf>
    <xf numFmtId="183" fontId="25" fillId="0" borderId="182" xfId="10" applyNumberFormat="1" applyFont="1" applyBorder="1" applyAlignment="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Border="1" applyAlignment="1">
      <alignment horizontal="right" vertical="center" shrinkToFit="1"/>
    </xf>
    <xf numFmtId="183" fontId="25" fillId="0" borderId="187" xfId="10" applyNumberFormat="1" applyFont="1" applyBorder="1" applyAlignment="1">
      <alignment horizontal="right" vertical="center" shrinkToFit="1"/>
    </xf>
    <xf numFmtId="183" fontId="25" fillId="0" borderId="62" xfId="10" applyNumberFormat="1" applyFont="1" applyBorder="1" applyAlignment="1">
      <alignment horizontal="right" vertical="center" shrinkToFit="1"/>
    </xf>
    <xf numFmtId="0" fontId="29" fillId="0" borderId="0" xfId="10"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26" xfId="9" applyFont="1" applyBorder="1">
      <alignment vertical="center"/>
    </xf>
    <xf numFmtId="0" fontId="25" fillId="0" borderId="32" xfId="9" applyFont="1" applyBorder="1" applyAlignment="1">
      <alignment vertical="center" wrapText="1"/>
    </xf>
    <xf numFmtId="0" fontId="25" fillId="0" borderId="0" xfId="9" applyFont="1" applyAlignment="1">
      <alignment horizontal="left" vertical="center"/>
    </xf>
    <xf numFmtId="183" fontId="25" fillId="0" borderId="0" xfId="9" applyNumberFormat="1" applyFont="1" applyAlignment="1">
      <alignment horizontal="right" vertical="center"/>
    </xf>
    <xf numFmtId="0" fontId="25" fillId="6" borderId="45" xfId="9" applyFont="1" applyFill="1" applyBorder="1" applyAlignment="1">
      <alignment horizontal="center" vertical="center"/>
    </xf>
    <xf numFmtId="0" fontId="30" fillId="6" borderId="6" xfId="8" applyFont="1" applyFill="1" applyBorder="1" applyAlignment="1"/>
    <xf numFmtId="0" fontId="30" fillId="0" borderId="8" xfId="8" applyFont="1" applyBorder="1" applyAlignment="1">
      <alignment horizontal="center" vertical="center" wrapText="1"/>
    </xf>
    <xf numFmtId="0" fontId="30" fillId="0" borderId="12" xfId="8" applyFont="1" applyBorder="1" applyAlignment="1">
      <alignment horizontal="center" vertical="center" wrapText="1"/>
    </xf>
    <xf numFmtId="0" fontId="30" fillId="0" borderId="2" xfId="8" applyFont="1" applyBorder="1" applyAlignment="1">
      <alignment horizontal="center" vertical="center"/>
    </xf>
    <xf numFmtId="0" fontId="30" fillId="0" borderId="5" xfId="8" applyFont="1" applyBorder="1" applyAlignment="1">
      <alignment horizontal="center" vertical="center"/>
    </xf>
    <xf numFmtId="0" fontId="30" fillId="0" borderId="6" xfId="8" applyFont="1" applyBorder="1" applyAlignment="1">
      <alignment horizontal="center" vertical="center"/>
    </xf>
    <xf numFmtId="0" fontId="30" fillId="6" borderId="18" xfId="8" applyFont="1" applyFill="1" applyBorder="1" applyAlignment="1">
      <alignment horizontal="right" vertical="top"/>
    </xf>
    <xf numFmtId="0" fontId="30" fillId="6" borderId="64" xfId="8" applyFont="1" applyFill="1" applyBorder="1" applyAlignment="1">
      <alignment horizontal="right" vertical="top"/>
    </xf>
    <xf numFmtId="0" fontId="31" fillId="8" borderId="24" xfId="7" applyFont="1" applyFill="1" applyBorder="1" applyAlignment="1">
      <alignment horizontal="center" vertical="center"/>
    </xf>
    <xf numFmtId="183" fontId="30" fillId="0" borderId="24" xfId="7" applyNumberFormat="1" applyFont="1" applyBorder="1" applyAlignment="1">
      <alignment horizontal="right" vertical="center" shrinkToFit="1"/>
    </xf>
    <xf numFmtId="183" fontId="30" fillId="0" borderId="27" xfId="7" applyNumberFormat="1" applyFont="1" applyBorder="1" applyAlignment="1">
      <alignment horizontal="right" vertical="center" shrinkToFit="1"/>
    </xf>
    <xf numFmtId="183" fontId="30" fillId="0" borderId="74" xfId="7" applyNumberFormat="1" applyFont="1" applyBorder="1" applyAlignment="1">
      <alignment horizontal="right" vertical="center" shrinkToFit="1"/>
    </xf>
    <xf numFmtId="183" fontId="30" fillId="0" borderId="74" xfId="7" applyNumberFormat="1" applyFont="1" applyBorder="1" applyAlignment="1" applyProtection="1">
      <alignment horizontal="right" vertical="center" shrinkToFit="1"/>
      <protection locked="0"/>
    </xf>
    <xf numFmtId="183" fontId="30" fillId="0" borderId="182" xfId="7" applyNumberFormat="1" applyFont="1" applyBorder="1" applyAlignment="1" applyProtection="1">
      <alignment horizontal="right" vertical="center" shrinkToFit="1"/>
      <protection locked="0"/>
    </xf>
    <xf numFmtId="183" fontId="30" fillId="0" borderId="29" xfId="7" applyNumberFormat="1" applyFont="1" applyBorder="1" applyAlignment="1">
      <alignment horizontal="right" vertical="center" shrinkToFit="1"/>
    </xf>
    <xf numFmtId="0" fontId="24" fillId="0" borderId="0" xfId="8" applyFont="1" applyAlignment="1">
      <alignment horizontal="right"/>
    </xf>
    <xf numFmtId="0" fontId="31" fillId="8" borderId="55" xfId="7" applyFont="1" applyFill="1" applyBorder="1" applyAlignment="1">
      <alignment horizontal="center" vertical="center"/>
    </xf>
    <xf numFmtId="183" fontId="30" fillId="0" borderId="45" xfId="7" applyNumberFormat="1" applyFont="1" applyBorder="1" applyAlignment="1">
      <alignment horizontal="right" vertical="center" shrinkToFit="1"/>
    </xf>
    <xf numFmtId="183" fontId="30" fillId="0" borderId="48" xfId="7" applyNumberFormat="1" applyFont="1" applyBorder="1" applyAlignment="1">
      <alignment horizontal="right" vertical="center" shrinkToFit="1"/>
    </xf>
    <xf numFmtId="183" fontId="30" fillId="0" borderId="187" xfId="7" applyNumberFormat="1" applyFont="1" applyBorder="1" applyAlignment="1">
      <alignment horizontal="right" vertical="center" shrinkToFit="1"/>
    </xf>
    <xf numFmtId="183" fontId="30" fillId="0" borderId="187" xfId="7" applyNumberFormat="1" applyFont="1" applyBorder="1" applyAlignment="1" applyProtection="1">
      <alignment horizontal="right" vertical="center" shrinkToFit="1"/>
      <protection locked="0"/>
    </xf>
    <xf numFmtId="183" fontId="30" fillId="0" borderId="62" xfId="7" applyNumberFormat="1" applyFont="1" applyBorder="1" applyAlignment="1" applyProtection="1">
      <alignment horizontal="right" vertical="center" shrinkToFit="1"/>
      <protection locked="0"/>
    </xf>
    <xf numFmtId="183" fontId="30" fillId="0" borderId="55" xfId="7"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22" fillId="0" borderId="27" xfId="1" applyNumberFormat="1" applyFont="1" applyBorder="1" applyAlignment="1">
      <alignment vertical="center"/>
    </xf>
    <xf numFmtId="187" fontId="22" fillId="0" borderId="172" xfId="1" applyNumberFormat="1" applyFont="1" applyBorder="1" applyAlignment="1">
      <alignment vertical="center"/>
    </xf>
    <xf numFmtId="187" fontId="22" fillId="0" borderId="172" xfId="1" applyNumberFormat="1" applyFont="1" applyBorder="1" applyAlignment="1">
      <alignment vertical="center" wrapText="1"/>
    </xf>
    <xf numFmtId="187" fontId="22" fillId="0" borderId="30" xfId="1" applyNumberFormat="1" applyFont="1" applyBorder="1" applyAlignment="1">
      <alignment vertical="center"/>
    </xf>
    <xf numFmtId="187" fontId="22" fillId="0" borderId="173" xfId="1" applyNumberFormat="1" applyFont="1" applyBorder="1" applyAlignment="1">
      <alignment vertical="center"/>
    </xf>
    <xf numFmtId="190" fontId="22" fillId="0" borderId="175" xfId="1" applyNumberFormat="1" applyFont="1" applyBorder="1" applyAlignment="1">
      <alignment vertical="center"/>
    </xf>
    <xf numFmtId="190" fontId="22" fillId="0" borderId="171" xfId="1" applyNumberFormat="1" applyFont="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Border="1" applyAlignment="1">
      <alignment vertical="center"/>
    </xf>
    <xf numFmtId="187" fontId="22" fillId="0" borderId="178" xfId="1" applyNumberFormat="1" applyFont="1" applyBorder="1" applyAlignment="1">
      <alignment vertical="center"/>
    </xf>
    <xf numFmtId="190" fontId="22" fillId="0" borderId="179" xfId="1" applyNumberFormat="1" applyFont="1" applyBorder="1" applyAlignment="1">
      <alignment vertical="center"/>
    </xf>
    <xf numFmtId="190" fontId="22" fillId="0" borderId="180" xfId="1" applyNumberFormat="1" applyFont="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0" fontId="9" fillId="0" borderId="0" xfId="11" applyFont="1" applyAlignment="1">
      <alignment horizontal="left" vertical="center" wrapText="1"/>
    </xf>
    <xf numFmtId="0" fontId="9" fillId="0" borderId="58" xfId="11" applyFont="1" applyBorder="1" applyAlignment="1">
      <alignment horizontal="left" vertical="center" wrapText="1"/>
    </xf>
    <xf numFmtId="180" fontId="2" fillId="0" borderId="8" xfId="11" applyNumberFormat="1" applyFont="1" applyBorder="1" applyAlignment="1">
      <alignment horizontal="right" vertical="center" shrinkToFit="1"/>
    </xf>
    <xf numFmtId="180" fontId="2" fillId="0" borderId="0" xfId="11" applyNumberFormat="1" applyFont="1" applyAlignment="1">
      <alignment horizontal="right" vertical="center" shrinkToFit="1"/>
    </xf>
    <xf numFmtId="180" fontId="2" fillId="0" borderId="58" xfId="11"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11" applyFont="1" applyBorder="1" applyAlignment="1">
      <alignment horizontal="center" vertical="center"/>
    </xf>
    <xf numFmtId="0" fontId="2" fillId="0" borderId="23" xfId="11" applyFont="1" applyBorder="1" applyAlignment="1">
      <alignment horizontal="center" vertical="center"/>
    </xf>
    <xf numFmtId="0" fontId="2" fillId="0" borderId="16" xfId="11" applyFont="1" applyBorder="1" applyAlignment="1">
      <alignment horizontal="center" vertical="center"/>
    </xf>
    <xf numFmtId="0" fontId="2" fillId="0" borderId="31" xfId="11" applyFont="1" applyBorder="1" applyAlignment="1">
      <alignment horizontal="center" vertical="center"/>
    </xf>
    <xf numFmtId="0" fontId="2" fillId="0" borderId="34" xfId="11" applyFont="1" applyBorder="1" applyAlignment="1">
      <alignment horizontal="center" vertical="center"/>
    </xf>
    <xf numFmtId="0" fontId="2" fillId="0" borderId="15" xfId="11" applyFont="1" applyBorder="1" applyAlignment="1">
      <alignment horizontal="center" vertical="center"/>
    </xf>
    <xf numFmtId="0" fontId="9" fillId="0" borderId="30" xfId="11" applyFont="1" applyBorder="1" applyAlignment="1">
      <alignment horizontal="center" vertical="center" wrapText="1"/>
    </xf>
    <xf numFmtId="0" fontId="9" fillId="0" borderId="23" xfId="11" applyFont="1" applyBorder="1" applyAlignment="1">
      <alignment horizontal="center" vertical="center" wrapText="1"/>
    </xf>
    <xf numFmtId="0" fontId="9" fillId="0" borderId="16" xfId="11" applyFont="1" applyBorder="1" applyAlignment="1">
      <alignment horizontal="center" vertical="center" wrapText="1"/>
    </xf>
    <xf numFmtId="0" fontId="9" fillId="0" borderId="31" xfId="11" applyFont="1" applyBorder="1" applyAlignment="1">
      <alignment horizontal="center" vertical="center" wrapText="1"/>
    </xf>
    <xf numFmtId="0" fontId="9" fillId="0" borderId="34" xfId="11" applyFont="1" applyBorder="1" applyAlignment="1">
      <alignment horizontal="center" vertical="center" wrapText="1"/>
    </xf>
    <xf numFmtId="0" fontId="9" fillId="0" borderId="15" xfId="11" applyFont="1" applyBorder="1" applyAlignment="1">
      <alignment horizontal="center" vertical="center" wrapText="1"/>
    </xf>
    <xf numFmtId="0" fontId="2" fillId="0" borderId="30"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31"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5" xfId="11" applyFont="1" applyBorder="1" applyAlignment="1">
      <alignment horizontal="center" vertical="center" wrapText="1"/>
    </xf>
    <xf numFmtId="0" fontId="9" fillId="0" borderId="54" xfId="11" applyFont="1" applyBorder="1" applyAlignment="1">
      <alignment horizontal="center" vertical="center" wrapText="1"/>
    </xf>
    <xf numFmtId="0" fontId="9" fillId="0" borderId="59" xfId="11" applyFont="1" applyBorder="1" applyAlignment="1">
      <alignment horizontal="center" vertical="center" wrapText="1"/>
    </xf>
    <xf numFmtId="0" fontId="2" fillId="0" borderId="30" xfId="11" applyFont="1" applyBorder="1" applyAlignment="1">
      <alignment horizontal="center" vertical="center" textRotation="255"/>
    </xf>
    <xf numFmtId="0" fontId="2" fillId="0" borderId="23" xfId="11" applyFont="1" applyBorder="1" applyAlignment="1">
      <alignment horizontal="center" vertical="center" textRotation="255"/>
    </xf>
    <xf numFmtId="0" fontId="2" fillId="0" borderId="16"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14"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34" xfId="11" applyFont="1" applyBorder="1" applyAlignment="1">
      <alignment horizontal="center" vertical="center" textRotation="255"/>
    </xf>
    <xf numFmtId="0" fontId="2" fillId="0" borderId="15" xfId="11" applyFont="1" applyBorder="1" applyAlignment="1">
      <alignment horizontal="center" vertical="center" textRotation="255"/>
    </xf>
    <xf numFmtId="0" fontId="2" fillId="0" borderId="0" xfId="11" applyFont="1">
      <alignment vertical="center"/>
    </xf>
    <xf numFmtId="0" fontId="2" fillId="0" borderId="1" xfId="11" applyFont="1" applyBorder="1" applyAlignment="1">
      <alignment horizontal="center" vertical="center"/>
    </xf>
    <xf numFmtId="0" fontId="2" fillId="0" borderId="13" xfId="11" applyFont="1" applyBorder="1" applyAlignment="1">
      <alignment horizontal="center" vertical="center"/>
    </xf>
    <xf numFmtId="0" fontId="2" fillId="0" borderId="24" xfId="11" applyFont="1" applyBorder="1" applyAlignment="1">
      <alignment horizontal="center" vertical="center"/>
    </xf>
    <xf numFmtId="0" fontId="2" fillId="0" borderId="2" xfId="11" applyFont="1" applyBorder="1" applyAlignment="1">
      <alignment horizontal="center" vertical="center"/>
    </xf>
    <xf numFmtId="0" fontId="2" fillId="0" borderId="14" xfId="11" applyFont="1" applyBorder="1" applyAlignment="1">
      <alignment horizontal="center" vertical="center"/>
    </xf>
    <xf numFmtId="0" fontId="2" fillId="0" borderId="25" xfId="11" applyFont="1" applyBorder="1" applyAlignment="1">
      <alignment horizontal="center" vertical="center"/>
    </xf>
    <xf numFmtId="0" fontId="2" fillId="0" borderId="3" xfId="11" applyFont="1" applyBorder="1" applyAlignment="1">
      <alignment horizontal="center" vertical="center"/>
    </xf>
    <xf numFmtId="0" fontId="2" fillId="0" borderId="26" xfId="11" applyFont="1" applyBorder="1" applyAlignment="1">
      <alignment horizontal="center" vertical="center"/>
    </xf>
    <xf numFmtId="0" fontId="2" fillId="0" borderId="40" xfId="11" applyFont="1" applyBorder="1" applyAlignment="1">
      <alignment horizontal="center" vertical="center"/>
    </xf>
    <xf numFmtId="0" fontId="2" fillId="0" borderId="45" xfId="11" applyFont="1" applyBorder="1" applyAlignment="1">
      <alignment horizontal="center" vertical="center"/>
    </xf>
    <xf numFmtId="0" fontId="2" fillId="0" borderId="42" xfId="11" applyFont="1" applyBorder="1" applyAlignment="1">
      <alignment horizontal="center" vertical="center"/>
    </xf>
    <xf numFmtId="0" fontId="2" fillId="0" borderId="46" xfId="11" applyFont="1" applyBorder="1" applyAlignment="1">
      <alignment horizontal="center" vertical="center"/>
    </xf>
    <xf numFmtId="0" fontId="2" fillId="0" borderId="47" xfId="11" applyFont="1" applyBorder="1" applyAlignment="1">
      <alignment horizontal="center" vertical="center"/>
    </xf>
    <xf numFmtId="0" fontId="2" fillId="0" borderId="7" xfId="11" applyFont="1" applyBorder="1" applyAlignment="1">
      <alignment horizontal="center" vertical="center"/>
    </xf>
    <xf numFmtId="0" fontId="2" fillId="0" borderId="19" xfId="11" applyFont="1" applyBorder="1" applyAlignment="1">
      <alignment horizontal="center" vertical="center"/>
    </xf>
    <xf numFmtId="0" fontId="2" fillId="0" borderId="8" xfId="11" applyFont="1" applyBorder="1" applyAlignment="1">
      <alignment horizontal="center" vertical="center"/>
    </xf>
    <xf numFmtId="0" fontId="2" fillId="0" borderId="0" xfId="11" applyFont="1" applyAlignment="1">
      <alignment horizontal="center" vertical="center"/>
    </xf>
    <xf numFmtId="0" fontId="2" fillId="0" borderId="56" xfId="11" applyFont="1" applyBorder="1" applyAlignment="1">
      <alignment horizontal="center" vertical="center"/>
    </xf>
    <xf numFmtId="0" fontId="2" fillId="0" borderId="53"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0" fontId="2" fillId="0" borderId="4" xfId="11" applyFont="1" applyBorder="1" applyAlignment="1">
      <alignment horizontal="center" vertical="center"/>
    </xf>
    <xf numFmtId="0" fontId="2" fillId="0" borderId="27" xfId="11" applyFont="1" applyBorder="1" applyAlignment="1">
      <alignment horizontal="center" vertical="center"/>
    </xf>
    <xf numFmtId="0" fontId="2" fillId="0" borderId="5" xfId="11" applyFont="1" applyBorder="1" applyAlignment="1">
      <alignment horizontal="center" vertical="center"/>
    </xf>
    <xf numFmtId="0" fontId="2" fillId="0" borderId="17" xfId="11" applyFont="1" applyBorder="1" applyAlignment="1">
      <alignment horizontal="center" vertical="center"/>
    </xf>
    <xf numFmtId="0" fontId="2" fillId="0" borderId="28" xfId="11" applyFont="1" applyBorder="1" applyAlignment="1">
      <alignment horizontal="center" vertical="center"/>
    </xf>
    <xf numFmtId="0" fontId="2" fillId="0" borderId="48" xfId="11" applyFont="1" applyBorder="1" applyAlignment="1">
      <alignment horizontal="center" vertical="center"/>
    </xf>
    <xf numFmtId="0" fontId="2" fillId="0" borderId="43" xfId="11" applyFont="1" applyBorder="1" applyAlignment="1">
      <alignment horizontal="center" vertical="center"/>
    </xf>
    <xf numFmtId="0" fontId="2" fillId="0" borderId="49" xfId="11" applyFont="1" applyBorder="1" applyAlignment="1">
      <alignment horizontal="center" vertical="center"/>
    </xf>
    <xf numFmtId="0" fontId="2" fillId="0" borderId="12" xfId="11" applyFont="1" applyBorder="1" applyAlignment="1">
      <alignment horizontal="center" vertical="center"/>
    </xf>
    <xf numFmtId="0" fontId="2" fillId="0" borderId="9" xfId="11" applyFont="1" applyBorder="1" applyAlignment="1">
      <alignment horizontal="center" vertical="center"/>
    </xf>
    <xf numFmtId="0" fontId="2" fillId="0" borderId="20"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23" xfId="11" applyNumberFormat="1" applyFont="1" applyBorder="1" applyAlignment="1">
      <alignment horizontal="center" vertical="center"/>
    </xf>
    <xf numFmtId="49" fontId="2" fillId="0" borderId="54"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0" xfId="11" applyNumberFormat="1" applyFont="1" applyAlignment="1">
      <alignment horizontal="center" vertical="center"/>
    </xf>
    <xf numFmtId="49" fontId="2" fillId="0" borderId="58" xfId="11" applyNumberFormat="1" applyFont="1" applyBorder="1" applyAlignment="1">
      <alignment horizontal="center" vertical="center"/>
    </xf>
    <xf numFmtId="49" fontId="2" fillId="0" borderId="43" xfId="11" applyNumberFormat="1" applyFont="1" applyBorder="1" applyAlignment="1">
      <alignment horizontal="center" vertical="center"/>
    </xf>
    <xf numFmtId="49" fontId="2" fillId="0" borderId="20"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6" xfId="11" applyFont="1" applyBorder="1" applyAlignment="1">
      <alignment horizontal="center" vertical="center"/>
    </xf>
    <xf numFmtId="0" fontId="2" fillId="0" borderId="18" xfId="11" applyFont="1" applyBorder="1" applyAlignment="1">
      <alignment horizontal="center" vertical="center"/>
    </xf>
    <xf numFmtId="0" fontId="2" fillId="0" borderId="21" xfId="11" applyFont="1" applyBorder="1" applyAlignment="1">
      <alignment horizontal="center" vertical="center"/>
    </xf>
    <xf numFmtId="0" fontId="2" fillId="0" borderId="7" xfId="11" applyFont="1" applyBorder="1" applyAlignment="1">
      <alignment horizontal="center" vertical="center" wrapText="1"/>
    </xf>
    <xf numFmtId="0" fontId="2" fillId="0" borderId="19" xfId="11" applyFont="1" applyBorder="1" applyAlignment="1">
      <alignment horizontal="center" vertical="center" wrapText="1"/>
    </xf>
    <xf numFmtId="0" fontId="2" fillId="0" borderId="13"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0" xfId="11" applyFont="1" applyAlignment="1">
      <alignment horizontal="center" vertical="center" wrapText="1"/>
    </xf>
    <xf numFmtId="0" fontId="2" fillId="0" borderId="14"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20" xfId="11" applyFont="1" applyBorder="1" applyAlignment="1">
      <alignment horizontal="center" vertical="center" wrapText="1"/>
    </xf>
    <xf numFmtId="0" fontId="2" fillId="0" borderId="17" xfId="11" applyFont="1" applyBorder="1" applyAlignment="1">
      <alignment horizontal="center" vertical="center" wrapText="1"/>
    </xf>
    <xf numFmtId="0" fontId="9" fillId="0" borderId="0" xfId="11" applyFont="1" applyAlignment="1" applyProtection="1">
      <alignment horizontal="left" vertical="center" wrapText="1"/>
      <protection hidden="1"/>
    </xf>
    <xf numFmtId="176" fontId="2" fillId="0" borderId="0" xfId="11" applyNumberFormat="1" applyFont="1" applyAlignment="1" applyProtection="1">
      <alignment horizontal="center" vertical="center" shrinkToFit="1"/>
      <protection hidden="1"/>
    </xf>
    <xf numFmtId="0" fontId="2" fillId="0" borderId="0" xfId="11" applyFont="1" applyAlignment="1" applyProtection="1">
      <alignment horizontal="center" vertical="center" shrinkToFit="1"/>
      <protection hidden="1"/>
    </xf>
    <xf numFmtId="0" fontId="2" fillId="0" borderId="0" xfId="11" applyFont="1" applyAlignment="1">
      <alignment horizontal="center" vertical="center" shrinkToFit="1"/>
    </xf>
    <xf numFmtId="0" fontId="2" fillId="0" borderId="0" xfId="11" applyFont="1" applyAlignment="1">
      <alignment horizontal="left" vertical="center"/>
    </xf>
    <xf numFmtId="0" fontId="2" fillId="0" borderId="33" xfId="11" applyFont="1" applyBorder="1">
      <alignment vertical="center"/>
    </xf>
    <xf numFmtId="0" fontId="2" fillId="0" borderId="36" xfId="11" applyFont="1" applyBorder="1">
      <alignment vertical="center"/>
    </xf>
    <xf numFmtId="0" fontId="2" fillId="0" borderId="38" xfId="11" applyFont="1" applyBorder="1">
      <alignment vertical="center"/>
    </xf>
    <xf numFmtId="178" fontId="2" fillId="0" borderId="33" xfId="11" applyNumberFormat="1" applyFont="1" applyBorder="1" applyAlignment="1">
      <alignment horizontal="right" vertical="center"/>
    </xf>
    <xf numFmtId="178" fontId="2" fillId="0" borderId="36" xfId="11" applyNumberFormat="1" applyFont="1" applyBorder="1" applyAlignment="1">
      <alignment horizontal="right" vertical="center"/>
    </xf>
    <xf numFmtId="178" fontId="2" fillId="0" borderId="38" xfId="11" applyNumberFormat="1" applyFont="1" applyBorder="1" applyAlignment="1">
      <alignment horizontal="right" vertical="center"/>
    </xf>
    <xf numFmtId="0" fontId="2" fillId="0" borderId="43" xfId="11" applyFont="1" applyBorder="1" applyAlignment="1">
      <alignment horizontal="center" vertical="center" shrinkToFit="1"/>
    </xf>
    <xf numFmtId="0" fontId="2" fillId="0" borderId="20" xfId="11" applyFont="1" applyBorder="1" applyAlignment="1">
      <alignment horizontal="center" vertical="center" shrinkToFit="1"/>
    </xf>
    <xf numFmtId="0" fontId="2" fillId="0" borderId="17" xfId="11" applyFont="1" applyBorder="1" applyAlignment="1">
      <alignment horizontal="center" vertical="center" shrinkToFit="1"/>
    </xf>
    <xf numFmtId="180" fontId="2" fillId="0" borderId="33" xfId="11" applyNumberFormat="1" applyFont="1" applyBorder="1" applyAlignment="1">
      <alignment horizontal="right" vertical="center" shrinkToFit="1"/>
    </xf>
    <xf numFmtId="180" fontId="2" fillId="0" borderId="36" xfId="11" applyNumberFormat="1" applyFont="1" applyBorder="1" applyAlignment="1">
      <alignment horizontal="right" vertical="center" shrinkToFit="1"/>
    </xf>
    <xf numFmtId="180" fontId="2" fillId="0" borderId="52" xfId="11"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11" applyNumberFormat="1" applyFont="1" applyBorder="1" applyAlignment="1">
      <alignment horizontal="right" vertical="center" shrinkToFit="1"/>
    </xf>
    <xf numFmtId="178" fontId="2" fillId="0" borderId="20" xfId="11" applyNumberFormat="1" applyFont="1" applyBorder="1" applyAlignment="1">
      <alignment horizontal="right" vertical="center" shrinkToFit="1"/>
    </xf>
    <xf numFmtId="178" fontId="2" fillId="0" borderId="60" xfId="11" applyNumberFormat="1" applyFont="1" applyBorder="1" applyAlignment="1">
      <alignment horizontal="right" vertical="center" shrinkToFit="1"/>
    </xf>
    <xf numFmtId="49" fontId="2" fillId="0" borderId="0" xfId="11" applyNumberFormat="1" applyFont="1" applyAlignment="1">
      <alignment horizontal="left" vertical="center"/>
    </xf>
    <xf numFmtId="0" fontId="2" fillId="0" borderId="12"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20" xfId="11" applyFont="1" applyBorder="1" applyAlignment="1">
      <alignment horizontal="center" vertical="center" textRotation="255"/>
    </xf>
    <xf numFmtId="0" fontId="2" fillId="0" borderId="17" xfId="11" applyFont="1" applyBorder="1" applyAlignment="1">
      <alignment horizontal="center" vertical="center" textRotation="255"/>
    </xf>
    <xf numFmtId="178" fontId="2" fillId="0" borderId="7" xfId="11" applyNumberFormat="1" applyFont="1" applyBorder="1" applyAlignment="1">
      <alignment horizontal="right" vertical="center" shrinkToFit="1"/>
    </xf>
    <xf numFmtId="178" fontId="2" fillId="0" borderId="19" xfId="11" applyNumberFormat="1" applyFont="1" applyBorder="1" applyAlignment="1">
      <alignment horizontal="right" vertical="center" shrinkToFit="1"/>
    </xf>
    <xf numFmtId="178" fontId="2" fillId="0" borderId="53" xfId="11" applyNumberFormat="1" applyFont="1" applyBorder="1" applyAlignment="1">
      <alignment horizontal="right" vertical="center" shrinkToFit="1"/>
    </xf>
    <xf numFmtId="0" fontId="2" fillId="0" borderId="32" xfId="11" applyFont="1" applyBorder="1">
      <alignment vertical="center"/>
    </xf>
    <xf numFmtId="0" fontId="2" fillId="0" borderId="35" xfId="11" applyFont="1" applyBorder="1">
      <alignment vertical="center"/>
    </xf>
    <xf numFmtId="0" fontId="2" fillId="0" borderId="37" xfId="11" applyFont="1" applyBorder="1">
      <alignment vertical="center"/>
    </xf>
    <xf numFmtId="178" fontId="2" fillId="0" borderId="32" xfId="11" applyNumberFormat="1" applyFont="1" applyBorder="1" applyAlignment="1">
      <alignment horizontal="right" vertical="center" shrinkToFit="1"/>
    </xf>
    <xf numFmtId="178" fontId="2" fillId="0" borderId="35" xfId="11" applyNumberFormat="1" applyFont="1" applyBorder="1" applyAlignment="1">
      <alignment horizontal="right" vertical="center" shrinkToFit="1"/>
    </xf>
    <xf numFmtId="178" fontId="2" fillId="0" borderId="37" xfId="11" applyNumberFormat="1" applyFont="1" applyBorder="1" applyAlignment="1">
      <alignment horizontal="right" vertical="center" shrinkToFit="1"/>
    </xf>
    <xf numFmtId="178" fontId="2" fillId="0" borderId="51" xfId="11"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11" applyNumberFormat="1" applyFont="1" applyBorder="1" applyAlignment="1">
      <alignment horizontal="right" vertical="center" shrinkToFit="1"/>
    </xf>
    <xf numFmtId="178" fontId="2" fillId="0" borderId="0" xfId="11" applyNumberFormat="1" applyFont="1" applyAlignment="1">
      <alignment horizontal="right" vertical="center" shrinkToFit="1"/>
    </xf>
    <xf numFmtId="178" fontId="2" fillId="0" borderId="58" xfId="11"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11" applyFont="1" applyBorder="1" applyAlignment="1">
      <alignment horizontal="left" vertical="center"/>
    </xf>
    <xf numFmtId="0" fontId="2" fillId="0" borderId="20" xfId="11" applyFont="1" applyBorder="1" applyAlignment="1">
      <alignment horizontal="left" vertical="center"/>
    </xf>
    <xf numFmtId="0" fontId="2" fillId="0" borderId="60" xfId="11" applyFont="1" applyBorder="1" applyAlignment="1">
      <alignment horizontal="left" vertical="center"/>
    </xf>
    <xf numFmtId="0" fontId="11" fillId="0" borderId="35" xfId="11" applyFont="1" applyBorder="1">
      <alignment vertical="center"/>
    </xf>
    <xf numFmtId="0" fontId="11" fillId="0" borderId="37" xfId="11" applyFont="1" applyBorder="1">
      <alignment vertical="center"/>
    </xf>
    <xf numFmtId="0" fontId="2" fillId="0" borderId="8" xfId="11" applyFont="1" applyBorder="1" applyAlignment="1">
      <alignment horizontal="left" vertical="center"/>
    </xf>
    <xf numFmtId="0" fontId="2" fillId="0" borderId="58" xfId="11" applyFont="1" applyBorder="1" applyAlignment="1">
      <alignment horizontal="left" vertical="center"/>
    </xf>
    <xf numFmtId="0" fontId="2" fillId="0" borderId="11" xfId="11" applyFont="1" applyBorder="1" applyAlignment="1">
      <alignment horizontal="center" vertical="center"/>
    </xf>
    <xf numFmtId="0" fontId="2" fillId="0" borderId="22" xfId="11" applyFont="1" applyBorder="1" applyAlignment="1">
      <alignment horizontal="center" vertical="center"/>
    </xf>
    <xf numFmtId="0" fontId="2" fillId="0" borderId="50" xfId="11" applyFont="1" applyBorder="1" applyAlignment="1">
      <alignment horizontal="center" vertical="center"/>
    </xf>
    <xf numFmtId="0" fontId="2" fillId="0" borderId="10" xfId="11" applyFont="1" applyBorder="1" applyAlignment="1">
      <alignment horizontal="center" vertical="center"/>
    </xf>
    <xf numFmtId="0" fontId="2" fillId="0" borderId="29" xfId="11" applyFont="1" applyBorder="1" applyAlignment="1">
      <alignment horizontal="center" vertical="center"/>
    </xf>
    <xf numFmtId="178" fontId="2" fillId="0" borderId="29" xfId="11" applyNumberFormat="1" applyFont="1" applyBorder="1" applyAlignment="1">
      <alignment horizontal="right" vertical="center" shrinkToFit="1"/>
    </xf>
    <xf numFmtId="178" fontId="2" fillId="0" borderId="44" xfId="11" applyNumberFormat="1" applyFont="1" applyBorder="1" applyAlignment="1">
      <alignment horizontal="right" vertical="center" shrinkToFit="1"/>
    </xf>
    <xf numFmtId="178" fontId="2" fillId="0" borderId="55" xfId="11" applyNumberFormat="1" applyFont="1" applyBorder="1" applyAlignment="1">
      <alignment horizontal="right" vertical="center" shrinkToFit="1"/>
    </xf>
    <xf numFmtId="180" fontId="2" fillId="0" borderId="20" xfId="11" applyNumberFormat="1" applyFont="1" applyBorder="1" applyAlignment="1">
      <alignment horizontal="right" vertical="center"/>
    </xf>
    <xf numFmtId="180" fontId="2" fillId="0" borderId="60" xfId="11" applyNumberFormat="1" applyFont="1" applyBorder="1" applyAlignment="1">
      <alignment horizontal="right" vertical="center"/>
    </xf>
    <xf numFmtId="0" fontId="2" fillId="0" borderId="61" xfId="11" applyFont="1" applyBorder="1">
      <alignment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178" fontId="2" fillId="0" borderId="19" xfId="11" applyNumberFormat="1" applyFont="1" applyBorder="1" applyAlignment="1">
      <alignment horizontal="right" vertical="center"/>
    </xf>
    <xf numFmtId="178" fontId="2" fillId="0" borderId="53" xfId="11" applyNumberFormat="1" applyFont="1" applyBorder="1" applyAlignment="1">
      <alignment horizontal="right" vertical="center"/>
    </xf>
    <xf numFmtId="0" fontId="2" fillId="0" borderId="57" xfId="11" applyFont="1" applyBorder="1">
      <alignment vertical="center"/>
    </xf>
    <xf numFmtId="0" fontId="2" fillId="0" borderId="32" xfId="11" applyFont="1" applyBorder="1" applyAlignment="1">
      <alignment horizontal="center" vertical="center"/>
    </xf>
    <xf numFmtId="0" fontId="2" fillId="0" borderId="35" xfId="11" applyFont="1" applyBorder="1" applyAlignment="1">
      <alignment horizontal="center" vertical="center"/>
    </xf>
    <xf numFmtId="177" fontId="2" fillId="0" borderId="29" xfId="11" applyNumberFormat="1" applyFont="1" applyBorder="1" applyAlignment="1">
      <alignment horizontal="right" vertical="center" shrinkToFit="1"/>
    </xf>
    <xf numFmtId="177" fontId="2" fillId="0" borderId="44" xfId="11" applyNumberFormat="1" applyFont="1" applyBorder="1" applyAlignment="1">
      <alignment horizontal="right" vertical="center" shrinkToFit="1"/>
    </xf>
    <xf numFmtId="177" fontId="2" fillId="0" borderId="55" xfId="11" applyNumberFormat="1" applyFont="1" applyBorder="1" applyAlignment="1">
      <alignment horizontal="right" vertical="center" shrinkToFit="1"/>
    </xf>
    <xf numFmtId="180" fontId="2" fillId="0" borderId="38" xfId="11" applyNumberFormat="1" applyFont="1" applyBorder="1" applyAlignment="1">
      <alignment horizontal="right" vertical="center" shrinkToFit="1"/>
    </xf>
    <xf numFmtId="0" fontId="10" fillId="0" borderId="33" xfId="12" applyFont="1" applyBorder="1" applyAlignment="1">
      <alignment horizontal="center" vertical="center" shrinkToFit="1"/>
    </xf>
    <xf numFmtId="0" fontId="10" fillId="0" borderId="36" xfId="12" applyFont="1" applyBorder="1" applyAlignment="1">
      <alignment horizontal="center" vertical="center" shrinkToFit="1"/>
    </xf>
    <xf numFmtId="0" fontId="10" fillId="0" borderId="38" xfId="12" applyFont="1" applyBorder="1" applyAlignment="1">
      <alignment horizontal="center" vertical="center" shrinkToFit="1"/>
    </xf>
    <xf numFmtId="179" fontId="10" fillId="0" borderId="30" xfId="11" applyNumberFormat="1" applyFont="1" applyBorder="1" applyAlignment="1">
      <alignment horizontal="right" vertical="center" shrinkToFit="1"/>
    </xf>
    <xf numFmtId="179" fontId="10" fillId="0" borderId="23" xfId="11" applyNumberFormat="1" applyFont="1" applyBorder="1" applyAlignment="1">
      <alignment horizontal="right" vertical="center" shrinkToFit="1"/>
    </xf>
    <xf numFmtId="179" fontId="10" fillId="0" borderId="54" xfId="11" applyNumberFormat="1" applyFont="1" applyBorder="1" applyAlignment="1">
      <alignment horizontal="right" vertical="center" shrinkToFit="1"/>
    </xf>
    <xf numFmtId="0" fontId="10" fillId="0" borderId="30" xfId="11" applyFont="1" applyBorder="1">
      <alignment vertical="center"/>
    </xf>
    <xf numFmtId="0" fontId="10" fillId="0" borderId="23" xfId="11" applyFont="1" applyBorder="1">
      <alignment vertical="center"/>
    </xf>
    <xf numFmtId="0" fontId="10" fillId="0" borderId="16" xfId="11" applyFont="1" applyBorder="1">
      <alignment vertical="center"/>
    </xf>
    <xf numFmtId="180" fontId="2" fillId="0" borderId="32" xfId="11" applyNumberFormat="1" applyFont="1" applyBorder="1" applyAlignment="1">
      <alignment horizontal="right" vertical="center" shrinkToFit="1"/>
    </xf>
    <xf numFmtId="180" fontId="2" fillId="0" borderId="35" xfId="11" applyNumberFormat="1" applyFont="1" applyBorder="1" applyAlignment="1">
      <alignment horizontal="right" vertical="center" shrinkToFit="1"/>
    </xf>
    <xf numFmtId="180" fontId="2" fillId="0" borderId="37" xfId="11" applyNumberFormat="1" applyFont="1" applyBorder="1" applyAlignment="1">
      <alignment horizontal="right" vertical="center" shrinkToFit="1"/>
    </xf>
    <xf numFmtId="180" fontId="2" fillId="0" borderId="51" xfId="11" applyNumberFormat="1" applyFont="1" applyBorder="1" applyAlignment="1">
      <alignment horizontal="right" vertical="center" shrinkToFit="1"/>
    </xf>
    <xf numFmtId="180" fontId="2" fillId="0" borderId="9" xfId="11" applyNumberFormat="1" applyFont="1" applyBorder="1" applyAlignment="1">
      <alignment horizontal="right" vertical="center" shrinkToFit="1"/>
    </xf>
    <xf numFmtId="180" fontId="2" fillId="0" borderId="20" xfId="11" applyNumberFormat="1" applyFont="1" applyBorder="1" applyAlignment="1">
      <alignment horizontal="right" vertical="center" shrinkToFit="1"/>
    </xf>
    <xf numFmtId="180" fontId="2" fillId="0" borderId="60" xfId="11" applyNumberFormat="1" applyFont="1" applyBorder="1" applyAlignment="1">
      <alignment horizontal="right" vertical="center" shrinkToFit="1"/>
    </xf>
    <xf numFmtId="0" fontId="10" fillId="0" borderId="30" xfId="12" applyFont="1" applyBorder="1" applyAlignment="1">
      <alignment horizontal="center" vertical="center" shrinkToFit="1"/>
    </xf>
    <xf numFmtId="0" fontId="10" fillId="0" borderId="23" xfId="12" applyFont="1" applyBorder="1" applyAlignment="1">
      <alignment horizontal="center" vertical="center" shrinkToFit="1"/>
    </xf>
    <xf numFmtId="0" fontId="10" fillId="0" borderId="16" xfId="12" applyFont="1" applyBorder="1" applyAlignment="1">
      <alignment horizontal="center" vertical="center" shrinkToFit="1"/>
    </xf>
    <xf numFmtId="178" fontId="10" fillId="0" borderId="32" xfId="11" applyNumberFormat="1" applyFont="1" applyBorder="1" applyAlignment="1">
      <alignment horizontal="right" vertical="center" shrinkToFit="1"/>
    </xf>
    <xf numFmtId="178" fontId="10" fillId="0" borderId="35" xfId="11" applyNumberFormat="1" applyFont="1" applyBorder="1" applyAlignment="1">
      <alignment horizontal="right" vertical="center" shrinkToFit="1"/>
    </xf>
    <xf numFmtId="178" fontId="10" fillId="0" borderId="51"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2" fillId="0" borderId="53" xfId="11" applyFont="1" applyBorder="1" applyAlignment="1">
      <alignment horizontal="left" vertical="center"/>
    </xf>
    <xf numFmtId="0" fontId="10" fillId="0" borderId="35" xfId="11" applyFont="1" applyBorder="1">
      <alignment vertical="center"/>
    </xf>
    <xf numFmtId="0" fontId="10" fillId="0" borderId="37" xfId="11" applyFont="1" applyBorder="1">
      <alignment vertical="center"/>
    </xf>
    <xf numFmtId="177" fontId="2" fillId="0" borderId="8" xfId="11" applyNumberFormat="1" applyFont="1" applyBorder="1" applyAlignment="1">
      <alignment horizontal="right" vertical="center" shrinkToFit="1"/>
    </xf>
    <xf numFmtId="177" fontId="2" fillId="0" borderId="0" xfId="11" applyNumberFormat="1" applyFont="1" applyAlignment="1">
      <alignment horizontal="right" vertical="center" shrinkToFit="1"/>
    </xf>
    <xf numFmtId="177" fontId="2" fillId="0" borderId="58" xfId="11" applyNumberFormat="1" applyFont="1" applyBorder="1" applyAlignment="1">
      <alignment horizontal="right" vertical="center" shrinkToFit="1"/>
    </xf>
    <xf numFmtId="0" fontId="10" fillId="0" borderId="40" xfId="11" applyFont="1" applyBorder="1">
      <alignment vertical="center"/>
    </xf>
    <xf numFmtId="0" fontId="10" fillId="0" borderId="22" xfId="11" applyFont="1" applyBorder="1">
      <alignment vertical="center"/>
    </xf>
    <xf numFmtId="0" fontId="10" fillId="0" borderId="41" xfId="11" applyFont="1" applyBorder="1">
      <alignment vertical="center"/>
    </xf>
    <xf numFmtId="178" fontId="10" fillId="0" borderId="40" xfId="11" applyNumberFormat="1" applyFont="1" applyBorder="1" applyAlignment="1">
      <alignment horizontal="right" vertical="center" shrinkToFit="1"/>
    </xf>
    <xf numFmtId="178" fontId="10" fillId="0" borderId="19" xfId="11" applyNumberFormat="1" applyFont="1" applyBorder="1" applyAlignment="1">
      <alignment horizontal="right" vertical="center" shrinkToFit="1"/>
    </xf>
    <xf numFmtId="178" fontId="10" fillId="0" borderId="53" xfId="11" applyNumberFormat="1" applyFont="1" applyBorder="1" applyAlignment="1">
      <alignment horizontal="right" vertical="center" shrinkToFit="1"/>
    </xf>
    <xf numFmtId="0" fontId="2" fillId="0" borderId="57" xfId="11" applyFont="1" applyBorder="1" applyAlignment="1">
      <alignment horizontal="center" vertical="center"/>
    </xf>
    <xf numFmtId="0" fontId="2" fillId="0" borderId="37" xfId="11" applyFont="1" applyBorder="1" applyAlignment="1">
      <alignment horizontal="center" vertical="center"/>
    </xf>
    <xf numFmtId="0" fontId="2" fillId="0" borderId="32" xfId="11" applyFont="1" applyBorder="1" applyAlignment="1">
      <alignment horizontal="center" vertical="center" shrinkToFit="1"/>
    </xf>
    <xf numFmtId="0" fontId="2" fillId="0" borderId="35" xfId="11" applyFont="1" applyBorder="1" applyAlignment="1">
      <alignment horizontal="center" vertical="center" shrinkToFit="1"/>
    </xf>
    <xf numFmtId="0" fontId="2" fillId="0" borderId="37" xfId="11" applyFont="1" applyBorder="1" applyAlignment="1">
      <alignment horizontal="center" vertical="center" shrinkToFit="1"/>
    </xf>
    <xf numFmtId="0" fontId="2" fillId="0" borderId="51" xfId="11" applyFont="1" applyBorder="1" applyAlignment="1">
      <alignment horizontal="center" vertical="center" shrinkToFit="1"/>
    </xf>
    <xf numFmtId="179" fontId="2" fillId="0" borderId="33" xfId="11" applyNumberFormat="1" applyFont="1" applyBorder="1" applyAlignment="1">
      <alignment horizontal="right" vertical="center" shrinkToFit="1"/>
    </xf>
    <xf numFmtId="179" fontId="2" fillId="0" borderId="36" xfId="11" applyNumberFormat="1" applyFont="1" applyBorder="1" applyAlignment="1">
      <alignment horizontal="right" vertical="center" shrinkToFit="1"/>
    </xf>
    <xf numFmtId="179" fontId="2" fillId="0" borderId="52" xfId="11" applyNumberFormat="1" applyFont="1" applyBorder="1" applyAlignment="1">
      <alignment horizontal="right" vertical="center" shrinkToFit="1"/>
    </xf>
    <xf numFmtId="0" fontId="2" fillId="0" borderId="39" xfId="11" applyFont="1" applyBorder="1">
      <alignment vertical="center"/>
    </xf>
    <xf numFmtId="0" fontId="2" fillId="0" borderId="22" xfId="11" applyFont="1" applyBorder="1">
      <alignment vertical="center"/>
    </xf>
    <xf numFmtId="0" fontId="2" fillId="0" borderId="41" xfId="11" applyFont="1" applyBorder="1">
      <alignment vertical="center"/>
    </xf>
    <xf numFmtId="178" fontId="2" fillId="0" borderId="39" xfId="11" applyNumberFormat="1" applyFont="1" applyBorder="1" applyAlignment="1">
      <alignment horizontal="right" vertical="center" shrinkToFit="1"/>
    </xf>
    <xf numFmtId="178" fontId="2" fillId="0" borderId="22" xfId="11" applyNumberFormat="1" applyFont="1" applyBorder="1" applyAlignment="1">
      <alignment horizontal="right" vertical="center" shrinkToFit="1"/>
    </xf>
    <xf numFmtId="178" fontId="2" fillId="0" borderId="50" xfId="11" applyNumberFormat="1" applyFont="1" applyBorder="1" applyAlignment="1">
      <alignment horizontal="right" vertical="center" shrinkToFit="1"/>
    </xf>
    <xf numFmtId="181" fontId="2" fillId="0" borderId="8" xfId="11" applyNumberFormat="1" applyFont="1" applyBorder="1" applyAlignment="1">
      <alignment horizontal="right" vertical="center" shrinkToFit="1"/>
    </xf>
    <xf numFmtId="181" fontId="2" fillId="0" borderId="0" xfId="11" applyNumberFormat="1" applyFont="1" applyAlignment="1">
      <alignment horizontal="right" vertical="center" shrinkToFit="1"/>
    </xf>
    <xf numFmtId="181" fontId="2" fillId="0" borderId="58" xfId="11" applyNumberFormat="1" applyFont="1" applyBorder="1" applyAlignment="1">
      <alignment horizontal="right" vertical="center" shrinkToFit="1"/>
    </xf>
    <xf numFmtId="49" fontId="6" fillId="0" borderId="0" xfId="11" applyNumberFormat="1" applyFont="1" applyAlignment="1">
      <alignment horizontal="center" vertical="center"/>
    </xf>
    <xf numFmtId="0" fontId="2" fillId="0" borderId="64" xfId="11" applyFont="1" applyBorder="1" applyAlignment="1">
      <alignment horizontal="center" vertical="center"/>
    </xf>
    <xf numFmtId="180" fontId="2" fillId="0" borderId="7" xfId="11" applyNumberFormat="1" applyFont="1" applyBorder="1" applyAlignment="1">
      <alignment horizontal="right" vertical="center" shrinkToFit="1"/>
    </xf>
    <xf numFmtId="180" fontId="2" fillId="0" borderId="19" xfId="11" applyNumberFormat="1" applyFont="1" applyBorder="1" applyAlignment="1">
      <alignment horizontal="right" vertical="center" shrinkToFit="1"/>
    </xf>
    <xf numFmtId="180" fontId="2" fillId="0" borderId="53" xfId="11" applyNumberFormat="1" applyFont="1" applyBorder="1" applyAlignment="1">
      <alignment horizontal="right" vertical="center" shrinkToFit="1"/>
    </xf>
    <xf numFmtId="0" fontId="2" fillId="0" borderId="31" xfId="6" applyFont="1" applyBorder="1">
      <alignment vertical="center"/>
    </xf>
    <xf numFmtId="0" fontId="2" fillId="0" borderId="34" xfId="6" applyFont="1" applyBorder="1">
      <alignment vertical="center"/>
    </xf>
    <xf numFmtId="0" fontId="2" fillId="0" borderId="15" xfId="6" applyFont="1" applyBorder="1">
      <alignment vertical="center"/>
    </xf>
    <xf numFmtId="178" fontId="2" fillId="0" borderId="31" xfId="6" applyNumberFormat="1" applyFont="1" applyFill="1" applyBorder="1" applyAlignment="1">
      <alignment horizontal="right" vertical="center" shrinkToFit="1"/>
    </xf>
    <xf numFmtId="0" fontId="3" fillId="0" borderId="34" xfId="6" applyFill="1" applyBorder="1" applyAlignment="1">
      <alignment horizontal="right" vertical="center" shrinkToFit="1"/>
    </xf>
    <xf numFmtId="0" fontId="3" fillId="0" borderId="67" xfId="6" applyFill="1" applyBorder="1" applyAlignment="1">
      <alignment horizontal="right" vertical="center" shrinkToFit="1"/>
    </xf>
    <xf numFmtId="180" fontId="2" fillId="0" borderId="73" xfId="6" applyNumberFormat="1" applyFont="1" applyFill="1" applyBorder="1" applyAlignment="1">
      <alignment horizontal="right" vertical="center" shrinkToFit="1"/>
    </xf>
    <xf numFmtId="180" fontId="3" fillId="0" borderId="34" xfId="6" applyNumberFormat="1" applyFill="1" applyBorder="1" applyAlignment="1">
      <alignment horizontal="right" vertical="center" shrinkToFit="1"/>
    </xf>
    <xf numFmtId="180" fontId="3" fillId="0" borderId="67" xfId="6" applyNumberFormat="1" applyFill="1" applyBorder="1" applyAlignment="1">
      <alignment horizontal="right" vertical="center" shrinkToFit="1"/>
    </xf>
    <xf numFmtId="178" fontId="2" fillId="0" borderId="73" xfId="6" applyNumberFormat="1" applyFont="1" applyFill="1" applyBorder="1" applyAlignment="1">
      <alignment horizontal="right" vertical="center" shrinkToFit="1"/>
    </xf>
    <xf numFmtId="178" fontId="2" fillId="2" borderId="73" xfId="6" applyNumberFormat="1" applyFont="1" applyFill="1" applyBorder="1" applyAlignment="1">
      <alignment horizontal="right" vertical="center" shrinkToFit="1"/>
    </xf>
    <xf numFmtId="178" fontId="2" fillId="2" borderId="34" xfId="6" applyNumberFormat="1" applyFont="1" applyFill="1" applyBorder="1" applyAlignment="1">
      <alignment horizontal="right" vertical="center" shrinkToFit="1"/>
    </xf>
    <xf numFmtId="178" fontId="2" fillId="2" borderId="67" xfId="6" applyNumberFormat="1"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2" fillId="0" borderId="42" xfId="6" applyFont="1" applyBorder="1" applyAlignment="1">
      <alignment horizontal="center" vertical="center" wrapText="1"/>
    </xf>
    <xf numFmtId="0" fontId="2" fillId="0" borderId="0" xfId="6" applyFont="1" applyBorder="1" applyAlignment="1">
      <alignment horizontal="center" vertical="center" wrapText="1"/>
    </xf>
    <xf numFmtId="0" fontId="2" fillId="0" borderId="23" xfId="6" applyFont="1" applyBorder="1" applyAlignment="1">
      <alignment vertical="center" textRotation="255"/>
    </xf>
    <xf numFmtId="0" fontId="2" fillId="0" borderId="0" xfId="6" applyFont="1" applyBorder="1" applyAlignment="1">
      <alignment vertical="center" textRotation="255"/>
    </xf>
    <xf numFmtId="0" fontId="2" fillId="0" borderId="34" xfId="6" applyFont="1" applyBorder="1" applyAlignment="1">
      <alignment vertical="center" textRotation="255"/>
    </xf>
    <xf numFmtId="0" fontId="10" fillId="0" borderId="0" xfId="6" applyFont="1" applyBorder="1" applyAlignment="1">
      <alignment vertical="center"/>
    </xf>
    <xf numFmtId="0" fontId="2" fillId="0" borderId="42" xfId="6" applyFont="1" applyBorder="1">
      <alignment vertical="center"/>
    </xf>
    <xf numFmtId="0" fontId="2" fillId="0" borderId="0" xfId="6" applyFont="1" applyBorder="1">
      <alignment vertical="center"/>
    </xf>
    <xf numFmtId="0" fontId="2" fillId="0" borderId="14" xfId="6" applyFont="1" applyBorder="1">
      <alignment vertical="center"/>
    </xf>
    <xf numFmtId="178" fontId="2" fillId="0" borderId="42" xfId="6" applyNumberFormat="1" applyFont="1" applyFill="1" applyBorder="1" applyAlignment="1">
      <alignment horizontal="right" vertical="center" shrinkToFit="1"/>
    </xf>
    <xf numFmtId="0" fontId="3" fillId="0" borderId="0" xfId="6" applyFill="1" applyAlignment="1">
      <alignment horizontal="right" vertical="center" shrinkToFit="1"/>
    </xf>
    <xf numFmtId="0" fontId="3" fillId="0" borderId="66" xfId="6" applyFill="1" applyBorder="1" applyAlignment="1">
      <alignment horizontal="right" vertical="center" shrinkToFit="1"/>
    </xf>
    <xf numFmtId="180" fontId="2" fillId="0" borderId="70" xfId="6" applyNumberFormat="1" applyFont="1" applyFill="1" applyBorder="1" applyAlignment="1">
      <alignment horizontal="right" vertical="center" shrinkToFit="1"/>
    </xf>
    <xf numFmtId="180" fontId="3" fillId="0" borderId="0" xfId="6" applyNumberFormat="1" applyFill="1" applyAlignment="1">
      <alignment horizontal="right" vertical="center" shrinkToFit="1"/>
    </xf>
    <xf numFmtId="180" fontId="3" fillId="0" borderId="66" xfId="6" applyNumberFormat="1" applyFill="1" applyBorder="1" applyAlignment="1">
      <alignment horizontal="right" vertical="center" shrinkToFit="1"/>
    </xf>
    <xf numFmtId="178" fontId="2" fillId="0" borderId="70" xfId="6" applyNumberFormat="1" applyFont="1" applyFill="1" applyBorder="1" applyAlignment="1">
      <alignment horizontal="right" vertical="center" shrinkToFit="1"/>
    </xf>
    <xf numFmtId="178" fontId="2" fillId="2" borderId="70" xfId="6" applyNumberFormat="1" applyFont="1" applyFill="1" applyBorder="1" applyAlignment="1">
      <alignment horizontal="right" vertical="center" shrinkToFit="1"/>
    </xf>
    <xf numFmtId="178" fontId="2" fillId="2" borderId="0" xfId="6" applyNumberFormat="1" applyFont="1" applyFill="1" applyBorder="1" applyAlignment="1">
      <alignment horizontal="right" vertical="center" shrinkToFit="1"/>
    </xf>
    <xf numFmtId="178" fontId="2" fillId="2" borderId="66"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0" xfId="6" applyFont="1" applyFill="1" applyBorder="1" applyAlignment="1">
      <alignment horizontal="right" vertical="center" shrinkToFit="1"/>
    </xf>
    <xf numFmtId="0" fontId="2" fillId="2" borderId="14" xfId="6" applyFont="1" applyFill="1" applyBorder="1" applyAlignment="1">
      <alignment horizontal="right" vertical="center" shrinkToFit="1"/>
    </xf>
    <xf numFmtId="0" fontId="10" fillId="0" borderId="0" xfId="6" applyFont="1" applyAlignment="1">
      <alignment vertical="center"/>
    </xf>
    <xf numFmtId="178" fontId="2" fillId="0" borderId="0" xfId="6" applyNumberFormat="1" applyFont="1" applyFill="1" applyBorder="1" applyAlignment="1">
      <alignment horizontal="right" vertical="center" shrinkToFit="1"/>
    </xf>
    <xf numFmtId="178" fontId="2" fillId="0" borderId="66" xfId="6" applyNumberFormat="1" applyFont="1" applyFill="1" applyBorder="1" applyAlignment="1">
      <alignment horizontal="right" vertical="center" shrinkToFit="1"/>
    </xf>
    <xf numFmtId="180" fontId="2" fillId="0" borderId="0" xfId="6" applyNumberFormat="1" applyFont="1" applyFill="1" applyBorder="1" applyAlignment="1">
      <alignment horizontal="right" vertical="center" shrinkToFit="1"/>
    </xf>
    <xf numFmtId="180" fontId="2" fillId="0" borderId="66" xfId="6" applyNumberFormat="1" applyFont="1" applyFill="1" applyBorder="1" applyAlignment="1">
      <alignment horizontal="right" vertical="center" shrinkToFit="1"/>
    </xf>
    <xf numFmtId="178" fontId="2" fillId="0" borderId="34" xfId="6" applyNumberFormat="1" applyFont="1" applyFill="1" applyBorder="1" applyAlignment="1">
      <alignment horizontal="right" vertical="center" shrinkToFit="1"/>
    </xf>
    <xf numFmtId="178" fontId="2" fillId="0" borderId="67" xfId="6" applyNumberFormat="1" applyFont="1" applyFill="1" applyBorder="1" applyAlignment="1">
      <alignment horizontal="right" vertical="center" shrinkToFit="1"/>
    </xf>
    <xf numFmtId="180" fontId="2" fillId="0" borderId="71" xfId="6" applyNumberFormat="1" applyFont="1" applyFill="1" applyBorder="1" applyAlignment="1">
      <alignment horizontal="right" vertical="center" shrinkToFit="1"/>
    </xf>
    <xf numFmtId="178" fontId="2" fillId="0" borderId="71" xfId="6" applyNumberFormat="1" applyFont="1" applyFill="1" applyBorder="1" applyAlignment="1">
      <alignment horizontal="right" vertical="center" shrinkToFit="1"/>
    </xf>
    <xf numFmtId="180" fontId="2" fillId="0" borderId="34" xfId="6" applyNumberFormat="1" applyFont="1" applyFill="1" applyBorder="1" applyAlignment="1">
      <alignment horizontal="right" vertical="center" shrinkToFit="1"/>
    </xf>
    <xf numFmtId="180" fontId="2" fillId="0" borderId="15" xfId="6" applyNumberFormat="1" applyFont="1" applyFill="1" applyBorder="1" applyAlignment="1">
      <alignment horizontal="right" vertical="center" shrinkToFit="1"/>
    </xf>
    <xf numFmtId="180" fontId="2" fillId="0" borderId="69" xfId="6" applyNumberFormat="1" applyFont="1" applyFill="1" applyBorder="1" applyAlignment="1">
      <alignment horizontal="right" vertical="center" shrinkToFit="1"/>
    </xf>
    <xf numFmtId="178" fontId="2" fillId="0" borderId="69" xfId="6" applyNumberFormat="1" applyFont="1" applyFill="1" applyBorder="1" applyAlignment="1">
      <alignment horizontal="right" vertical="center" shrinkToFit="1"/>
    </xf>
    <xf numFmtId="180" fontId="2" fillId="0" borderId="14" xfId="6" applyNumberFormat="1" applyFont="1" applyFill="1" applyBorder="1" applyAlignment="1">
      <alignment horizontal="right" vertical="center" shrinkToFit="1"/>
    </xf>
    <xf numFmtId="0" fontId="2" fillId="0" borderId="31" xfId="6" applyFont="1" applyFill="1" applyBorder="1" applyAlignment="1">
      <alignment horizontal="left" vertical="center"/>
    </xf>
    <xf numFmtId="0" fontId="2" fillId="0" borderId="34" xfId="6" applyFont="1" applyFill="1" applyBorder="1" applyAlignment="1">
      <alignment horizontal="left" vertical="center"/>
    </xf>
    <xf numFmtId="0" fontId="2" fillId="0" borderId="15" xfId="6" applyFont="1" applyFill="1" applyBorder="1" applyAlignment="1">
      <alignment horizontal="left" vertical="center"/>
    </xf>
    <xf numFmtId="0" fontId="3" fillId="0" borderId="15" xfId="6" applyFill="1" applyBorder="1" applyAlignment="1">
      <alignment horizontal="right" vertical="center" shrinkToFit="1"/>
    </xf>
    <xf numFmtId="178" fontId="2" fillId="0" borderId="15" xfId="6" applyNumberFormat="1" applyFont="1" applyFill="1" applyBorder="1" applyAlignment="1">
      <alignment horizontal="right" vertical="center" shrinkToFit="1"/>
    </xf>
    <xf numFmtId="0" fontId="2" fillId="0" borderId="42" xfId="6" applyFont="1" applyFill="1" applyBorder="1" applyAlignment="1">
      <alignment horizontal="left" vertical="center"/>
    </xf>
    <xf numFmtId="0" fontId="2" fillId="0" borderId="0" xfId="6" applyFont="1" applyFill="1" applyBorder="1" applyAlignment="1">
      <alignment horizontal="left" vertical="center"/>
    </xf>
    <xf numFmtId="0" fontId="2" fillId="0" borderId="14" xfId="6" applyFont="1" applyFill="1" applyBorder="1" applyAlignment="1">
      <alignment horizontal="left" vertical="center"/>
    </xf>
    <xf numFmtId="0" fontId="3" fillId="0" borderId="14" xfId="6" applyFill="1" applyBorder="1" applyAlignment="1">
      <alignment horizontal="right" vertical="center" shrinkToFit="1"/>
    </xf>
    <xf numFmtId="178" fontId="2" fillId="0" borderId="14" xfId="6" applyNumberFormat="1" applyFont="1" applyFill="1" applyBorder="1" applyAlignment="1">
      <alignment horizontal="right" vertical="center" shrinkToFit="1"/>
    </xf>
    <xf numFmtId="180" fontId="3" fillId="0" borderId="14" xfId="6" applyNumberFormat="1" applyFill="1" applyBorder="1" applyAlignment="1">
      <alignment horizontal="right" vertical="center" shrinkToFit="1"/>
    </xf>
    <xf numFmtId="0" fontId="2" fillId="0" borderId="30" xfId="6" applyFont="1" applyFill="1" applyBorder="1" applyAlignment="1">
      <alignment horizontal="left" vertical="center"/>
    </xf>
    <xf numFmtId="0" fontId="2" fillId="0" borderId="23" xfId="6" applyFont="1" applyFill="1" applyBorder="1" applyAlignment="1">
      <alignment horizontal="left" vertical="center"/>
    </xf>
    <xf numFmtId="0" fontId="2" fillId="0" borderId="16" xfId="6" applyFont="1" applyFill="1" applyBorder="1" applyAlignment="1">
      <alignment horizontal="left" vertical="center"/>
    </xf>
    <xf numFmtId="178" fontId="2" fillId="0" borderId="30" xfId="6" applyNumberFormat="1" applyFont="1" applyFill="1" applyBorder="1" applyAlignment="1">
      <alignment horizontal="right" vertical="center" shrinkToFit="1"/>
    </xf>
    <xf numFmtId="178" fontId="2" fillId="0" borderId="23" xfId="6" applyNumberFormat="1" applyFont="1" applyFill="1" applyBorder="1" applyAlignment="1">
      <alignment horizontal="right" vertical="center" shrinkToFit="1"/>
    </xf>
    <xf numFmtId="178" fontId="2" fillId="0" borderId="16" xfId="6" applyNumberFormat="1" applyFont="1" applyFill="1" applyBorder="1" applyAlignment="1">
      <alignment horizontal="right" vertical="center" shrinkToFit="1"/>
    </xf>
    <xf numFmtId="0" fontId="2" fillId="0" borderId="30" xfId="6" applyFont="1" applyBorder="1">
      <alignment vertical="center"/>
    </xf>
    <xf numFmtId="0" fontId="2" fillId="0" borderId="23" xfId="6" applyFont="1" applyBorder="1">
      <alignment vertical="center"/>
    </xf>
    <xf numFmtId="0" fontId="2" fillId="0" borderId="16" xfId="6" applyFont="1" applyBorder="1">
      <alignment vertical="center"/>
    </xf>
    <xf numFmtId="0" fontId="9" fillId="0" borderId="42" xfId="6" applyFont="1" applyBorder="1">
      <alignment vertical="center"/>
    </xf>
    <xf numFmtId="0" fontId="9" fillId="0" borderId="0" xfId="6" applyFont="1" applyBorder="1">
      <alignment vertical="center"/>
    </xf>
    <xf numFmtId="0" fontId="9" fillId="0" borderId="14" xfId="6" applyFont="1" applyBorder="1">
      <alignment vertical="center"/>
    </xf>
    <xf numFmtId="180" fontId="2" fillId="0" borderId="31" xfId="6" applyNumberFormat="1" applyFont="1" applyFill="1" applyBorder="1" applyAlignment="1">
      <alignment horizontal="right" vertical="center" shrinkToFit="1"/>
    </xf>
    <xf numFmtId="180" fontId="2" fillId="0" borderId="23" xfId="6" applyNumberFormat="1" applyFont="1" applyFill="1" applyBorder="1" applyAlignment="1">
      <alignment horizontal="right" vertical="center" shrinkToFit="1"/>
    </xf>
    <xf numFmtId="0" fontId="3" fillId="0" borderId="23" xfId="6" applyFill="1" applyBorder="1" applyAlignment="1">
      <alignment horizontal="right" vertical="center" shrinkToFit="1"/>
    </xf>
    <xf numFmtId="0" fontId="3" fillId="0" borderId="16" xfId="6" applyFill="1" applyBorder="1" applyAlignment="1">
      <alignment horizontal="right" vertical="center" shrinkToFit="1"/>
    </xf>
    <xf numFmtId="180" fontId="2" fillId="0" borderId="42" xfId="6" applyNumberFormat="1" applyFont="1" applyFill="1" applyBorder="1" applyAlignment="1">
      <alignment horizontal="right" vertical="center" shrinkToFit="1"/>
    </xf>
    <xf numFmtId="0" fontId="3" fillId="0" borderId="0" xfId="6" applyFill="1" applyBorder="1" applyAlignment="1">
      <alignment horizontal="right" vertical="center" shrinkToFit="1"/>
    </xf>
    <xf numFmtId="180" fontId="2" fillId="0" borderId="30" xfId="6" applyNumberFormat="1" applyFont="1" applyFill="1" applyBorder="1" applyAlignment="1">
      <alignment horizontal="right" vertical="center" shrinkToFit="1"/>
    </xf>
    <xf numFmtId="0" fontId="3" fillId="0" borderId="35" xfId="6" applyBorder="1" applyAlignment="1">
      <alignment horizontal="center" vertical="center"/>
    </xf>
    <xf numFmtId="0" fontId="3" fillId="0" borderId="37" xfId="6" applyBorder="1" applyAlignment="1">
      <alignment horizontal="center" vertical="center"/>
    </xf>
    <xf numFmtId="178" fontId="2" fillId="0" borderId="75" xfId="6" applyNumberFormat="1" applyFont="1" applyFill="1" applyBorder="1" applyAlignment="1">
      <alignment horizontal="right" vertical="center" shrinkToFit="1"/>
    </xf>
    <xf numFmtId="0" fontId="2" fillId="0" borderId="42" xfId="6" applyFont="1" applyBorder="1" applyAlignment="1">
      <alignment vertical="center"/>
    </xf>
    <xf numFmtId="0" fontId="1" fillId="0" borderId="0" xfId="4" applyBorder="1" applyAlignment="1">
      <alignment vertical="center"/>
    </xf>
    <xf numFmtId="0" fontId="1" fillId="0" borderId="14" xfId="4" applyBorder="1" applyAlignment="1">
      <alignment vertical="center"/>
    </xf>
    <xf numFmtId="0" fontId="1" fillId="0" borderId="0" xfId="4" applyAlignment="1">
      <alignment vertical="center"/>
    </xf>
    <xf numFmtId="0" fontId="9" fillId="0" borderId="32" xfId="6" applyFont="1" applyFill="1" applyBorder="1" applyAlignment="1">
      <alignment horizontal="center" vertical="center"/>
    </xf>
    <xf numFmtId="0" fontId="9" fillId="0" borderId="35" xfId="6" applyFont="1" applyFill="1" applyBorder="1" applyAlignment="1">
      <alignment horizontal="center" vertical="center"/>
    </xf>
    <xf numFmtId="0" fontId="9" fillId="0" borderId="37" xfId="6" applyFont="1" applyFill="1" applyBorder="1" applyAlignment="1">
      <alignment horizontal="center" vertical="center"/>
    </xf>
    <xf numFmtId="178" fontId="2" fillId="0" borderId="65" xfId="6" applyNumberFormat="1" applyFont="1" applyFill="1" applyBorder="1" applyAlignment="1">
      <alignment horizontal="right" vertical="center" shrinkToFit="1"/>
    </xf>
    <xf numFmtId="180" fontId="2" fillId="0" borderId="72" xfId="6" applyNumberFormat="1" applyFont="1" applyFill="1" applyBorder="1" applyAlignment="1">
      <alignment horizontal="right" vertical="center" shrinkToFit="1"/>
    </xf>
    <xf numFmtId="180" fontId="2" fillId="0" borderId="65" xfId="6" applyNumberFormat="1" applyFont="1" applyFill="1" applyBorder="1" applyAlignment="1">
      <alignment horizontal="right" vertical="center" shrinkToFit="1"/>
    </xf>
    <xf numFmtId="178" fontId="2" fillId="0" borderId="72" xfId="6" applyNumberFormat="1" applyFont="1" applyFill="1" applyBorder="1" applyAlignment="1">
      <alignment horizontal="right" vertical="center" shrinkToFit="1"/>
    </xf>
    <xf numFmtId="180" fontId="2" fillId="0" borderId="16" xfId="6" applyNumberFormat="1" applyFont="1" applyFill="1" applyBorder="1" applyAlignment="1">
      <alignment horizontal="right" vertical="center" shrinkToFit="1"/>
    </xf>
    <xf numFmtId="178" fontId="2" fillId="0" borderId="42" xfId="6" applyNumberFormat="1" applyFont="1" applyFill="1" applyBorder="1" applyAlignment="1">
      <alignment horizontal="right" vertical="center"/>
    </xf>
    <xf numFmtId="178" fontId="2" fillId="0" borderId="0" xfId="6" applyNumberFormat="1" applyFont="1" applyFill="1" applyBorder="1" applyAlignment="1">
      <alignment horizontal="right" vertical="center"/>
    </xf>
    <xf numFmtId="178" fontId="2" fillId="0" borderId="66" xfId="6" applyNumberFormat="1" applyFont="1" applyFill="1" applyBorder="1" applyAlignment="1">
      <alignment horizontal="right" vertical="center"/>
    </xf>
    <xf numFmtId="180" fontId="2" fillId="0" borderId="69" xfId="6" applyNumberFormat="1" applyFont="1" applyFill="1" applyBorder="1" applyAlignment="1">
      <alignment horizontal="right" vertical="center"/>
    </xf>
    <xf numFmtId="178" fontId="2" fillId="0" borderId="70" xfId="6" applyNumberFormat="1" applyFont="1" applyFill="1" applyBorder="1" applyAlignment="1">
      <alignment horizontal="right" vertical="center"/>
    </xf>
    <xf numFmtId="178" fontId="2" fillId="0" borderId="14" xfId="6" applyNumberFormat="1" applyFont="1" applyFill="1" applyBorder="1" applyAlignment="1">
      <alignment horizontal="right" vertical="center"/>
    </xf>
    <xf numFmtId="180" fontId="2" fillId="0" borderId="68" xfId="6" applyNumberFormat="1" applyFont="1" applyFill="1" applyBorder="1" applyAlignment="1">
      <alignment horizontal="right" vertical="center" shrinkToFit="1"/>
    </xf>
    <xf numFmtId="178" fontId="2" fillId="0" borderId="68" xfId="6" applyNumberFormat="1" applyFont="1" applyFill="1" applyBorder="1" applyAlignment="1">
      <alignment horizontal="right" vertical="center" shrinkToFit="1"/>
    </xf>
    <xf numFmtId="49" fontId="8" fillId="0" borderId="6" xfId="6" applyNumberFormat="1" applyFont="1" applyFill="1" applyBorder="1" applyAlignment="1">
      <alignment horizontal="center" vertical="center"/>
    </xf>
    <xf numFmtId="49" fontId="8" fillId="0" borderId="18" xfId="6" applyNumberFormat="1" applyFont="1" applyFill="1" applyBorder="1" applyAlignment="1">
      <alignment horizontal="center" vertical="center"/>
    </xf>
    <xf numFmtId="49" fontId="8" fillId="0" borderId="64" xfId="6" applyNumberFormat="1" applyFont="1" applyFill="1" applyBorder="1" applyAlignment="1">
      <alignment horizontal="center" vertical="center"/>
    </xf>
    <xf numFmtId="0" fontId="2" fillId="0" borderId="74" xfId="6" applyFont="1" applyBorder="1" applyAlignment="1">
      <alignment horizontal="center" vertical="center"/>
    </xf>
    <xf numFmtId="0" fontId="17" fillId="4" borderId="40" xfId="14" applyFont="1" applyFill="1" applyBorder="1" applyAlignment="1" applyProtection="1">
      <alignment horizontal="center" vertical="center" wrapText="1"/>
      <protection locked="0"/>
    </xf>
    <xf numFmtId="0" fontId="17" fillId="4" borderId="19" xfId="14" applyFont="1" applyFill="1" applyBorder="1" applyAlignment="1" applyProtection="1">
      <alignment horizontal="center" vertical="center" wrapText="1"/>
      <protection locked="0"/>
    </xf>
    <xf numFmtId="0" fontId="17" fillId="4" borderId="13" xfId="14" applyFont="1" applyFill="1" applyBorder="1" applyAlignment="1" applyProtection="1">
      <alignment horizontal="center" vertical="center" wrapText="1"/>
      <protection locked="0"/>
    </xf>
    <xf numFmtId="0" fontId="17" fillId="4" borderId="93" xfId="14" applyFont="1" applyFill="1" applyBorder="1" applyAlignment="1" applyProtection="1">
      <alignment horizontal="center" vertical="center" wrapText="1"/>
      <protection locked="0"/>
    </xf>
    <xf numFmtId="0" fontId="17" fillId="4" borderId="82" xfId="14" applyFont="1" applyFill="1" applyBorder="1" applyAlignment="1" applyProtection="1">
      <alignment horizontal="center" vertical="center" wrapText="1"/>
      <protection locked="0"/>
    </xf>
    <xf numFmtId="0" fontId="17" fillId="4" borderId="89" xfId="14" applyFont="1" applyFill="1" applyBorder="1" applyAlignment="1" applyProtection="1">
      <alignment horizontal="center" vertical="center" wrapText="1"/>
      <protection locked="0"/>
    </xf>
    <xf numFmtId="0" fontId="17" fillId="4" borderId="53" xfId="14" applyFont="1" applyFill="1" applyBorder="1" applyAlignment="1" applyProtection="1">
      <alignment horizontal="center" vertical="center" wrapText="1"/>
      <protection locked="0"/>
    </xf>
    <xf numFmtId="0" fontId="17" fillId="4" borderId="121" xfId="14" applyFont="1" applyFill="1" applyBorder="1" applyAlignment="1" applyProtection="1">
      <alignment horizontal="center" vertical="center" wrapText="1"/>
      <protection locked="0"/>
    </xf>
    <xf numFmtId="0" fontId="17" fillId="4" borderId="7" xfId="14" applyFont="1" applyFill="1" applyBorder="1" applyAlignment="1" applyProtection="1">
      <alignment horizontal="center" vertical="center"/>
      <protection locked="0"/>
    </xf>
    <xf numFmtId="0" fontId="17" fillId="4" borderId="19" xfId="14" applyFont="1" applyFill="1" applyBorder="1" applyAlignment="1" applyProtection="1">
      <alignment horizontal="center" vertical="center"/>
      <protection locked="0"/>
    </xf>
    <xf numFmtId="0" fontId="17" fillId="4" borderId="13" xfId="14" applyFont="1" applyFill="1" applyBorder="1" applyAlignment="1" applyProtection="1">
      <alignment horizontal="center" vertical="center"/>
      <protection locked="0"/>
    </xf>
    <xf numFmtId="0" fontId="17" fillId="4" borderId="76" xfId="14" applyFont="1" applyFill="1" applyBorder="1" applyAlignment="1" applyProtection="1">
      <alignment horizontal="center" vertical="center"/>
      <protection locked="0"/>
    </xf>
    <xf numFmtId="0" fontId="17" fillId="4" borderId="82" xfId="14" applyFont="1" applyFill="1" applyBorder="1" applyAlignment="1" applyProtection="1">
      <alignment horizontal="center" vertical="center"/>
      <protection locked="0"/>
    </xf>
    <xf numFmtId="0" fontId="17" fillId="4" borderId="89" xfId="14" applyFont="1" applyFill="1" applyBorder="1" applyAlignment="1" applyProtection="1">
      <alignment horizontal="center" vertical="center"/>
      <protection locked="0"/>
    </xf>
    <xf numFmtId="0" fontId="17" fillId="4" borderId="7" xfId="14" applyFont="1" applyFill="1" applyBorder="1" applyAlignment="1" applyProtection="1">
      <alignment horizontal="center" vertical="center" wrapText="1" shrinkToFit="1"/>
      <protection locked="0"/>
    </xf>
    <xf numFmtId="0" fontId="17" fillId="4" borderId="19" xfId="14" applyFont="1" applyFill="1" applyBorder="1" applyAlignment="1" applyProtection="1">
      <alignment horizontal="center" vertical="center" shrinkToFit="1"/>
      <protection locked="0"/>
    </xf>
    <xf numFmtId="0" fontId="17" fillId="4" borderId="53" xfId="14" applyFont="1" applyFill="1" applyBorder="1" applyAlignment="1" applyProtection="1">
      <alignment horizontal="center" vertical="center" shrinkToFit="1"/>
      <protection locked="0"/>
    </xf>
    <xf numFmtId="0" fontId="17" fillId="4" borderId="76" xfId="14" applyFont="1" applyFill="1" applyBorder="1" applyAlignment="1" applyProtection="1">
      <alignment horizontal="center" vertical="center" shrinkToFit="1"/>
      <protection locked="0"/>
    </xf>
    <xf numFmtId="0" fontId="17" fillId="4" borderId="82" xfId="14" applyFont="1" applyFill="1" applyBorder="1" applyAlignment="1" applyProtection="1">
      <alignment horizontal="center" vertical="center" shrinkToFit="1"/>
      <protection locked="0"/>
    </xf>
    <xf numFmtId="0" fontId="17" fillId="4" borderId="121" xfId="14" applyFont="1" applyFill="1" applyBorder="1" applyAlignment="1" applyProtection="1">
      <alignment horizontal="center" vertical="center" shrinkToFit="1"/>
      <protection locked="0"/>
    </xf>
    <xf numFmtId="0" fontId="17" fillId="4" borderId="40" xfId="14" applyFont="1" applyFill="1" applyBorder="1" applyAlignment="1" applyProtection="1">
      <alignment horizontal="center" vertical="center" wrapText="1" shrinkToFit="1"/>
      <protection locked="0"/>
    </xf>
    <xf numFmtId="0" fontId="17" fillId="4" borderId="13" xfId="14" applyFont="1" applyFill="1" applyBorder="1" applyAlignment="1" applyProtection="1">
      <alignment horizontal="center" vertical="center" shrinkToFit="1"/>
      <protection locked="0"/>
    </xf>
    <xf numFmtId="0" fontId="17" fillId="4" borderId="93" xfId="14" applyFont="1" applyFill="1" applyBorder="1" applyAlignment="1" applyProtection="1">
      <alignment horizontal="center" vertical="center" shrinkToFit="1"/>
      <protection locked="0"/>
    </xf>
    <xf numFmtId="0" fontId="17" fillId="4" borderId="89" xfId="14" applyFont="1" applyFill="1" applyBorder="1" applyAlignment="1" applyProtection="1">
      <alignment horizontal="center" vertical="center" shrinkToFit="1"/>
      <protection locked="0"/>
    </xf>
    <xf numFmtId="0" fontId="17" fillId="4" borderId="93" xfId="14" applyFont="1" applyFill="1" applyBorder="1" applyAlignment="1" applyProtection="1">
      <alignment horizontal="center" vertical="center"/>
      <protection locked="0"/>
    </xf>
    <xf numFmtId="0" fontId="17" fillId="3" borderId="23" xfId="14" applyFont="1" applyFill="1" applyBorder="1" applyAlignment="1">
      <alignment horizontal="center" vertical="center"/>
    </xf>
    <xf numFmtId="0" fontId="17" fillId="3" borderId="16" xfId="14" applyFont="1" applyFill="1" applyBorder="1" applyAlignment="1">
      <alignment horizontal="center" vertical="center"/>
    </xf>
    <xf numFmtId="184" fontId="17" fillId="3" borderId="32" xfId="18" applyNumberFormat="1" applyFont="1" applyFill="1" applyBorder="1" applyAlignment="1">
      <alignment horizontal="right" vertical="center" shrinkToFit="1"/>
    </xf>
    <xf numFmtId="184" fontId="17" fillId="3" borderId="35" xfId="18" applyNumberFormat="1" applyFont="1" applyFill="1" applyBorder="1" applyAlignment="1">
      <alignment horizontal="right" vertical="center" shrinkToFit="1"/>
    </xf>
    <xf numFmtId="184" fontId="17" fillId="3" borderId="113" xfId="18" applyNumberFormat="1" applyFont="1" applyFill="1" applyBorder="1" applyAlignment="1">
      <alignment horizontal="right" vertical="center" shrinkToFit="1"/>
    </xf>
    <xf numFmtId="184" fontId="17" fillId="3" borderId="119" xfId="18" applyNumberFormat="1" applyFont="1" applyFill="1" applyBorder="1" applyAlignment="1">
      <alignment horizontal="right" vertical="center" shrinkToFit="1"/>
    </xf>
    <xf numFmtId="184" fontId="17" fillId="3" borderId="130" xfId="18" applyNumberFormat="1" applyFont="1" applyFill="1" applyBorder="1" applyAlignment="1">
      <alignment horizontal="right" vertical="center" shrinkToFit="1"/>
    </xf>
    <xf numFmtId="184" fontId="17" fillId="3" borderId="135" xfId="18" applyNumberFormat="1" applyFont="1" applyFill="1" applyBorder="1" applyAlignment="1">
      <alignment horizontal="right" vertical="center" shrinkToFit="1"/>
    </xf>
    <xf numFmtId="184" fontId="17" fillId="3" borderId="140" xfId="18" applyNumberFormat="1" applyFont="1" applyFill="1" applyBorder="1" applyAlignment="1">
      <alignment horizontal="right" vertical="center" shrinkToFit="1"/>
    </xf>
    <xf numFmtId="0" fontId="17" fillId="3" borderId="20" xfId="14" applyFont="1" applyFill="1" applyBorder="1" applyAlignment="1">
      <alignment horizontal="center" vertical="center"/>
    </xf>
    <xf numFmtId="0" fontId="17" fillId="3" borderId="17" xfId="14" applyFont="1" applyFill="1" applyBorder="1" applyAlignment="1">
      <alignment horizontal="center" vertical="center"/>
    </xf>
    <xf numFmtId="184" fontId="17" fillId="3" borderId="108" xfId="18" applyNumberFormat="1" applyFont="1" applyFill="1" applyBorder="1" applyAlignment="1">
      <alignment horizontal="right" vertical="center" shrinkToFit="1"/>
    </xf>
    <xf numFmtId="184" fontId="17" fillId="3" borderId="36" xfId="18" applyNumberFormat="1" applyFont="1" applyFill="1" applyBorder="1" applyAlignment="1">
      <alignment horizontal="right" vertical="center" shrinkToFit="1"/>
    </xf>
    <xf numFmtId="184" fontId="17" fillId="3" borderId="114" xfId="18" applyNumberFormat="1" applyFont="1" applyFill="1" applyBorder="1" applyAlignment="1">
      <alignment horizontal="right" vertical="center" shrinkToFit="1"/>
    </xf>
    <xf numFmtId="184" fontId="17" fillId="3" borderId="134" xfId="18" applyNumberFormat="1" applyFont="1" applyFill="1" applyBorder="1" applyAlignment="1">
      <alignment horizontal="right" vertical="center" shrinkToFit="1"/>
    </xf>
    <xf numFmtId="184" fontId="17" fillId="3" borderId="139" xfId="18" applyNumberFormat="1" applyFont="1" applyFill="1" applyBorder="1" applyAlignment="1">
      <alignment horizontal="right" vertical="center" shrinkToFit="1"/>
    </xf>
    <xf numFmtId="184" fontId="17" fillId="3" borderId="144" xfId="18" applyNumberFormat="1" applyFont="1" applyFill="1" applyBorder="1" applyAlignment="1">
      <alignment horizontal="right" vertical="center" shrinkToFit="1"/>
    </xf>
    <xf numFmtId="0" fontId="17" fillId="4" borderId="7" xfId="14" applyFont="1" applyFill="1" applyBorder="1" applyAlignment="1" applyProtection="1">
      <alignment horizontal="center" vertical="center" wrapText="1"/>
      <protection locked="0"/>
    </xf>
    <xf numFmtId="0" fontId="17" fillId="4" borderId="76" xfId="14" applyFont="1" applyFill="1" applyBorder="1" applyAlignment="1" applyProtection="1">
      <alignment horizontal="center" vertical="center" wrapText="1"/>
      <protection locked="0"/>
    </xf>
    <xf numFmtId="0" fontId="17" fillId="3" borderId="12" xfId="14" applyFont="1" applyFill="1" applyBorder="1" applyAlignment="1">
      <alignment horizontal="center" vertical="center" textRotation="255" shrinkToFit="1"/>
    </xf>
    <xf numFmtId="0" fontId="17" fillId="3" borderId="16" xfId="14" applyFont="1" applyFill="1" applyBorder="1" applyAlignment="1">
      <alignment horizontal="center" vertical="center" textRotation="255" shrinkToFit="1"/>
    </xf>
    <xf numFmtId="0" fontId="17" fillId="3" borderId="8" xfId="14" applyFont="1" applyFill="1" applyBorder="1" applyAlignment="1">
      <alignment horizontal="center" vertical="center" textRotation="255" shrinkToFit="1"/>
    </xf>
    <xf numFmtId="0" fontId="17" fillId="3" borderId="14" xfId="14" applyFont="1" applyFill="1" applyBorder="1" applyAlignment="1">
      <alignment horizontal="center" vertical="center" textRotation="255" shrinkToFit="1"/>
    </xf>
    <xf numFmtId="0" fontId="17" fillId="3" borderId="56" xfId="14" applyFont="1" applyFill="1" applyBorder="1" applyAlignment="1">
      <alignment horizontal="center" vertical="center" textRotation="255" shrinkToFit="1"/>
    </xf>
    <xf numFmtId="0" fontId="17" fillId="3" borderId="15" xfId="14" applyFont="1" applyFill="1" applyBorder="1" applyAlignment="1">
      <alignment horizontal="center" vertical="center" textRotation="255" shrinkToFit="1"/>
    </xf>
    <xf numFmtId="0" fontId="17" fillId="3" borderId="12" xfId="14" applyFont="1" applyFill="1" applyBorder="1" applyAlignment="1">
      <alignment horizontal="left" vertical="center" wrapText="1"/>
    </xf>
    <xf numFmtId="0" fontId="17" fillId="3" borderId="23" xfId="14" applyFont="1" applyFill="1" applyBorder="1" applyAlignment="1">
      <alignment horizontal="left" vertical="center" wrapText="1"/>
    </xf>
    <xf numFmtId="0" fontId="17" fillId="3" borderId="9" xfId="14" applyFont="1" applyFill="1" applyBorder="1" applyAlignment="1">
      <alignment horizontal="left" vertical="center" wrapText="1"/>
    </xf>
    <xf numFmtId="0" fontId="17" fillId="3" borderId="20" xfId="14" applyFont="1" applyFill="1" applyBorder="1" applyAlignment="1">
      <alignment horizontal="left" vertical="center" wrapText="1"/>
    </xf>
    <xf numFmtId="0" fontId="17" fillId="3" borderId="12" xfId="14" applyFont="1" applyFill="1" applyBorder="1" applyAlignment="1">
      <alignment horizontal="center" vertical="center" textRotation="255" wrapText="1"/>
    </xf>
    <xf numFmtId="0" fontId="17" fillId="3" borderId="16" xfId="14" applyFont="1" applyFill="1" applyBorder="1" applyAlignment="1">
      <alignment horizontal="center" vertical="center" textRotation="255" wrapText="1"/>
    </xf>
    <xf numFmtId="0" fontId="17" fillId="3" borderId="8" xfId="14" applyFont="1" applyFill="1" applyBorder="1" applyAlignment="1">
      <alignment horizontal="center" vertical="center" textRotation="255" wrapText="1"/>
    </xf>
    <xf numFmtId="0" fontId="17" fillId="3" borderId="14" xfId="14" applyFont="1" applyFill="1" applyBorder="1" applyAlignment="1">
      <alignment horizontal="center" vertical="center" textRotation="255" wrapText="1"/>
    </xf>
    <xf numFmtId="0" fontId="17" fillId="3" borderId="56" xfId="14" applyFont="1" applyFill="1" applyBorder="1" applyAlignment="1">
      <alignment horizontal="center" vertical="center" textRotation="255" wrapText="1"/>
    </xf>
    <xf numFmtId="0" fontId="17" fillId="3" borderId="15" xfId="14" applyFont="1" applyFill="1" applyBorder="1" applyAlignment="1">
      <alignment horizontal="center" vertical="center" textRotation="255" wrapText="1"/>
    </xf>
    <xf numFmtId="0" fontId="17" fillId="3" borderId="8" xfId="14" applyFont="1" applyFill="1" applyBorder="1" applyAlignment="1">
      <alignment horizontal="left" vertical="center"/>
    </xf>
    <xf numFmtId="0" fontId="17" fillId="3" borderId="0" xfId="14" applyFont="1" applyFill="1" applyAlignment="1">
      <alignment horizontal="left" vertical="center"/>
    </xf>
    <xf numFmtId="0" fontId="17" fillId="3" borderId="0" xfId="14" applyFont="1" applyFill="1" applyAlignment="1">
      <alignment horizontal="right" vertical="center" wrapText="1"/>
    </xf>
    <xf numFmtId="0" fontId="17" fillId="3" borderId="0" xfId="14" applyFont="1" applyFill="1" applyAlignment="1">
      <alignment horizontal="right" vertical="center"/>
    </xf>
    <xf numFmtId="0" fontId="17" fillId="3" borderId="14" xfId="14" applyFont="1" applyFill="1" applyBorder="1" applyAlignment="1">
      <alignment horizontal="right" vertical="center"/>
    </xf>
    <xf numFmtId="183" fontId="17" fillId="3" borderId="42" xfId="17" applyNumberFormat="1" applyFont="1" applyFill="1" applyBorder="1" applyAlignment="1">
      <alignment horizontal="right" vertical="center" shrinkToFit="1"/>
    </xf>
    <xf numFmtId="183" fontId="17" fillId="3" borderId="0" xfId="14" applyNumberFormat="1" applyFont="1" applyFill="1" applyAlignment="1">
      <alignment horizontal="right" vertical="center" shrinkToFit="1"/>
    </xf>
    <xf numFmtId="183" fontId="17" fillId="3" borderId="66" xfId="17" applyNumberFormat="1" applyFont="1" applyFill="1" applyBorder="1" applyAlignment="1">
      <alignment horizontal="right" vertical="center" shrinkToFit="1"/>
    </xf>
    <xf numFmtId="183" fontId="17" fillId="3" borderId="70" xfId="17" applyNumberFormat="1" applyFont="1" applyFill="1" applyBorder="1" applyAlignment="1">
      <alignment horizontal="right" vertical="center" shrinkToFit="1"/>
    </xf>
    <xf numFmtId="184" fontId="17" fillId="3" borderId="132" xfId="18" applyNumberFormat="1" applyFont="1" applyFill="1" applyBorder="1" applyAlignment="1">
      <alignment horizontal="right" vertical="center" shrinkToFit="1"/>
    </xf>
    <xf numFmtId="184" fontId="17" fillId="3" borderId="137" xfId="18" applyNumberFormat="1" applyFont="1" applyFill="1" applyBorder="1" applyAlignment="1">
      <alignment horizontal="right" vertical="center" shrinkToFit="1"/>
    </xf>
    <xf numFmtId="184" fontId="17" fillId="3" borderId="142" xfId="18" applyNumberFormat="1" applyFont="1" applyFill="1" applyBorder="1" applyAlignment="1">
      <alignment horizontal="right" vertical="center" shrinkToFit="1"/>
    </xf>
    <xf numFmtId="0" fontId="17" fillId="3" borderId="8" xfId="14" applyFont="1" applyFill="1" applyBorder="1">
      <alignment vertical="center"/>
    </xf>
    <xf numFmtId="0" fontId="17" fillId="3" borderId="0" xfId="14" applyFont="1" applyFill="1">
      <alignment vertical="center"/>
    </xf>
    <xf numFmtId="0" fontId="17" fillId="3" borderId="14" xfId="14" applyFont="1" applyFill="1" applyBorder="1">
      <alignment vertical="center"/>
    </xf>
    <xf numFmtId="186" fontId="17" fillId="3" borderId="42" xfId="18" applyNumberFormat="1" applyFont="1" applyFill="1" applyBorder="1" applyAlignment="1">
      <alignment horizontal="right" vertical="center" shrinkToFit="1"/>
    </xf>
    <xf numFmtId="186" fontId="17" fillId="3" borderId="0" xfId="18" applyNumberFormat="1" applyFont="1" applyFill="1" applyAlignment="1">
      <alignment horizontal="right" vertical="center" shrinkToFit="1"/>
    </xf>
    <xf numFmtId="186" fontId="17" fillId="3" borderId="14" xfId="18" applyNumberFormat="1" applyFont="1" applyFill="1" applyBorder="1" applyAlignment="1">
      <alignment horizontal="right" vertical="center" shrinkToFit="1"/>
    </xf>
    <xf numFmtId="186" fontId="17" fillId="3" borderId="58" xfId="18" applyNumberFormat="1" applyFont="1" applyFill="1" applyBorder="1" applyAlignment="1">
      <alignment horizontal="right" vertical="center" shrinkToFit="1"/>
    </xf>
    <xf numFmtId="0" fontId="18" fillId="3" borderId="56" xfId="14" applyFont="1" applyFill="1" applyBorder="1" applyAlignment="1">
      <alignment horizontal="left" vertical="center"/>
    </xf>
    <xf numFmtId="0" fontId="17" fillId="3" borderId="34" xfId="14" applyFont="1" applyFill="1" applyBorder="1" applyAlignment="1">
      <alignment horizontal="left" vertical="center"/>
    </xf>
    <xf numFmtId="0" fontId="17" fillId="3" borderId="34" xfId="14" applyFont="1" applyFill="1" applyBorder="1" applyAlignment="1">
      <alignment horizontal="right" vertical="center" wrapText="1"/>
    </xf>
    <xf numFmtId="0" fontId="17" fillId="3" borderId="34" xfId="14" applyFont="1" applyFill="1" applyBorder="1" applyAlignment="1">
      <alignment horizontal="right" vertical="center"/>
    </xf>
    <xf numFmtId="0" fontId="17" fillId="3" borderId="15" xfId="14" applyFont="1" applyFill="1" applyBorder="1" applyAlignment="1">
      <alignment horizontal="right" vertical="center"/>
    </xf>
    <xf numFmtId="183" fontId="17" fillId="3" borderId="31" xfId="18" applyNumberFormat="1" applyFont="1" applyFill="1" applyBorder="1" applyAlignment="1">
      <alignment horizontal="right" vertical="center" shrinkToFit="1"/>
    </xf>
    <xf numFmtId="183" fontId="17" fillId="3" borderId="34" xfId="18" applyNumberFormat="1" applyFont="1" applyFill="1" applyBorder="1" applyAlignment="1">
      <alignment horizontal="right" vertical="center" shrinkToFit="1"/>
    </xf>
    <xf numFmtId="183" fontId="17" fillId="3" borderId="67" xfId="18" applyNumberFormat="1" applyFont="1" applyFill="1" applyBorder="1" applyAlignment="1">
      <alignment horizontal="right" vertical="center" shrinkToFit="1"/>
    </xf>
    <xf numFmtId="183" fontId="17" fillId="3" borderId="73" xfId="18" applyNumberFormat="1" applyFont="1" applyFill="1" applyBorder="1" applyAlignment="1">
      <alignment horizontal="right" vertical="center" shrinkToFit="1"/>
    </xf>
    <xf numFmtId="184" fontId="17" fillId="3" borderId="133" xfId="18" applyNumberFormat="1" applyFont="1" applyFill="1" applyBorder="1" applyAlignment="1">
      <alignment horizontal="right" vertical="center" shrinkToFit="1"/>
    </xf>
    <xf numFmtId="184" fontId="17" fillId="3" borderId="138" xfId="18" applyNumberFormat="1" applyFont="1" applyFill="1" applyBorder="1" applyAlignment="1">
      <alignment horizontal="right" vertical="center" shrinkToFit="1"/>
    </xf>
    <xf numFmtId="184" fontId="17" fillId="3" borderId="143" xfId="18" applyNumberFormat="1" applyFont="1" applyFill="1" applyBorder="1" applyAlignment="1">
      <alignment horizontal="right" vertical="center" shrinkToFit="1"/>
    </xf>
    <xf numFmtId="0" fontId="17" fillId="3" borderId="9" xfId="14" applyFont="1" applyFill="1" applyBorder="1">
      <alignment vertical="center"/>
    </xf>
    <xf numFmtId="0" fontId="17" fillId="3" borderId="20" xfId="14" applyFont="1" applyFill="1" applyBorder="1">
      <alignment vertical="center"/>
    </xf>
    <xf numFmtId="0" fontId="17" fillId="3" borderId="17" xfId="14" applyFont="1" applyFill="1" applyBorder="1">
      <alignment vertical="center"/>
    </xf>
    <xf numFmtId="186" fontId="17" fillId="3" borderId="43" xfId="18" applyNumberFormat="1" applyFont="1" applyFill="1" applyBorder="1" applyAlignment="1">
      <alignment horizontal="right" vertical="center" shrinkToFit="1"/>
    </xf>
    <xf numFmtId="186" fontId="17" fillId="3" borderId="20" xfId="18" applyNumberFormat="1" applyFont="1" applyFill="1" applyBorder="1" applyAlignment="1">
      <alignment horizontal="right" vertical="center" shrinkToFit="1"/>
    </xf>
    <xf numFmtId="186" fontId="17" fillId="3" borderId="17" xfId="18" applyNumberFormat="1" applyFont="1" applyFill="1" applyBorder="1" applyAlignment="1">
      <alignment horizontal="right" vertical="center" shrinkToFit="1"/>
    </xf>
    <xf numFmtId="186" fontId="17" fillId="3" borderId="155" xfId="18" applyNumberFormat="1" applyFont="1" applyFill="1" applyBorder="1" applyAlignment="1">
      <alignment horizontal="right" vertical="center" shrinkToFit="1"/>
    </xf>
    <xf numFmtId="186" fontId="17" fillId="3" borderId="156" xfId="18" applyNumberFormat="1" applyFont="1" applyFill="1" applyBorder="1" applyAlignment="1">
      <alignment horizontal="right" vertical="center" shrinkToFit="1"/>
    </xf>
    <xf numFmtId="186" fontId="17" fillId="3" borderId="157" xfId="18" applyNumberFormat="1" applyFont="1" applyFill="1" applyBorder="1" applyAlignment="1">
      <alignment horizontal="right" vertical="center" shrinkToFit="1"/>
    </xf>
    <xf numFmtId="0" fontId="17" fillId="3" borderId="12" xfId="14" applyFont="1" applyFill="1" applyBorder="1" applyAlignment="1">
      <alignment horizontal="left" vertical="center"/>
    </xf>
    <xf numFmtId="0" fontId="17" fillId="3" borderId="23" xfId="14" applyFont="1" applyFill="1" applyBorder="1" applyAlignment="1">
      <alignment horizontal="left" vertical="center"/>
    </xf>
    <xf numFmtId="0" fontId="17" fillId="3" borderId="23" xfId="14" applyFont="1" applyFill="1" applyBorder="1" applyAlignment="1">
      <alignment horizontal="right" vertical="center"/>
    </xf>
    <xf numFmtId="0" fontId="17" fillId="3" borderId="16" xfId="14" applyFont="1" applyFill="1" applyBorder="1" applyAlignment="1">
      <alignment horizontal="right" vertical="center"/>
    </xf>
    <xf numFmtId="183" fontId="17" fillId="3" borderId="30" xfId="18" applyNumberFormat="1" applyFont="1" applyFill="1" applyBorder="1" applyAlignment="1">
      <alignment horizontal="right" vertical="center" shrinkToFit="1"/>
    </xf>
    <xf numFmtId="183" fontId="17" fillId="3" borderId="23" xfId="18" applyNumberFormat="1" applyFont="1" applyFill="1" applyBorder="1" applyAlignment="1">
      <alignment horizontal="right" vertical="center" shrinkToFit="1"/>
    </xf>
    <xf numFmtId="183" fontId="17" fillId="3" borderId="65" xfId="18" applyNumberFormat="1" applyFont="1" applyFill="1" applyBorder="1" applyAlignment="1">
      <alignment horizontal="right" vertical="center" shrinkToFit="1"/>
    </xf>
    <xf numFmtId="183" fontId="17" fillId="3" borderId="72" xfId="18" applyNumberFormat="1" applyFont="1" applyFill="1" applyBorder="1" applyAlignment="1">
      <alignment horizontal="right" vertical="center" shrinkToFit="1"/>
    </xf>
    <xf numFmtId="184" fontId="17" fillId="3" borderId="131" xfId="18" applyNumberFormat="1" applyFont="1" applyFill="1" applyBorder="1" applyAlignment="1">
      <alignment horizontal="right" vertical="center" shrinkToFit="1"/>
    </xf>
    <xf numFmtId="184" fontId="17" fillId="3" borderId="136" xfId="18" applyNumberFormat="1" applyFont="1" applyFill="1" applyBorder="1" applyAlignment="1">
      <alignment horizontal="right" vertical="center" shrinkToFit="1"/>
    </xf>
    <xf numFmtId="184" fontId="17" fillId="3" borderId="141" xfId="18" applyNumberFormat="1" applyFont="1" applyFill="1" applyBorder="1" applyAlignment="1">
      <alignment horizontal="right" vertical="center" shrinkToFit="1"/>
    </xf>
    <xf numFmtId="0" fontId="17" fillId="3" borderId="12" xfId="14" applyFont="1" applyFill="1" applyBorder="1">
      <alignment vertical="center"/>
    </xf>
    <xf numFmtId="0" fontId="17" fillId="3" borderId="23" xfId="14" applyFont="1" applyFill="1" applyBorder="1">
      <alignment vertical="center"/>
    </xf>
    <xf numFmtId="0" fontId="17" fillId="3" borderId="16" xfId="14" applyFont="1" applyFill="1" applyBorder="1">
      <alignment vertical="center"/>
    </xf>
    <xf numFmtId="185" fontId="17" fillId="3" borderId="30" xfId="18" applyNumberFormat="1" applyFont="1" applyFill="1" applyBorder="1" applyAlignment="1">
      <alignment horizontal="right" vertical="center" shrinkToFit="1"/>
    </xf>
    <xf numFmtId="185" fontId="17" fillId="3" borderId="23" xfId="18" applyNumberFormat="1" applyFont="1" applyFill="1" applyBorder="1" applyAlignment="1">
      <alignment horizontal="right" vertical="center" shrinkToFit="1"/>
    </xf>
    <xf numFmtId="185" fontId="17" fillId="3" borderId="16" xfId="18" applyNumberFormat="1" applyFont="1" applyFill="1" applyBorder="1" applyAlignment="1">
      <alignment horizontal="right" vertical="center" shrinkToFit="1"/>
    </xf>
    <xf numFmtId="185" fontId="17" fillId="3" borderId="54" xfId="18" applyNumberFormat="1" applyFont="1" applyFill="1" applyBorder="1" applyAlignment="1">
      <alignment horizontal="right" vertical="center" shrinkToFit="1"/>
    </xf>
    <xf numFmtId="0" fontId="17" fillId="3" borderId="43" xfId="14" applyFont="1" applyFill="1" applyBorder="1">
      <alignment vertical="center"/>
    </xf>
    <xf numFmtId="183" fontId="17" fillId="3" borderId="165" xfId="18" applyNumberFormat="1" applyFont="1" applyFill="1" applyBorder="1" applyAlignment="1">
      <alignment horizontal="right" vertical="center" shrinkToFit="1"/>
    </xf>
    <xf numFmtId="183" fontId="17" fillId="3" borderId="166" xfId="18" applyNumberFormat="1" applyFont="1" applyFill="1" applyBorder="1" applyAlignment="1">
      <alignment horizontal="right" vertical="center" shrinkToFit="1"/>
    </xf>
    <xf numFmtId="184" fontId="17" fillId="3" borderId="166" xfId="18" applyNumberFormat="1" applyFont="1" applyFill="1" applyBorder="1" applyAlignment="1">
      <alignment horizontal="right" vertical="center" shrinkToFit="1"/>
    </xf>
    <xf numFmtId="184" fontId="17" fillId="3" borderId="170" xfId="18" applyNumberFormat="1" applyFont="1" applyFill="1" applyBorder="1" applyAlignment="1">
      <alignment horizontal="right" vertical="center" shrinkToFit="1"/>
    </xf>
    <xf numFmtId="185" fontId="17" fillId="3" borderId="42" xfId="18" applyNumberFormat="1" applyFont="1" applyFill="1" applyBorder="1" applyAlignment="1">
      <alignment horizontal="right" vertical="center" shrinkToFit="1"/>
    </xf>
    <xf numFmtId="185" fontId="17" fillId="3" borderId="0" xfId="18" applyNumberFormat="1" applyFont="1" applyFill="1" applyAlignment="1">
      <alignment horizontal="right" vertical="center" shrinkToFit="1"/>
    </xf>
    <xf numFmtId="185" fontId="17" fillId="3" borderId="14" xfId="18" applyNumberFormat="1" applyFont="1" applyFill="1" applyBorder="1" applyAlignment="1">
      <alignment horizontal="right" vertical="center" shrinkToFit="1"/>
    </xf>
    <xf numFmtId="185" fontId="17" fillId="3" borderId="58" xfId="18" applyNumberFormat="1" applyFont="1" applyFill="1" applyBorder="1" applyAlignment="1">
      <alignment horizontal="right" vertical="center" shrinkToFit="1"/>
    </xf>
    <xf numFmtId="0" fontId="17" fillId="3" borderId="12" xfId="14" applyFont="1" applyFill="1" applyBorder="1" applyAlignment="1">
      <alignment horizontal="center" vertical="center" wrapText="1"/>
    </xf>
    <xf numFmtId="0" fontId="17" fillId="3" borderId="23" xfId="14" applyFont="1" applyFill="1" applyBorder="1" applyAlignment="1">
      <alignment horizontal="center" vertical="center" wrapText="1"/>
    </xf>
    <xf numFmtId="0" fontId="17" fillId="3" borderId="16" xfId="14" applyFont="1" applyFill="1" applyBorder="1" applyAlignment="1">
      <alignment horizontal="center" vertical="center" wrapText="1"/>
    </xf>
    <xf numFmtId="0" fontId="17" fillId="3" borderId="8" xfId="14" applyFont="1" applyFill="1" applyBorder="1" applyAlignment="1">
      <alignment horizontal="center" vertical="center" wrapText="1"/>
    </xf>
    <xf numFmtId="0" fontId="17" fillId="3" borderId="0" xfId="14" applyFont="1" applyFill="1" applyAlignment="1">
      <alignment horizontal="center" vertical="center" wrapText="1"/>
    </xf>
    <xf numFmtId="0" fontId="17" fillId="3" borderId="14" xfId="14" applyFont="1" applyFill="1" applyBorder="1" applyAlignment="1">
      <alignment horizontal="center" vertical="center" wrapText="1"/>
    </xf>
    <xf numFmtId="0" fontId="17" fillId="3" borderId="9" xfId="14" applyFont="1" applyFill="1" applyBorder="1" applyAlignment="1">
      <alignment horizontal="center" vertical="center" wrapText="1"/>
    </xf>
    <xf numFmtId="0" fontId="17" fillId="3" borderId="20" xfId="14" applyFont="1" applyFill="1" applyBorder="1" applyAlignment="1">
      <alignment horizontal="center" vertical="center" wrapText="1"/>
    </xf>
    <xf numFmtId="0" fontId="17" fillId="3" borderId="17" xfId="14" applyFont="1" applyFill="1" applyBorder="1" applyAlignment="1">
      <alignment horizontal="center" vertical="center" wrapText="1"/>
    </xf>
    <xf numFmtId="0" fontId="17" fillId="3" borderId="42" xfId="14" applyFont="1" applyFill="1" applyBorder="1">
      <alignment vertical="center"/>
    </xf>
    <xf numFmtId="184" fontId="17" fillId="3" borderId="70" xfId="17" applyNumberFormat="1" applyFont="1" applyFill="1" applyBorder="1" applyAlignment="1">
      <alignment horizontal="right" vertical="center" shrinkToFit="1"/>
    </xf>
    <xf numFmtId="184" fontId="17" fillId="3" borderId="0" xfId="17" applyNumberFormat="1" applyFont="1" applyFill="1" applyAlignment="1">
      <alignment horizontal="right" vertical="center" shrinkToFit="1"/>
    </xf>
    <xf numFmtId="184" fontId="17" fillId="3" borderId="58" xfId="17" applyNumberFormat="1" applyFont="1" applyFill="1" applyBorder="1" applyAlignment="1">
      <alignment horizontal="right" vertical="center" shrinkToFit="1"/>
    </xf>
    <xf numFmtId="183" fontId="17" fillId="3" borderId="149" xfId="18" applyNumberFormat="1" applyFont="1" applyFill="1" applyBorder="1" applyAlignment="1">
      <alignment horizontal="right" vertical="center" shrinkToFit="1"/>
    </xf>
    <xf numFmtId="183" fontId="17" fillId="3" borderId="69" xfId="18" applyNumberFormat="1" applyFont="1" applyFill="1" applyBorder="1" applyAlignment="1">
      <alignment horizontal="right" vertical="center" shrinkToFit="1"/>
    </xf>
    <xf numFmtId="184" fontId="17" fillId="3" borderId="69" xfId="18" applyNumberFormat="1" applyFont="1" applyFill="1" applyBorder="1" applyAlignment="1">
      <alignment horizontal="right" vertical="center" shrinkToFit="1"/>
    </xf>
    <xf numFmtId="184" fontId="17" fillId="3" borderId="169" xfId="18" applyNumberFormat="1" applyFont="1" applyFill="1" applyBorder="1" applyAlignment="1">
      <alignment horizontal="right" vertical="center" shrinkToFit="1"/>
    </xf>
    <xf numFmtId="0" fontId="17" fillId="3" borderId="31" xfId="14" applyFont="1" applyFill="1" applyBorder="1">
      <alignment vertical="center"/>
    </xf>
    <xf numFmtId="0" fontId="17" fillId="3" borderId="34" xfId="14" applyFont="1" applyFill="1" applyBorder="1">
      <alignment vertical="center"/>
    </xf>
    <xf numFmtId="0" fontId="17" fillId="3" borderId="15" xfId="14" applyFont="1" applyFill="1" applyBorder="1">
      <alignment vertical="center"/>
    </xf>
    <xf numFmtId="0" fontId="17" fillId="3" borderId="11" xfId="14" applyFont="1" applyFill="1" applyBorder="1" applyAlignment="1">
      <alignment horizontal="center" vertical="center"/>
    </xf>
    <xf numFmtId="0" fontId="17" fillId="3" borderId="22" xfId="14" applyFont="1" applyFill="1" applyBorder="1" applyAlignment="1">
      <alignment horizontal="center" vertical="center"/>
    </xf>
    <xf numFmtId="0" fontId="17" fillId="3" borderId="41" xfId="14" applyFont="1" applyFill="1" applyBorder="1" applyAlignment="1">
      <alignment horizontal="center" vertical="center"/>
    </xf>
    <xf numFmtId="0" fontId="17" fillId="3" borderId="39" xfId="14" applyFont="1" applyFill="1" applyBorder="1" applyAlignment="1">
      <alignment horizontal="center" vertical="center"/>
    </xf>
    <xf numFmtId="0" fontId="17" fillId="3" borderId="50" xfId="14" applyFont="1" applyFill="1" applyBorder="1" applyAlignment="1">
      <alignment horizontal="center" vertical="center"/>
    </xf>
    <xf numFmtId="0" fontId="17" fillId="3" borderId="61" xfId="14" applyFont="1" applyFill="1" applyBorder="1" applyAlignment="1">
      <alignment horizontal="left" vertical="center" wrapText="1"/>
    </xf>
    <xf numFmtId="0" fontId="17" fillId="3" borderId="36" xfId="14" applyFont="1" applyFill="1" applyBorder="1" applyAlignment="1">
      <alignment horizontal="left" vertical="center"/>
    </xf>
    <xf numFmtId="0" fontId="17" fillId="3" borderId="38" xfId="14" applyFont="1" applyFill="1" applyBorder="1" applyAlignment="1">
      <alignment horizontal="left" vertical="center"/>
    </xf>
    <xf numFmtId="184" fontId="17" fillId="3" borderId="97" xfId="18" applyNumberFormat="1" applyFont="1" applyFill="1" applyBorder="1" applyAlignment="1">
      <alignment horizontal="right" vertical="center" shrinkToFit="1"/>
    </xf>
    <xf numFmtId="184" fontId="17" fillId="3" borderId="103" xfId="18" applyNumberFormat="1" applyFont="1" applyFill="1" applyBorder="1" applyAlignment="1">
      <alignment horizontal="right" vertical="center" shrinkToFit="1"/>
    </xf>
    <xf numFmtId="184" fontId="17" fillId="3" borderId="163" xfId="18" applyNumberFormat="1" applyFont="1" applyFill="1" applyBorder="1" applyAlignment="1">
      <alignment horizontal="right" vertical="center" shrinkToFit="1"/>
    </xf>
    <xf numFmtId="0" fontId="17" fillId="3" borderId="42" xfId="18" applyFont="1" applyFill="1" applyBorder="1" applyAlignment="1">
      <alignment horizontal="left" vertical="center" shrinkToFit="1"/>
    </xf>
    <xf numFmtId="0" fontId="17" fillId="3" borderId="0" xfId="14" applyFont="1" applyFill="1" applyAlignment="1">
      <alignment horizontal="left" vertical="center" shrinkToFit="1"/>
    </xf>
    <xf numFmtId="0" fontId="17" fillId="3" borderId="14" xfId="18" applyFont="1" applyFill="1" applyBorder="1" applyAlignment="1">
      <alignment horizontal="left" vertical="center" shrinkToFit="1"/>
    </xf>
    <xf numFmtId="184" fontId="17" fillId="3" borderId="73" xfId="18" applyNumberFormat="1" applyFont="1" applyFill="1" applyBorder="1" applyAlignment="1">
      <alignment horizontal="right" vertical="center" shrinkToFit="1"/>
    </xf>
    <xf numFmtId="184" fontId="17" fillId="3" borderId="34" xfId="18" applyNumberFormat="1" applyFont="1" applyFill="1" applyBorder="1" applyAlignment="1">
      <alignment horizontal="right" vertical="center" shrinkToFit="1"/>
    </xf>
    <xf numFmtId="184" fontId="17" fillId="3" borderId="59" xfId="18" applyNumberFormat="1" applyFont="1" applyFill="1" applyBorder="1" applyAlignment="1">
      <alignment horizontal="right" vertical="center" shrinkToFit="1"/>
    </xf>
    <xf numFmtId="0" fontId="17" fillId="3" borderId="30" xfId="14" applyFont="1" applyFill="1" applyBorder="1">
      <alignment vertical="center"/>
    </xf>
    <xf numFmtId="183" fontId="17" fillId="3" borderId="148" xfId="18" applyNumberFormat="1" applyFont="1" applyFill="1" applyBorder="1" applyAlignment="1">
      <alignment horizontal="right" vertical="center" shrinkToFit="1"/>
    </xf>
    <xf numFmtId="183" fontId="17" fillId="3" borderId="68" xfId="18" applyNumberFormat="1" applyFont="1" applyFill="1" applyBorder="1" applyAlignment="1">
      <alignment horizontal="right" vertical="center" shrinkToFit="1"/>
    </xf>
    <xf numFmtId="184" fontId="17" fillId="3" borderId="68" xfId="18" applyNumberFormat="1" applyFont="1" applyFill="1" applyBorder="1" applyAlignment="1">
      <alignment horizontal="right" vertical="center" shrinkToFit="1"/>
    </xf>
    <xf numFmtId="184" fontId="17" fillId="3" borderId="168" xfId="18" applyNumberFormat="1" applyFont="1" applyFill="1" applyBorder="1" applyAlignment="1">
      <alignment horizontal="right" vertical="center" shrinkToFit="1"/>
    </xf>
    <xf numFmtId="0" fontId="17" fillId="3" borderId="30" xfId="14" applyFont="1" applyFill="1" applyBorder="1" applyAlignment="1">
      <alignment horizontal="center" vertical="center" wrapText="1"/>
    </xf>
    <xf numFmtId="0" fontId="17" fillId="3" borderId="42" xfId="14" applyFont="1" applyFill="1" applyBorder="1" applyAlignment="1">
      <alignment horizontal="center" vertical="center" wrapText="1"/>
    </xf>
    <xf numFmtId="0" fontId="17" fillId="3" borderId="34" xfId="14" applyFont="1" applyFill="1" applyBorder="1" applyAlignment="1">
      <alignment horizontal="center" vertical="center" wrapText="1"/>
    </xf>
    <xf numFmtId="0" fontId="17" fillId="3" borderId="15" xfId="14" applyFont="1" applyFill="1" applyBorder="1" applyAlignment="1">
      <alignment horizontal="center" vertical="center" wrapText="1"/>
    </xf>
    <xf numFmtId="183" fontId="17" fillId="3" borderId="150" xfId="18" applyNumberFormat="1" applyFont="1" applyFill="1" applyBorder="1" applyAlignment="1">
      <alignment horizontal="right" vertical="center" shrinkToFit="1"/>
    </xf>
    <xf numFmtId="183" fontId="17" fillId="3" borderId="71" xfId="18" applyNumberFormat="1" applyFont="1" applyFill="1" applyBorder="1" applyAlignment="1">
      <alignment horizontal="right" vertical="center" shrinkToFit="1"/>
    </xf>
    <xf numFmtId="184" fontId="17" fillId="3" borderId="159" xfId="18" applyNumberFormat="1" applyFont="1" applyFill="1" applyBorder="1" applyAlignment="1">
      <alignment horizontal="right" vertical="center" shrinkToFit="1"/>
    </xf>
    <xf numFmtId="184" fontId="17" fillId="3" borderId="26" xfId="18" applyNumberFormat="1" applyFont="1" applyFill="1" applyBorder="1" applyAlignment="1">
      <alignment horizontal="right" vertical="center" shrinkToFit="1"/>
    </xf>
    <xf numFmtId="0" fontId="17" fillId="3" borderId="35" xfId="14" applyFont="1" applyFill="1" applyBorder="1" applyAlignment="1">
      <alignment horizontal="center" vertical="center" wrapText="1"/>
    </xf>
    <xf numFmtId="0" fontId="18" fillId="3" borderId="37" xfId="14" applyFont="1" applyFill="1" applyBorder="1" applyAlignment="1">
      <alignment horizontal="center" vertical="center"/>
    </xf>
    <xf numFmtId="183" fontId="17" fillId="3" borderId="151" xfId="18" applyNumberFormat="1" applyFont="1" applyFill="1" applyBorder="1" applyAlignment="1">
      <alignment horizontal="right" vertical="center" shrinkToFit="1"/>
    </xf>
    <xf numFmtId="183" fontId="17" fillId="3" borderId="154" xfId="18" applyNumberFormat="1" applyFont="1" applyFill="1" applyBorder="1" applyAlignment="1">
      <alignment horizontal="right" vertical="center" shrinkToFit="1"/>
    </xf>
    <xf numFmtId="184" fontId="17" fillId="3" borderId="162" xfId="18" applyNumberFormat="1" applyFont="1" applyFill="1" applyBorder="1" applyAlignment="1">
      <alignment horizontal="right" vertical="center" shrinkToFit="1"/>
    </xf>
    <xf numFmtId="0" fontId="17" fillId="3" borderId="12" xfId="14" applyFont="1" applyFill="1" applyBorder="1" applyAlignment="1">
      <alignment horizontal="center" vertical="top" wrapText="1"/>
    </xf>
    <xf numFmtId="0" fontId="17" fillId="3" borderId="23" xfId="14" applyFont="1" applyFill="1" applyBorder="1" applyAlignment="1">
      <alignment horizontal="center" vertical="top" wrapText="1"/>
    </xf>
    <xf numFmtId="0" fontId="17" fillId="3" borderId="16" xfId="14" applyFont="1" applyFill="1" applyBorder="1" applyAlignment="1">
      <alignment horizontal="center" vertical="top" wrapText="1"/>
    </xf>
    <xf numFmtId="0" fontId="17" fillId="3" borderId="8" xfId="14" applyFont="1" applyFill="1" applyBorder="1" applyAlignment="1">
      <alignment horizontal="center" vertical="top" wrapText="1"/>
    </xf>
    <xf numFmtId="0" fontId="17" fillId="3" borderId="0" xfId="14" applyFont="1" applyFill="1" applyAlignment="1">
      <alignment horizontal="center" vertical="top" wrapText="1"/>
    </xf>
    <xf numFmtId="0" fontId="17" fillId="3" borderId="14" xfId="14" applyFont="1" applyFill="1" applyBorder="1" applyAlignment="1">
      <alignment horizontal="center" vertical="top" wrapText="1"/>
    </xf>
    <xf numFmtId="0" fontId="17" fillId="3" borderId="56" xfId="14" applyFont="1" applyFill="1" applyBorder="1" applyAlignment="1">
      <alignment horizontal="center" vertical="top" wrapText="1"/>
    </xf>
    <xf numFmtId="0" fontId="17" fillId="3" borderId="34" xfId="14" applyFont="1" applyFill="1" applyBorder="1" applyAlignment="1">
      <alignment horizontal="center" vertical="top" wrapText="1"/>
    </xf>
    <xf numFmtId="184" fontId="17" fillId="3" borderId="158" xfId="18" applyNumberFormat="1" applyFont="1" applyFill="1" applyBorder="1" applyAlignment="1">
      <alignment horizontal="right" vertical="center" shrinkToFit="1"/>
    </xf>
    <xf numFmtId="184" fontId="17" fillId="3" borderId="27" xfId="18" applyNumberFormat="1" applyFont="1" applyFill="1" applyBorder="1" applyAlignment="1">
      <alignment horizontal="right" vertical="center" shrinkToFit="1"/>
    </xf>
    <xf numFmtId="0" fontId="17" fillId="3" borderId="30" xfId="18" applyFont="1" applyFill="1" applyBorder="1" applyAlignment="1">
      <alignment horizontal="left" vertical="center" shrinkToFit="1"/>
    </xf>
    <xf numFmtId="0" fontId="17" fillId="3" borderId="23" xfId="18" applyFont="1" applyFill="1" applyBorder="1" applyAlignment="1">
      <alignment horizontal="left" vertical="center" shrinkToFit="1"/>
    </xf>
    <xf numFmtId="0" fontId="17" fillId="3" borderId="16" xfId="18" applyFont="1" applyFill="1" applyBorder="1" applyAlignment="1">
      <alignment horizontal="left" vertical="center" shrinkToFit="1"/>
    </xf>
    <xf numFmtId="0" fontId="17" fillId="3" borderId="42" xfId="14" applyFont="1" applyFill="1" applyBorder="1" applyAlignment="1">
      <alignment vertical="center" shrinkToFit="1"/>
    </xf>
    <xf numFmtId="0" fontId="17" fillId="3" borderId="0" xfId="14" applyFont="1" applyFill="1" applyAlignment="1">
      <alignment vertical="center" shrinkToFit="1"/>
    </xf>
    <xf numFmtId="0" fontId="17" fillId="3" borderId="14" xfId="14" applyFont="1" applyFill="1" applyBorder="1" applyAlignment="1">
      <alignment vertical="center" shrinkToFit="1"/>
    </xf>
    <xf numFmtId="184" fontId="17" fillId="3" borderId="75" xfId="18" applyNumberFormat="1" applyFont="1" applyFill="1" applyBorder="1" applyAlignment="1">
      <alignment horizontal="right" vertical="center" shrinkToFit="1"/>
    </xf>
    <xf numFmtId="184" fontId="17" fillId="3" borderId="25" xfId="18" applyNumberFormat="1" applyFont="1" applyFill="1" applyBorder="1" applyAlignment="1">
      <alignment horizontal="right" vertical="center" shrinkToFit="1"/>
    </xf>
    <xf numFmtId="0" fontId="17" fillId="3" borderId="57" xfId="14" applyFont="1" applyFill="1" applyBorder="1" applyAlignment="1">
      <alignment horizontal="center" vertical="center"/>
    </xf>
    <xf numFmtId="0" fontId="17" fillId="3" borderId="35" xfId="14" applyFont="1" applyFill="1" applyBorder="1" applyAlignment="1">
      <alignment horizontal="center" vertical="center"/>
    </xf>
    <xf numFmtId="0" fontId="17" fillId="3" borderId="37" xfId="14" applyFont="1" applyFill="1" applyBorder="1" applyAlignment="1">
      <alignment horizontal="center" vertical="center"/>
    </xf>
    <xf numFmtId="0" fontId="17" fillId="3" borderId="32" xfId="14" applyFont="1" applyFill="1" applyBorder="1" applyAlignment="1">
      <alignment horizontal="center" vertical="center"/>
    </xf>
    <xf numFmtId="0" fontId="17" fillId="3" borderId="51" xfId="14" applyFont="1" applyFill="1" applyBorder="1" applyAlignment="1">
      <alignment horizontal="center" vertical="center"/>
    </xf>
    <xf numFmtId="184" fontId="17" fillId="3" borderId="72" xfId="18" applyNumberFormat="1" applyFont="1" applyFill="1" applyBorder="1" applyAlignment="1">
      <alignment horizontal="right" vertical="center" shrinkToFit="1"/>
    </xf>
    <xf numFmtId="184" fontId="17" fillId="3" borderId="23" xfId="18" applyNumberFormat="1" applyFont="1" applyFill="1" applyBorder="1" applyAlignment="1">
      <alignment horizontal="right" vertical="center" shrinkToFit="1"/>
    </xf>
    <xf numFmtId="184" fontId="17" fillId="3" borderId="54" xfId="18" applyNumberFormat="1" applyFont="1" applyFill="1" applyBorder="1" applyAlignment="1">
      <alignment horizontal="right" vertical="center" shrinkToFit="1"/>
    </xf>
    <xf numFmtId="0" fontId="17" fillId="3" borderId="12" xfId="14" applyFont="1" applyFill="1" applyBorder="1" applyAlignment="1">
      <alignment horizontal="center" vertical="top"/>
    </xf>
    <xf numFmtId="0" fontId="17" fillId="3" borderId="23" xfId="14" applyFont="1" applyFill="1" applyBorder="1" applyAlignment="1">
      <alignment horizontal="center" vertical="top"/>
    </xf>
    <xf numFmtId="0" fontId="17" fillId="3" borderId="8" xfId="14" applyFont="1" applyFill="1" applyBorder="1" applyAlignment="1">
      <alignment horizontal="center" vertical="top"/>
    </xf>
    <xf numFmtId="0" fontId="17" fillId="3" borderId="0" xfId="14" applyFont="1" applyFill="1" applyAlignment="1">
      <alignment horizontal="center" vertical="top"/>
    </xf>
    <xf numFmtId="0" fontId="17" fillId="3" borderId="56" xfId="14" applyFont="1" applyFill="1" applyBorder="1" applyAlignment="1">
      <alignment horizontal="center" vertical="top"/>
    </xf>
    <xf numFmtId="0" fontId="17" fillId="3" borderId="34" xfId="14" applyFont="1" applyFill="1" applyBorder="1" applyAlignment="1">
      <alignment horizontal="center" vertical="top"/>
    </xf>
    <xf numFmtId="0" fontId="17" fillId="3" borderId="30" xfId="14" applyFont="1" applyFill="1" applyBorder="1" applyAlignment="1">
      <alignment horizontal="center" vertical="center" textRotation="255" wrapText="1"/>
    </xf>
    <xf numFmtId="0" fontId="17" fillId="3" borderId="42" xfId="14" applyFont="1" applyFill="1" applyBorder="1" applyAlignment="1">
      <alignment horizontal="center" vertical="center" textRotation="255" wrapText="1"/>
    </xf>
    <xf numFmtId="0" fontId="17" fillId="3" borderId="31" xfId="14" applyFont="1" applyFill="1" applyBorder="1" applyAlignment="1">
      <alignment horizontal="center" vertical="center" textRotation="255" wrapText="1"/>
    </xf>
    <xf numFmtId="0" fontId="3" fillId="3" borderId="42" xfId="14" applyFill="1" applyBorder="1" applyAlignment="1">
      <alignment vertical="center" shrinkToFit="1"/>
    </xf>
    <xf numFmtId="0" fontId="3" fillId="3" borderId="0" xfId="14" applyFill="1" applyAlignment="1">
      <alignment vertical="center" shrinkToFit="1"/>
    </xf>
    <xf numFmtId="0" fontId="3" fillId="3" borderId="14" xfId="14" applyFill="1" applyBorder="1" applyAlignment="1">
      <alignment vertical="center" shrinkToFit="1"/>
    </xf>
    <xf numFmtId="183" fontId="17" fillId="3" borderId="32" xfId="18" applyNumberFormat="1" applyFont="1" applyFill="1" applyBorder="1" applyAlignment="1">
      <alignment horizontal="right" vertical="center" shrinkToFit="1"/>
    </xf>
    <xf numFmtId="183" fontId="17" fillId="3" borderId="35" xfId="18" applyNumberFormat="1" applyFont="1" applyFill="1" applyBorder="1" applyAlignment="1">
      <alignment horizontal="right" vertical="center" shrinkToFit="1"/>
    </xf>
    <xf numFmtId="183" fontId="17" fillId="3" borderId="113" xfId="18" applyNumberFormat="1" applyFont="1" applyFill="1" applyBorder="1" applyAlignment="1">
      <alignment horizontal="right" vertical="center" shrinkToFit="1"/>
    </xf>
    <xf numFmtId="183" fontId="17" fillId="3" borderId="119" xfId="18" applyNumberFormat="1" applyFont="1" applyFill="1" applyBorder="1" applyAlignment="1">
      <alignment horizontal="right" vertical="center" shrinkToFit="1"/>
    </xf>
    <xf numFmtId="183" fontId="17" fillId="3" borderId="130" xfId="18" applyNumberFormat="1" applyFont="1" applyFill="1" applyBorder="1" applyAlignment="1">
      <alignment horizontal="right" vertical="center" shrinkToFit="1"/>
    </xf>
    <xf numFmtId="183" fontId="17" fillId="3" borderId="135" xfId="18" applyNumberFormat="1" applyFont="1" applyFill="1" applyBorder="1" applyAlignment="1">
      <alignment horizontal="right" vertical="center" shrinkToFit="1"/>
    </xf>
    <xf numFmtId="183" fontId="17" fillId="3" borderId="140" xfId="18" applyNumberFormat="1" applyFont="1" applyFill="1" applyBorder="1" applyAlignment="1">
      <alignment horizontal="right" vertical="center" shrinkToFit="1"/>
    </xf>
    <xf numFmtId="0" fontId="17" fillId="3" borderId="14" xfId="14" applyFont="1" applyFill="1" applyBorder="1" applyAlignment="1">
      <alignment horizontal="left" vertical="center"/>
    </xf>
    <xf numFmtId="0" fontId="17" fillId="3" borderId="19" xfId="14" applyFont="1" applyFill="1" applyBorder="1" applyAlignment="1">
      <alignment horizontal="left" vertical="center" wrapText="1"/>
    </xf>
    <xf numFmtId="0" fontId="17" fillId="3" borderId="56" xfId="14" applyFont="1" applyFill="1" applyBorder="1" applyAlignment="1">
      <alignment horizontal="center" vertical="center"/>
    </xf>
    <xf numFmtId="0" fontId="17" fillId="3" borderId="34" xfId="14" applyFont="1" applyFill="1" applyBorder="1" applyAlignment="1">
      <alignment horizontal="center" vertical="center"/>
    </xf>
    <xf numFmtId="0" fontId="17" fillId="3" borderId="59" xfId="14" applyFont="1" applyFill="1" applyBorder="1" applyAlignment="1">
      <alignment horizontal="center" vertical="center"/>
    </xf>
    <xf numFmtId="0" fontId="17" fillId="3" borderId="74" xfId="14" applyFont="1" applyFill="1" applyBorder="1" applyAlignment="1">
      <alignment horizontal="center" vertical="center"/>
    </xf>
    <xf numFmtId="0" fontId="17" fillId="3" borderId="84" xfId="14" applyFont="1" applyFill="1" applyBorder="1" applyAlignment="1" applyProtection="1">
      <alignment horizontal="left" vertical="center" shrinkToFit="1"/>
      <protection locked="0"/>
    </xf>
    <xf numFmtId="0" fontId="17" fillId="3" borderId="87" xfId="14" applyFont="1" applyFill="1" applyBorder="1" applyAlignment="1" applyProtection="1">
      <alignment horizontal="left" vertical="center" shrinkToFit="1"/>
      <protection locked="0"/>
    </xf>
    <xf numFmtId="0" fontId="17" fillId="3" borderId="91" xfId="14" applyFont="1" applyFill="1" applyBorder="1" applyAlignment="1" applyProtection="1">
      <alignment horizontal="left" vertical="center" shrinkToFit="1"/>
      <protection locked="0"/>
    </xf>
    <xf numFmtId="183" fontId="17" fillId="3" borderId="84" xfId="14" applyNumberFormat="1" applyFont="1" applyFill="1" applyBorder="1" applyAlignment="1" applyProtection="1">
      <alignment horizontal="right" vertical="center" shrinkToFit="1"/>
      <protection locked="0"/>
    </xf>
    <xf numFmtId="183" fontId="17" fillId="3" borderId="87" xfId="14" applyNumberFormat="1" applyFont="1" applyFill="1" applyBorder="1" applyAlignment="1" applyProtection="1">
      <alignment horizontal="right" vertical="center" shrinkToFit="1"/>
      <protection locked="0"/>
    </xf>
    <xf numFmtId="183" fontId="17" fillId="3" borderId="91" xfId="14" applyNumberFormat="1" applyFont="1" applyFill="1" applyBorder="1" applyAlignment="1" applyProtection="1">
      <alignment horizontal="right" vertical="center" shrinkToFit="1"/>
      <protection locked="0"/>
    </xf>
    <xf numFmtId="0" fontId="17" fillId="3" borderId="123" xfId="14" applyFont="1" applyFill="1" applyBorder="1" applyAlignment="1" applyProtection="1">
      <alignment horizontal="left" vertical="center" shrinkToFit="1"/>
      <protection locked="0"/>
    </xf>
    <xf numFmtId="0" fontId="17" fillId="5" borderId="33" xfId="14" applyFont="1" applyFill="1" applyBorder="1" applyAlignment="1" applyProtection="1">
      <alignment horizontal="left" vertical="center" shrinkToFit="1"/>
      <protection locked="0"/>
    </xf>
    <xf numFmtId="0" fontId="17" fillId="5" borderId="36" xfId="14" applyFont="1" applyFill="1" applyBorder="1" applyAlignment="1" applyProtection="1">
      <alignment horizontal="left" vertical="center" shrinkToFit="1"/>
      <protection locked="0"/>
    </xf>
    <xf numFmtId="0" fontId="17" fillId="5" borderId="38" xfId="14" applyFont="1" applyFill="1" applyBorder="1" applyAlignment="1" applyProtection="1">
      <alignment horizontal="left" vertical="center" shrinkToFit="1"/>
      <protection locked="0"/>
    </xf>
    <xf numFmtId="183" fontId="17" fillId="5" borderId="160" xfId="14" applyNumberFormat="1" applyFont="1" applyFill="1" applyBorder="1" applyAlignment="1" applyProtection="1">
      <alignment horizontal="right" vertical="center" shrinkToFit="1"/>
      <protection locked="0"/>
    </xf>
    <xf numFmtId="183" fontId="17" fillId="5" borderId="161" xfId="14" applyNumberFormat="1" applyFont="1" applyFill="1" applyBorder="1" applyAlignment="1" applyProtection="1">
      <alignment horizontal="right" vertical="center" shrinkToFit="1"/>
      <protection locked="0"/>
    </xf>
    <xf numFmtId="183" fontId="17" fillId="5" borderId="164" xfId="14" applyNumberFormat="1" applyFont="1" applyFill="1" applyBorder="1" applyAlignment="1" applyProtection="1">
      <alignment horizontal="right" vertical="center" shrinkToFit="1"/>
      <protection locked="0"/>
    </xf>
    <xf numFmtId="183" fontId="17" fillId="5" borderId="33" xfId="14" applyNumberFormat="1" applyFont="1" applyFill="1" applyBorder="1" applyAlignment="1" applyProtection="1">
      <alignment horizontal="right" vertical="center" shrinkToFit="1"/>
      <protection locked="0"/>
    </xf>
    <xf numFmtId="183" fontId="17" fillId="5" borderId="36" xfId="13" applyNumberFormat="1" applyFont="1" applyFill="1" applyBorder="1" applyAlignment="1" applyProtection="1">
      <alignment horizontal="right" vertical="center" shrinkToFit="1"/>
      <protection locked="0"/>
    </xf>
    <xf numFmtId="183" fontId="17" fillId="5" borderId="38" xfId="14" applyNumberFormat="1" applyFont="1" applyFill="1" applyBorder="1" applyAlignment="1" applyProtection="1">
      <alignment horizontal="right" vertical="center" shrinkToFit="1"/>
      <protection locked="0"/>
    </xf>
    <xf numFmtId="0" fontId="17" fillId="5" borderId="52" xfId="14" applyFont="1" applyFill="1" applyBorder="1" applyAlignment="1" applyProtection="1">
      <alignment horizontal="left" vertical="center" shrinkToFit="1"/>
      <protection locked="0"/>
    </xf>
    <xf numFmtId="183" fontId="17" fillId="5" borderId="99" xfId="14" applyNumberFormat="1" applyFont="1" applyFill="1" applyBorder="1" applyAlignment="1" applyProtection="1">
      <alignment horizontal="right" vertical="center" shrinkToFit="1"/>
      <protection locked="0"/>
    </xf>
    <xf numFmtId="183" fontId="17" fillId="5" borderId="105" xfId="14" applyNumberFormat="1" applyFont="1" applyFill="1" applyBorder="1" applyAlignment="1" applyProtection="1">
      <alignment horizontal="right" vertical="center" shrinkToFit="1"/>
      <protection locked="0"/>
    </xf>
    <xf numFmtId="183" fontId="17" fillId="5" borderId="103" xfId="13" applyNumberFormat="1" applyFont="1" applyFill="1" applyBorder="1" applyAlignment="1" applyProtection="1">
      <alignment horizontal="right" vertical="center" shrinkToFit="1"/>
      <protection locked="0"/>
    </xf>
    <xf numFmtId="0" fontId="17" fillId="5" borderId="103" xfId="13" applyFont="1" applyFill="1" applyBorder="1" applyAlignment="1" applyProtection="1">
      <alignment horizontal="left" vertical="center" shrinkToFit="1"/>
      <protection locked="0"/>
    </xf>
    <xf numFmtId="0" fontId="17" fillId="5" borderId="124" xfId="13" applyFont="1" applyFill="1" applyBorder="1" applyAlignment="1" applyProtection="1">
      <alignment horizontal="left" vertical="center" shrinkToFit="1"/>
      <protection locked="0"/>
    </xf>
    <xf numFmtId="0" fontId="17" fillId="3" borderId="85" xfId="14" applyFont="1" applyFill="1" applyBorder="1" applyAlignment="1" applyProtection="1">
      <alignment horizontal="left" vertical="center" shrinkToFit="1"/>
      <protection locked="0"/>
    </xf>
    <xf numFmtId="0" fontId="17" fillId="3" borderId="88" xfId="14" applyFont="1" applyFill="1" applyBorder="1" applyAlignment="1" applyProtection="1">
      <alignment horizontal="left" vertical="center" shrinkToFit="1"/>
      <protection locked="0"/>
    </xf>
    <xf numFmtId="0" fontId="17" fillId="3" borderId="92" xfId="14" applyFont="1" applyFill="1" applyBorder="1" applyAlignment="1" applyProtection="1">
      <alignment horizontal="left" vertical="center" shrinkToFit="1"/>
      <protection locked="0"/>
    </xf>
    <xf numFmtId="183" fontId="17" fillId="3" borderId="96" xfId="14" applyNumberFormat="1" applyFont="1" applyFill="1" applyBorder="1" applyAlignment="1" applyProtection="1">
      <alignment horizontal="right" vertical="center" shrinkToFit="1"/>
      <protection locked="0"/>
    </xf>
    <xf numFmtId="183" fontId="17" fillId="3" borderId="102" xfId="14" applyNumberFormat="1" applyFont="1" applyFill="1" applyBorder="1" applyAlignment="1" applyProtection="1">
      <alignment horizontal="right" vertical="center" shrinkToFit="1"/>
      <protection locked="0"/>
    </xf>
    <xf numFmtId="0" fontId="17" fillId="3" borderId="102" xfId="14" applyFont="1" applyFill="1" applyBorder="1" applyAlignment="1" applyProtection="1">
      <alignment horizontal="left" vertical="center" shrinkToFit="1"/>
      <protection locked="0"/>
    </xf>
    <xf numFmtId="0" fontId="17" fillId="3" borderId="147" xfId="14" applyFont="1" applyFill="1" applyBorder="1" applyAlignment="1" applyProtection="1">
      <alignment horizontal="left" vertical="center" shrinkToFit="1"/>
      <protection locked="0"/>
    </xf>
    <xf numFmtId="0" fontId="17" fillId="0" borderId="84" xfId="18" applyFont="1" applyBorder="1" applyAlignment="1" applyProtection="1">
      <alignment horizontal="left" vertical="center" shrinkToFit="1"/>
      <protection locked="0"/>
    </xf>
    <xf numFmtId="0" fontId="17" fillId="0" borderId="87" xfId="18" applyFont="1" applyBorder="1" applyAlignment="1" applyProtection="1">
      <alignment horizontal="left" vertical="center" shrinkToFit="1"/>
      <protection locked="0"/>
    </xf>
    <xf numFmtId="0" fontId="17" fillId="0" borderId="91" xfId="18" applyFont="1" applyBorder="1" applyAlignment="1" applyProtection="1">
      <alignment horizontal="left" vertical="center" shrinkToFit="1"/>
      <protection locked="0"/>
    </xf>
    <xf numFmtId="183" fontId="17" fillId="0" borderId="95" xfId="18" applyNumberFormat="1" applyFont="1" applyBorder="1" applyAlignment="1" applyProtection="1">
      <alignment horizontal="right" vertical="center" shrinkToFit="1"/>
      <protection locked="0"/>
    </xf>
    <xf numFmtId="183" fontId="17" fillId="0" borderId="101" xfId="18" applyNumberFormat="1" applyFont="1" applyBorder="1" applyAlignment="1" applyProtection="1">
      <alignment horizontal="right" vertical="center" shrinkToFit="1"/>
      <protection locked="0"/>
    </xf>
    <xf numFmtId="0" fontId="17" fillId="0" borderId="101" xfId="13" applyFont="1" applyBorder="1" applyAlignment="1" applyProtection="1">
      <alignment horizontal="left" vertical="center" shrinkToFit="1"/>
      <protection locked="0"/>
    </xf>
    <xf numFmtId="0" fontId="17" fillId="0" borderId="146" xfId="13" applyFont="1" applyBorder="1" applyAlignment="1" applyProtection="1">
      <alignment horizontal="left" vertical="center" shrinkToFit="1"/>
      <protection locked="0"/>
    </xf>
    <xf numFmtId="0" fontId="20" fillId="0" borderId="84" xfId="14" applyFont="1" applyBorder="1" applyAlignment="1" applyProtection="1">
      <alignment horizontal="left" vertical="center" shrinkToFit="1"/>
      <protection locked="0"/>
    </xf>
    <xf numFmtId="0" fontId="20" fillId="0" borderId="87" xfId="14" applyFont="1" applyBorder="1" applyAlignment="1" applyProtection="1">
      <alignment horizontal="left" vertical="center" shrinkToFit="1"/>
      <protection locked="0"/>
    </xf>
    <xf numFmtId="0" fontId="20" fillId="0" borderId="91" xfId="14" applyFont="1" applyBorder="1" applyAlignment="1" applyProtection="1">
      <alignment horizontal="left" vertical="center" shrinkToFit="1"/>
      <protection locked="0"/>
    </xf>
    <xf numFmtId="183" fontId="17" fillId="0" borderId="84" xfId="14" applyNumberFormat="1" applyFont="1" applyBorder="1" applyAlignment="1" applyProtection="1">
      <alignment horizontal="right" vertical="center" shrinkToFit="1"/>
      <protection locked="0"/>
    </xf>
    <xf numFmtId="183" fontId="17" fillId="0" borderId="87" xfId="14" applyNumberFormat="1" applyFont="1" applyBorder="1" applyAlignment="1" applyProtection="1">
      <alignment horizontal="right" vertical="center" shrinkToFit="1"/>
      <protection locked="0"/>
    </xf>
    <xf numFmtId="183" fontId="17" fillId="0" borderId="106" xfId="14" applyNumberFormat="1" applyFont="1" applyBorder="1" applyAlignment="1" applyProtection="1">
      <alignment horizontal="right" vertical="center" shrinkToFit="1"/>
      <protection locked="0"/>
    </xf>
    <xf numFmtId="183" fontId="17" fillId="0" borderId="107" xfId="14" applyNumberFormat="1" applyFont="1" applyBorder="1" applyAlignment="1" applyProtection="1">
      <alignment horizontal="right" vertical="center" shrinkToFit="1"/>
      <protection locked="0"/>
    </xf>
    <xf numFmtId="0" fontId="20" fillId="0" borderId="83" xfId="14" applyFont="1" applyBorder="1" applyAlignment="1" applyProtection="1">
      <alignment horizontal="left" vertical="center" shrinkToFit="1"/>
      <protection locked="0"/>
    </xf>
    <xf numFmtId="0" fontId="20" fillId="0" borderId="86" xfId="14" applyFont="1" applyBorder="1" applyAlignment="1" applyProtection="1">
      <alignment horizontal="left" vertical="center" shrinkToFit="1"/>
      <protection locked="0"/>
    </xf>
    <xf numFmtId="0" fontId="20" fillId="0" borderId="90" xfId="14" applyFont="1" applyBorder="1" applyAlignment="1" applyProtection="1">
      <alignment horizontal="left" vertical="center" shrinkToFit="1"/>
      <protection locked="0"/>
    </xf>
    <xf numFmtId="183" fontId="17" fillId="0" borderId="94" xfId="18" applyNumberFormat="1" applyFont="1" applyBorder="1" applyAlignment="1" applyProtection="1">
      <alignment horizontal="right" vertical="center" shrinkToFit="1"/>
      <protection locked="0"/>
    </xf>
    <xf numFmtId="183" fontId="17" fillId="0" borderId="100" xfId="18" applyNumberFormat="1" applyFont="1" applyBorder="1" applyAlignment="1" applyProtection="1">
      <alignment horizontal="right" vertical="center" shrinkToFit="1"/>
      <protection locked="0"/>
    </xf>
    <xf numFmtId="0" fontId="17" fillId="0" borderId="100" xfId="13" applyFont="1" applyBorder="1" applyAlignment="1" applyProtection="1">
      <alignment horizontal="left" vertical="center" shrinkToFit="1"/>
      <protection locked="0"/>
    </xf>
    <xf numFmtId="0" fontId="17" fillId="0" borderId="145" xfId="13" applyFont="1" applyBorder="1" applyAlignment="1" applyProtection="1">
      <alignment horizontal="left" vertical="center" shrinkToFit="1"/>
      <protection locked="0"/>
    </xf>
    <xf numFmtId="183" fontId="17" fillId="0" borderId="91" xfId="13" applyNumberFormat="1" applyFont="1" applyBorder="1" applyAlignment="1" applyProtection="1">
      <alignment horizontal="right" vertical="center" shrinkToFit="1"/>
      <protection locked="0"/>
    </xf>
    <xf numFmtId="0" fontId="17" fillId="0" borderId="123" xfId="13" applyFont="1" applyBorder="1" applyAlignment="1" applyProtection="1">
      <alignment horizontal="left" vertical="center" shrinkToFit="1"/>
      <protection locked="0"/>
    </xf>
    <xf numFmtId="183" fontId="17" fillId="5" borderId="112" xfId="14" applyNumberFormat="1" applyFont="1" applyFill="1" applyBorder="1" applyAlignment="1" applyProtection="1">
      <alignment horizontal="right" vertical="center" shrinkToFit="1"/>
      <protection locked="0"/>
    </xf>
    <xf numFmtId="183" fontId="17" fillId="5" borderId="117" xfId="13" applyNumberFormat="1" applyFont="1" applyFill="1" applyBorder="1" applyAlignment="1" applyProtection="1">
      <alignment horizontal="right" vertical="center" shrinkToFit="1"/>
      <protection locked="0"/>
    </xf>
    <xf numFmtId="183" fontId="17" fillId="5" borderId="124" xfId="13" applyNumberFormat="1" applyFont="1" applyFill="1" applyBorder="1" applyAlignment="1" applyProtection="1">
      <alignment horizontal="right" vertical="center" shrinkToFit="1"/>
      <protection locked="0"/>
    </xf>
    <xf numFmtId="183" fontId="17" fillId="5" borderId="128" xfId="13" applyNumberFormat="1" applyFont="1" applyFill="1" applyBorder="1" applyAlignment="1" applyProtection="1">
      <alignment horizontal="right" vertical="center" shrinkToFit="1"/>
      <protection locked="0"/>
    </xf>
    <xf numFmtId="184" fontId="17" fillId="5" borderId="105" xfId="14" applyNumberFormat="1" applyFont="1" applyFill="1" applyBorder="1" applyAlignment="1" applyProtection="1">
      <alignment horizontal="right" vertical="center" shrinkToFit="1"/>
      <protection locked="0"/>
    </xf>
    <xf numFmtId="183" fontId="17" fillId="5" borderId="61" xfId="13" applyNumberFormat="1" applyFont="1" applyFill="1" applyBorder="1" applyAlignment="1" applyProtection="1">
      <alignment horizontal="right" vertical="center" shrinkToFit="1"/>
      <protection locked="0"/>
    </xf>
    <xf numFmtId="183" fontId="17" fillId="5" borderId="52" xfId="13" applyNumberFormat="1" applyFont="1" applyFill="1" applyBorder="1" applyAlignment="1" applyProtection="1">
      <alignment horizontal="right" vertical="center" shrinkToFit="1"/>
      <protection locked="0"/>
    </xf>
    <xf numFmtId="183" fontId="17" fillId="3" borderId="95" xfId="17" applyNumberFormat="1" applyFont="1" applyFill="1" applyBorder="1" applyAlignment="1" applyProtection="1">
      <alignment horizontal="right" vertical="center" shrinkToFit="1"/>
      <protection locked="0"/>
    </xf>
    <xf numFmtId="183" fontId="17" fillId="3" borderId="101" xfId="17" applyNumberFormat="1" applyFont="1" applyFill="1" applyBorder="1" applyAlignment="1" applyProtection="1">
      <alignment horizontal="right" vertical="center" shrinkToFit="1"/>
      <protection locked="0"/>
    </xf>
    <xf numFmtId="183" fontId="17" fillId="3" borderId="107" xfId="17" applyNumberFormat="1" applyFont="1" applyFill="1" applyBorder="1" applyAlignment="1" applyProtection="1">
      <alignment horizontal="right" vertical="center" shrinkToFit="1"/>
      <protection locked="0"/>
    </xf>
    <xf numFmtId="183" fontId="17" fillId="0" borderId="116" xfId="18" applyNumberFormat="1" applyFont="1" applyBorder="1" applyAlignment="1" applyProtection="1">
      <alignment horizontal="right" vertical="center" shrinkToFit="1"/>
      <protection locked="0"/>
    </xf>
    <xf numFmtId="183" fontId="17" fillId="0" borderId="123" xfId="18" applyNumberFormat="1" applyFont="1" applyBorder="1" applyAlignment="1" applyProtection="1">
      <alignment horizontal="right" vertical="center" shrinkToFit="1"/>
      <protection locked="0"/>
    </xf>
    <xf numFmtId="183" fontId="17" fillId="3" borderId="106" xfId="17" applyNumberFormat="1" applyFont="1" applyFill="1" applyBorder="1" applyAlignment="1" applyProtection="1">
      <alignment horizontal="right" vertical="center" shrinkToFit="1"/>
      <protection locked="0"/>
    </xf>
    <xf numFmtId="184" fontId="17" fillId="3" borderId="101" xfId="17" applyNumberFormat="1" applyFont="1" applyFill="1" applyBorder="1" applyAlignment="1" applyProtection="1">
      <alignment horizontal="right" vertical="center" shrinkToFit="1"/>
      <protection locked="0"/>
    </xf>
    <xf numFmtId="0" fontId="17" fillId="0" borderId="11" xfId="14" applyFont="1" applyBorder="1" applyAlignment="1" applyProtection="1">
      <alignment horizontal="center" vertical="center" shrinkToFit="1"/>
      <protection locked="0"/>
    </xf>
    <xf numFmtId="0" fontId="17" fillId="0" borderId="22" xfId="14" applyFont="1" applyBorder="1" applyAlignment="1" applyProtection="1">
      <alignment horizontal="center" vertical="center"/>
      <protection locked="0"/>
    </xf>
    <xf numFmtId="0" fontId="17" fillId="0" borderId="50" xfId="14" applyFont="1" applyBorder="1" applyAlignment="1" applyProtection="1">
      <alignment horizontal="center" vertical="center"/>
      <protection locked="0"/>
    </xf>
    <xf numFmtId="184" fontId="17" fillId="0" borderId="101" xfId="14" applyNumberFormat="1" applyFont="1" applyBorder="1" applyAlignment="1" applyProtection="1">
      <alignment horizontal="right" vertical="center" shrinkToFit="1"/>
      <protection locked="0"/>
    </xf>
    <xf numFmtId="0" fontId="17" fillId="0" borderId="83" xfId="18" applyFont="1" applyBorder="1" applyAlignment="1" applyProtection="1">
      <alignment horizontal="left" vertical="center" shrinkToFit="1"/>
      <protection locked="0"/>
    </xf>
    <xf numFmtId="0" fontId="17" fillId="0" borderId="86" xfId="18" applyFont="1" applyBorder="1" applyAlignment="1" applyProtection="1">
      <alignment horizontal="left" vertical="center" shrinkToFit="1"/>
      <protection locked="0"/>
    </xf>
    <xf numFmtId="0" fontId="17" fillId="0" borderId="90" xfId="18" applyFont="1" applyBorder="1" applyAlignment="1" applyProtection="1">
      <alignment horizontal="left" vertical="center" shrinkToFit="1"/>
      <protection locked="0"/>
    </xf>
    <xf numFmtId="183" fontId="17" fillId="0" borderId="98" xfId="18" applyNumberFormat="1" applyFont="1" applyBorder="1" applyAlignment="1" applyProtection="1">
      <alignment horizontal="right" vertical="center" shrinkToFit="1"/>
      <protection locked="0"/>
    </xf>
    <xf numFmtId="183" fontId="17" fillId="0" borderId="104" xfId="18" applyNumberFormat="1" applyFont="1" applyBorder="1" applyAlignment="1" applyProtection="1">
      <alignment horizontal="right" vertical="center" shrinkToFit="1"/>
      <protection locked="0"/>
    </xf>
    <xf numFmtId="183" fontId="17" fillId="0" borderId="111" xfId="18" applyNumberFormat="1" applyFont="1" applyBorder="1" applyAlignment="1" applyProtection="1">
      <alignment horizontal="right" vertical="center" shrinkToFit="1"/>
      <protection locked="0"/>
    </xf>
    <xf numFmtId="183" fontId="17" fillId="0" borderId="118" xfId="18" applyNumberFormat="1" applyFont="1" applyBorder="1" applyAlignment="1" applyProtection="1">
      <alignment horizontal="right" vertical="center" shrinkToFit="1"/>
      <protection locked="0"/>
    </xf>
    <xf numFmtId="183" fontId="17" fillId="0" borderId="125" xfId="18" applyNumberFormat="1" applyFont="1" applyBorder="1" applyAlignment="1" applyProtection="1">
      <alignment horizontal="right" vertical="center" shrinkToFit="1"/>
      <protection locked="0"/>
    </xf>
    <xf numFmtId="183" fontId="17" fillId="0" borderId="129" xfId="14" applyNumberFormat="1" applyFont="1" applyBorder="1" applyAlignment="1" applyProtection="1">
      <alignment horizontal="right" vertical="center" shrinkToFit="1"/>
      <protection locked="0"/>
    </xf>
    <xf numFmtId="184" fontId="17" fillId="0" borderId="104" xfId="14" applyNumberFormat="1" applyFont="1" applyBorder="1" applyAlignment="1" applyProtection="1">
      <alignment horizontal="right" vertical="center" shrinkToFit="1"/>
      <protection locked="0"/>
    </xf>
    <xf numFmtId="0" fontId="17" fillId="0" borderId="104" xfId="14" applyFont="1" applyBorder="1" applyAlignment="1" applyProtection="1">
      <alignment horizontal="left" vertical="center" shrinkToFit="1"/>
      <protection locked="0"/>
    </xf>
    <xf numFmtId="0" fontId="17" fillId="0" borderId="125" xfId="14" applyFont="1" applyBorder="1" applyAlignment="1" applyProtection="1">
      <alignment horizontal="left" vertical="center" shrinkToFit="1"/>
      <protection locked="0"/>
    </xf>
    <xf numFmtId="0" fontId="17" fillId="3" borderId="19" xfId="14" applyFont="1" applyFill="1" applyBorder="1" applyAlignment="1">
      <alignment horizontal="left" vertical="center"/>
    </xf>
    <xf numFmtId="0" fontId="17" fillId="3" borderId="20" xfId="14" applyFont="1" applyFill="1" applyBorder="1" applyAlignment="1">
      <alignment horizontal="left" vertical="center"/>
    </xf>
    <xf numFmtId="183" fontId="17" fillId="5" borderId="97" xfId="13" applyNumberFormat="1" applyFont="1" applyFill="1" applyBorder="1" applyAlignment="1" applyProtection="1">
      <alignment horizontal="right" vertical="center" shrinkToFit="1"/>
      <protection locked="0"/>
    </xf>
    <xf numFmtId="183" fontId="17" fillId="5" borderId="108" xfId="13" applyNumberFormat="1" applyFont="1" applyFill="1" applyBorder="1" applyAlignment="1" applyProtection="1">
      <alignment horizontal="right" vertical="center" shrinkToFit="1"/>
      <protection locked="0"/>
    </xf>
    <xf numFmtId="183" fontId="17" fillId="0" borderId="96" xfId="18" applyNumberFormat="1" applyFont="1" applyBorder="1" applyAlignment="1" applyProtection="1">
      <alignment horizontal="right" vertical="center" shrinkToFit="1"/>
      <protection locked="0"/>
    </xf>
    <xf numFmtId="183" fontId="17" fillId="0" borderId="102" xfId="18" applyNumberFormat="1" applyFont="1" applyBorder="1" applyAlignment="1" applyProtection="1">
      <alignment horizontal="right" vertical="center" shrinkToFit="1"/>
      <protection locked="0"/>
    </xf>
    <xf numFmtId="183" fontId="17" fillId="0" borderId="110" xfId="18" applyNumberFormat="1" applyFont="1" applyBorder="1" applyAlignment="1" applyProtection="1">
      <alignment horizontal="right" vertical="center" shrinkToFit="1"/>
      <protection locked="0"/>
    </xf>
    <xf numFmtId="183" fontId="17" fillId="0" borderId="127" xfId="13" applyNumberFormat="1" applyFont="1" applyBorder="1" applyAlignment="1" applyProtection="1">
      <alignment horizontal="right" vertical="center" shrinkToFit="1"/>
      <protection locked="0"/>
    </xf>
    <xf numFmtId="0" fontId="17" fillId="0" borderId="102" xfId="13" applyFont="1" applyBorder="1" applyAlignment="1" applyProtection="1">
      <alignment horizontal="left" vertical="center" shrinkToFit="1"/>
      <protection locked="0"/>
    </xf>
    <xf numFmtId="0" fontId="17" fillId="0" borderId="147" xfId="13" applyFont="1" applyBorder="1" applyAlignment="1" applyProtection="1">
      <alignment horizontal="left" vertical="center" shrinkToFit="1"/>
      <protection locked="0"/>
    </xf>
    <xf numFmtId="0" fontId="16" fillId="3" borderId="0" xfId="14" applyFont="1" applyFill="1">
      <alignment vertical="center"/>
    </xf>
    <xf numFmtId="0" fontId="21" fillId="3" borderId="6" xfId="14" applyFont="1" applyFill="1" applyBorder="1" applyAlignment="1">
      <alignment horizontal="center" vertical="center"/>
    </xf>
    <xf numFmtId="0" fontId="21" fillId="3" borderId="18" xfId="14" applyFont="1" applyFill="1" applyBorder="1" applyAlignment="1">
      <alignment horizontal="center" vertical="center"/>
    </xf>
    <xf numFmtId="0" fontId="21" fillId="3" borderId="64" xfId="14" applyFont="1" applyFill="1" applyBorder="1" applyAlignment="1">
      <alignment horizontal="center" vertical="center"/>
    </xf>
    <xf numFmtId="183" fontId="17" fillId="0" borderId="109" xfId="18" applyNumberFormat="1" applyFont="1" applyBorder="1" applyAlignment="1" applyProtection="1">
      <alignment horizontal="right" vertical="center" shrinkToFit="1"/>
      <protection locked="0"/>
    </xf>
    <xf numFmtId="183" fontId="17" fillId="0" borderId="115" xfId="18" applyNumberFormat="1" applyFont="1" applyBorder="1" applyAlignment="1" applyProtection="1">
      <alignment horizontal="right" vertical="center" shrinkToFit="1"/>
      <protection locked="0"/>
    </xf>
    <xf numFmtId="183" fontId="17" fillId="0" borderId="120" xfId="18" applyNumberFormat="1" applyFont="1" applyBorder="1" applyAlignment="1" applyProtection="1">
      <alignment horizontal="right" vertical="center" shrinkToFit="1"/>
      <protection locked="0"/>
    </xf>
    <xf numFmtId="183" fontId="17" fillId="0" borderId="122" xfId="18" applyNumberFormat="1" applyFont="1" applyBorder="1" applyAlignment="1" applyProtection="1">
      <alignment horizontal="right" vertical="center" shrinkToFit="1"/>
      <protection locked="0"/>
    </xf>
    <xf numFmtId="183" fontId="17" fillId="0" borderId="126" xfId="13" applyNumberFormat="1" applyFont="1" applyBorder="1" applyAlignment="1" applyProtection="1">
      <alignment horizontal="right" vertical="center" shrinkToFit="1"/>
      <protection locked="0"/>
    </xf>
    <xf numFmtId="183" fontId="17" fillId="0" borderId="83" xfId="13" applyNumberFormat="1" applyFont="1" applyBorder="1" applyAlignment="1" applyProtection="1">
      <alignment horizontal="right" vertical="center" shrinkToFit="1"/>
      <protection locked="0"/>
    </xf>
    <xf numFmtId="183" fontId="17" fillId="0" borderId="86" xfId="13" applyNumberFormat="1" applyFont="1" applyBorder="1" applyAlignment="1" applyProtection="1">
      <alignment horizontal="right" vertical="center" shrinkToFit="1"/>
      <protection locked="0"/>
    </xf>
    <xf numFmtId="183" fontId="17" fillId="0" borderId="90" xfId="13" applyNumberFormat="1" applyFont="1" applyBorder="1" applyAlignment="1" applyProtection="1">
      <alignment horizontal="right" vertical="center" shrinkToFit="1"/>
      <protection locked="0"/>
    </xf>
    <xf numFmtId="0" fontId="17" fillId="0" borderId="167" xfId="13" applyFont="1" applyBorder="1" applyAlignment="1" applyProtection="1">
      <alignment horizontal="left" vertical="center" shrinkToFit="1"/>
      <protection locked="0"/>
    </xf>
    <xf numFmtId="0" fontId="3" fillId="4" borderId="40" xfId="14" applyFill="1" applyBorder="1" applyAlignment="1" applyProtection="1">
      <alignment horizontal="center" vertical="center" wrapText="1"/>
      <protection locked="0"/>
    </xf>
    <xf numFmtId="0" fontId="3" fillId="4" borderId="19" xfId="14" applyFill="1" applyBorder="1" applyAlignment="1" applyProtection="1">
      <alignment horizontal="center" vertical="center" wrapText="1"/>
      <protection locked="0"/>
    </xf>
    <xf numFmtId="0" fontId="3" fillId="4" borderId="13"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14" fillId="3" borderId="32" xfId="21" applyFont="1" applyFill="1" applyBorder="1">
      <alignment vertical="center"/>
    </xf>
    <xf numFmtId="0" fontId="14" fillId="3" borderId="35" xfId="21" applyFont="1" applyFill="1" applyBorder="1">
      <alignment vertical="center"/>
    </xf>
    <xf numFmtId="0" fontId="14" fillId="3" borderId="37" xfId="21" applyFont="1" applyFill="1" applyBorder="1">
      <alignment vertical="center"/>
    </xf>
    <xf numFmtId="178" fontId="22" fillId="0" borderId="32" xfId="15" applyNumberFormat="1" applyFont="1" applyBorder="1" applyAlignment="1">
      <alignment horizontal="center" vertical="center"/>
    </xf>
    <xf numFmtId="178" fontId="22" fillId="0" borderId="35" xfId="15" applyNumberFormat="1" applyFont="1" applyBorder="1" applyAlignment="1">
      <alignment horizontal="center" vertical="center"/>
    </xf>
    <xf numFmtId="178" fontId="22" fillId="0" borderId="37" xfId="15" applyNumberFormat="1" applyFont="1" applyBorder="1" applyAlignment="1">
      <alignment horizontal="center" vertical="center"/>
    </xf>
    <xf numFmtId="0" fontId="3" fillId="3" borderId="74" xfId="21" applyFont="1" applyFill="1" applyBorder="1" applyAlignment="1">
      <alignment horizontal="center" vertical="center" wrapText="1"/>
    </xf>
    <xf numFmtId="0" fontId="3" fillId="3" borderId="74" xfId="21" applyFont="1" applyFill="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178" fontId="14" fillId="3" borderId="32" xfId="21" applyNumberFormat="1" applyFont="1" applyFill="1" applyBorder="1" applyAlignment="1">
      <alignment vertical="center" wrapText="1"/>
    </xf>
    <xf numFmtId="178" fontId="14" fillId="3" borderId="35" xfId="21" applyNumberFormat="1" applyFont="1" applyFill="1" applyBorder="1" applyAlignment="1">
      <alignment vertical="center" wrapText="1"/>
    </xf>
    <xf numFmtId="178" fontId="14" fillId="3" borderId="37" xfId="21" applyNumberFormat="1" applyFont="1" applyFill="1" applyBorder="1" applyAlignment="1">
      <alignment vertical="center" wrapText="1"/>
    </xf>
    <xf numFmtId="178" fontId="14" fillId="0" borderId="32" xfId="21" applyNumberFormat="1" applyFont="1" applyBorder="1" applyAlignment="1">
      <alignment vertical="center" wrapText="1"/>
    </xf>
    <xf numFmtId="178" fontId="14" fillId="0" borderId="35" xfId="21" applyNumberFormat="1" applyFont="1" applyBorder="1" applyAlignment="1">
      <alignment vertical="center" wrapText="1"/>
    </xf>
    <xf numFmtId="178" fontId="14" fillId="0" borderId="37" xfId="21" applyNumberFormat="1" applyFont="1" applyBorder="1" applyAlignment="1">
      <alignment vertical="center" wrapText="1"/>
    </xf>
    <xf numFmtId="178" fontId="14" fillId="0" borderId="23" xfId="21" applyNumberFormat="1" applyFont="1" applyBorder="1">
      <alignment vertical="center"/>
    </xf>
    <xf numFmtId="187" fontId="14" fillId="3" borderId="32" xfId="20" applyNumberFormat="1" applyFont="1" applyFill="1" applyBorder="1" applyAlignment="1">
      <alignment horizontal="left" vertical="center" wrapText="1"/>
    </xf>
    <xf numFmtId="187" fontId="14" fillId="3" borderId="35" xfId="20" applyNumberFormat="1" applyFont="1" applyFill="1" applyBorder="1" applyAlignment="1">
      <alignment horizontal="left" vertical="center" wrapText="1"/>
    </xf>
    <xf numFmtId="187" fontId="14" fillId="3" borderId="37" xfId="20" applyNumberFormat="1" applyFont="1" applyFill="1" applyBorder="1" applyAlignment="1">
      <alignment horizontal="left" vertical="center" wrapText="1"/>
    </xf>
    <xf numFmtId="0" fontId="14" fillId="3" borderId="32" xfId="20" applyFont="1" applyFill="1" applyBorder="1" applyAlignment="1">
      <alignment horizontal="left" vertical="center"/>
    </xf>
    <xf numFmtId="0" fontId="14" fillId="3" borderId="35" xfId="20" applyFont="1" applyFill="1" applyBorder="1" applyAlignment="1">
      <alignment horizontal="left" vertical="center"/>
    </xf>
    <xf numFmtId="0" fontId="14" fillId="3" borderId="37" xfId="20" applyFont="1" applyFill="1" applyBorder="1" applyAlignment="1">
      <alignment horizontal="left" vertical="center"/>
    </xf>
    <xf numFmtId="178" fontId="22" fillId="0" borderId="32" xfId="21" applyNumberFormat="1" applyFont="1" applyBorder="1">
      <alignment vertical="center"/>
    </xf>
    <xf numFmtId="178" fontId="22" fillId="0" borderId="35" xfId="21" applyNumberFormat="1" applyFont="1" applyBorder="1">
      <alignment vertical="center"/>
    </xf>
    <xf numFmtId="178" fontId="22" fillId="0" borderId="37" xfId="21" applyNumberFormat="1" applyFont="1" applyBorder="1">
      <alignment vertical="center"/>
    </xf>
    <xf numFmtId="0" fontId="23" fillId="0" borderId="19" xfId="8" applyFont="1" applyBorder="1" applyAlignment="1">
      <alignment horizontal="left" vertical="center" wrapText="1"/>
    </xf>
    <xf numFmtId="0" fontId="23" fillId="0" borderId="53" xfId="8" applyFont="1" applyBorder="1" applyAlignment="1">
      <alignment horizontal="left" vertical="center" wrapText="1"/>
    </xf>
    <xf numFmtId="0" fontId="23" fillId="0" borderId="23" xfId="8" applyFont="1" applyBorder="1" applyAlignment="1">
      <alignment horizontal="left" vertical="center"/>
    </xf>
    <xf numFmtId="0" fontId="23" fillId="0" borderId="54" xfId="8" applyFont="1" applyBorder="1" applyAlignment="1">
      <alignment horizontal="left" vertical="center"/>
    </xf>
    <xf numFmtId="0" fontId="23" fillId="0" borderId="36" xfId="8" applyFont="1" applyBorder="1" applyAlignment="1">
      <alignment horizontal="left" vertical="center"/>
    </xf>
    <xf numFmtId="0" fontId="23" fillId="0" borderId="52" xfId="8" applyFont="1" applyBorder="1" applyAlignment="1">
      <alignment horizontal="left" vertical="center"/>
    </xf>
    <xf numFmtId="0" fontId="25" fillId="0" borderId="35" xfId="19" applyFont="1" applyBorder="1" applyAlignment="1">
      <alignment horizontal="left" vertical="center" wrapText="1"/>
    </xf>
    <xf numFmtId="0" fontId="25" fillId="0" borderId="51" xfId="19" applyFont="1" applyBorder="1" applyAlignment="1">
      <alignment horizontal="left" vertical="center" wrapText="1"/>
    </xf>
    <xf numFmtId="0" fontId="25" fillId="0" borderId="36" xfId="19" applyFont="1" applyBorder="1" applyAlignment="1">
      <alignment horizontal="left" vertical="center" wrapText="1"/>
    </xf>
    <xf numFmtId="0" fontId="25" fillId="0" borderId="52" xfId="19" applyFont="1" applyBorder="1" applyAlignment="1">
      <alignment horizontal="left" vertical="center" wrapText="1"/>
    </xf>
    <xf numFmtId="0" fontId="25" fillId="0" borderId="22" xfId="19" applyFont="1" applyBorder="1" applyAlignment="1">
      <alignment horizontal="left" vertical="center" wrapText="1"/>
    </xf>
    <xf numFmtId="0" fontId="25" fillId="0" borderId="50" xfId="19" applyFont="1" applyBorder="1" applyAlignment="1">
      <alignment horizontal="left" vertical="center" wrapText="1"/>
    </xf>
    <xf numFmtId="0" fontId="26" fillId="0" borderId="39" xfId="10" applyFont="1" applyBorder="1">
      <alignment vertical="center"/>
    </xf>
    <xf numFmtId="0" fontId="26" fillId="0" borderId="22" xfId="10" applyFont="1" applyBorder="1">
      <alignment vertical="center"/>
    </xf>
    <xf numFmtId="0" fontId="26" fillId="0" borderId="41" xfId="10" applyFont="1" applyBorder="1">
      <alignment vertical="center"/>
    </xf>
    <xf numFmtId="0" fontId="26" fillId="0" borderId="33" xfId="10" applyFont="1" applyBorder="1">
      <alignment vertical="center"/>
    </xf>
    <xf numFmtId="0" fontId="26" fillId="0" borderId="36" xfId="10" applyFont="1" applyBorder="1">
      <alignment vertical="center"/>
    </xf>
    <xf numFmtId="0" fontId="26" fillId="0" borderId="38" xfId="10" applyFont="1" applyBorder="1">
      <alignment vertical="center"/>
    </xf>
    <xf numFmtId="0" fontId="26" fillId="0" borderId="183" xfId="10" applyFont="1" applyBorder="1" applyAlignment="1">
      <alignment horizontal="center" vertical="center" wrapText="1"/>
    </xf>
    <xf numFmtId="0" fontId="26" fillId="0" borderId="185" xfId="10" applyFont="1" applyBorder="1" applyAlignment="1">
      <alignment horizontal="center" vertical="center" wrapText="1"/>
    </xf>
    <xf numFmtId="0" fontId="26" fillId="0" borderId="79"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7" xfId="10" applyFont="1" applyBorder="1" applyAlignment="1">
      <alignment vertical="center" wrapText="1"/>
    </xf>
    <xf numFmtId="0" fontId="25" fillId="0" borderId="13" xfId="10" applyFont="1" applyBorder="1" applyAlignment="1">
      <alignment vertical="center" wrapText="1"/>
    </xf>
    <xf numFmtId="0" fontId="25" fillId="0" borderId="8" xfId="10" applyFont="1" applyBorder="1" applyAlignment="1">
      <alignment vertical="center" wrapText="1"/>
    </xf>
    <xf numFmtId="0" fontId="25" fillId="0" borderId="14" xfId="10" applyFont="1" applyBorder="1" applyAlignment="1">
      <alignment vertical="center" wrapText="1"/>
    </xf>
    <xf numFmtId="0" fontId="25" fillId="0" borderId="56" xfId="10" applyFont="1" applyBorder="1" applyAlignment="1">
      <alignment vertical="center" wrapText="1"/>
    </xf>
    <xf numFmtId="0" fontId="25" fillId="0" borderId="15" xfId="10" applyFont="1" applyBorder="1" applyAlignment="1">
      <alignment vertical="center" wrapText="1"/>
    </xf>
    <xf numFmtId="0" fontId="25" fillId="0" borderId="35" xfId="10" applyFont="1" applyBorder="1">
      <alignment vertical="center"/>
    </xf>
    <xf numFmtId="0" fontId="25" fillId="0" borderId="51" xfId="10" applyFont="1" applyBorder="1">
      <alignment vertical="center"/>
    </xf>
    <xf numFmtId="0" fontId="25" fillId="0" borderId="57" xfId="10" applyFont="1" applyBorder="1" applyAlignment="1">
      <alignment vertical="center" wrapText="1"/>
    </xf>
    <xf numFmtId="0" fontId="25" fillId="0" borderId="37" xfId="10" applyFont="1" applyBorder="1" applyAlignment="1">
      <alignment vertical="center" wrapText="1"/>
    </xf>
    <xf numFmtId="0" fontId="25" fillId="0" borderId="61" xfId="10" applyFont="1" applyBorder="1">
      <alignment vertical="center"/>
    </xf>
    <xf numFmtId="0" fontId="25" fillId="0" borderId="38" xfId="10" applyFont="1" applyBorder="1">
      <alignment vertical="center"/>
    </xf>
    <xf numFmtId="0" fontId="25" fillId="0" borderId="36" xfId="10" applyFont="1" applyBorder="1">
      <alignment vertical="center"/>
    </xf>
    <xf numFmtId="0" fontId="25" fillId="0" borderId="52" xfId="10" applyFont="1" applyBorder="1">
      <alignment vertical="center"/>
    </xf>
    <xf numFmtId="0" fontId="25" fillId="0" borderId="22" xfId="10" applyFont="1" applyBorder="1">
      <alignment vertical="center"/>
    </xf>
    <xf numFmtId="0" fontId="25" fillId="0" borderId="50" xfId="10" applyFont="1" applyBorder="1">
      <alignment vertical="center"/>
    </xf>
    <xf numFmtId="0" fontId="25" fillId="0" borderId="35" xfId="9" applyFont="1" applyBorder="1" applyAlignment="1">
      <alignment horizontal="left" vertical="center"/>
    </xf>
    <xf numFmtId="0" fontId="25" fillId="0" borderId="51" xfId="9" applyFont="1" applyBorder="1" applyAlignment="1">
      <alignment horizontal="left" vertical="center"/>
    </xf>
    <xf numFmtId="0" fontId="25" fillId="0" borderId="36" xfId="9" applyFont="1" applyBorder="1" applyAlignment="1">
      <alignment horizontal="left" vertical="center"/>
    </xf>
    <xf numFmtId="0" fontId="25" fillId="0" borderId="52" xfId="9" applyFont="1" applyBorder="1" applyAlignment="1">
      <alignment horizontal="left" vertical="center"/>
    </xf>
    <xf numFmtId="0" fontId="25" fillId="0" borderId="12" xfId="9" applyFont="1" applyBorder="1" applyAlignment="1">
      <alignment vertical="center" wrapText="1"/>
    </xf>
    <xf numFmtId="0" fontId="25" fillId="0" borderId="16" xfId="9" applyFont="1" applyBorder="1" applyAlignment="1">
      <alignment vertical="center" wrapText="1"/>
    </xf>
    <xf numFmtId="0" fontId="25" fillId="0" borderId="32" xfId="9" applyFont="1" applyBorder="1" applyAlignment="1">
      <alignment horizontal="center" vertical="center" shrinkToFit="1"/>
    </xf>
    <xf numFmtId="0" fontId="25" fillId="0" borderId="35" xfId="9" applyFont="1" applyBorder="1" applyAlignment="1">
      <alignment horizontal="center" vertical="center" shrinkToFit="1"/>
    </xf>
    <xf numFmtId="0" fontId="25" fillId="0" borderId="51" xfId="9" applyFont="1" applyBorder="1" applyAlignment="1">
      <alignment horizontal="center" vertical="center" shrinkToFit="1"/>
    </xf>
    <xf numFmtId="0" fontId="25" fillId="0" borderId="22" xfId="9" applyFont="1" applyBorder="1" applyAlignment="1">
      <alignment horizontal="left" vertical="center"/>
    </xf>
    <xf numFmtId="0" fontId="25" fillId="0" borderId="50" xfId="9" applyFont="1" applyBorder="1" applyAlignment="1">
      <alignment horizontal="left" vertical="center"/>
    </xf>
    <xf numFmtId="0" fontId="30" fillId="0" borderId="32" xfId="8" applyFont="1" applyBorder="1" applyAlignment="1" applyProtection="1">
      <alignment horizontal="left" vertical="center" wrapText="1"/>
      <protection locked="0"/>
    </xf>
    <xf numFmtId="0" fontId="30" fillId="0" borderId="35" xfId="8" applyFont="1" applyBorder="1" applyAlignment="1" applyProtection="1">
      <alignment horizontal="left" vertical="center" wrapText="1"/>
      <protection locked="0"/>
    </xf>
    <xf numFmtId="0" fontId="30" fillId="0" borderId="51" xfId="8" applyFont="1" applyBorder="1" applyAlignment="1" applyProtection="1">
      <alignment horizontal="left" vertical="center" wrapText="1"/>
      <protection locked="0"/>
    </xf>
    <xf numFmtId="0" fontId="30" fillId="0" borderId="33" xfId="8" applyFont="1" applyBorder="1" applyAlignment="1" applyProtection="1">
      <alignment horizontal="left" vertical="center" wrapText="1"/>
      <protection locked="0"/>
    </xf>
    <xf numFmtId="0" fontId="30" fillId="0" borderId="36" xfId="8" applyFont="1" applyBorder="1" applyAlignment="1" applyProtection="1">
      <alignment horizontal="left" vertical="center" wrapText="1"/>
      <protection locked="0"/>
    </xf>
    <xf numFmtId="0" fontId="30" fillId="0" borderId="52" xfId="8" applyFont="1" applyBorder="1" applyAlignment="1" applyProtection="1">
      <alignment horizontal="left" vertical="center" wrapText="1"/>
      <protection locked="0"/>
    </xf>
    <xf numFmtId="0" fontId="30" fillId="0" borderId="18" xfId="8" applyFont="1" applyBorder="1" applyAlignment="1">
      <alignment horizontal="left" vertical="center"/>
    </xf>
    <xf numFmtId="0" fontId="30" fillId="0" borderId="64" xfId="8" applyFont="1" applyBorder="1" applyAlignment="1">
      <alignment horizontal="left" vertical="center"/>
    </xf>
    <xf numFmtId="0" fontId="30" fillId="0" borderId="19" xfId="8" applyFont="1" applyBorder="1" applyAlignment="1">
      <alignment horizontal="left" vertical="center" wrapText="1"/>
    </xf>
    <xf numFmtId="0" fontId="30" fillId="0" borderId="53" xfId="8" applyFont="1" applyBorder="1" applyAlignment="1">
      <alignment horizontal="left" vertical="center" wrapText="1"/>
    </xf>
    <xf numFmtId="0" fontId="30" fillId="0" borderId="23" xfId="8" applyFont="1" applyBorder="1" applyAlignment="1">
      <alignment horizontal="left" vertical="center"/>
    </xf>
    <xf numFmtId="0" fontId="30" fillId="0" borderId="54" xfId="8" applyFont="1" applyBorder="1" applyAlignment="1">
      <alignment horizontal="left" vertical="center"/>
    </xf>
    <xf numFmtId="0" fontId="30" fillId="0" borderId="35" xfId="8" applyFont="1" applyBorder="1" applyAlignment="1">
      <alignment horizontal="left" vertical="center"/>
    </xf>
    <xf numFmtId="0" fontId="30" fillId="0" borderId="51" xfId="8" applyFont="1" applyBorder="1" applyAlignment="1">
      <alignment horizontal="left" vertical="center"/>
    </xf>
    <xf numFmtId="0" fontId="44" fillId="0" borderId="0" xfId="22" applyFont="1">
      <alignment vertical="center"/>
    </xf>
    <xf numFmtId="184" fontId="3" fillId="3" borderId="74" xfId="20" applyNumberFormat="1" applyFont="1" applyFill="1" applyBorder="1" applyAlignment="1">
      <alignment horizontal="center" vertical="center"/>
    </xf>
    <xf numFmtId="187" fontId="3" fillId="3" borderId="74" xfId="20" applyNumberFormat="1" applyFont="1" applyFill="1" applyBorder="1" applyAlignment="1">
      <alignment horizontal="center" vertical="center" wrapText="1"/>
    </xf>
    <xf numFmtId="0" fontId="3" fillId="0" borderId="74" xfId="21" applyFont="1" applyBorder="1" applyAlignment="1">
      <alignment horizontal="center" vertical="center"/>
    </xf>
    <xf numFmtId="184" fontId="3" fillId="0" borderId="0" xfId="21" applyNumberFormat="1" applyFont="1" applyAlignment="1">
      <alignment horizontal="center" vertical="center"/>
    </xf>
    <xf numFmtId="178" fontId="1" fillId="0" borderId="0" xfId="21" applyNumberFormat="1" applyAlignment="1">
      <alignment horizontal="center" vertical="center"/>
    </xf>
    <xf numFmtId="0" fontId="3" fillId="0" borderId="0" xfId="21" applyFont="1" applyAlignment="1">
      <alignment horizontal="center" vertical="center"/>
    </xf>
    <xf numFmtId="184" fontId="3" fillId="3" borderId="0" xfId="20" applyNumberFormat="1" applyFont="1" applyFill="1" applyAlignment="1">
      <alignment horizontal="center" vertical="center" wrapText="1"/>
    </xf>
    <xf numFmtId="187" fontId="3" fillId="3" borderId="0" xfId="20" applyNumberFormat="1" applyFont="1" applyFill="1" applyAlignment="1">
      <alignment vertical="center" wrapText="1"/>
    </xf>
    <xf numFmtId="184" fontId="3" fillId="3" borderId="0" xfId="20" applyNumberFormat="1" applyFont="1" applyFill="1" applyAlignment="1">
      <alignment horizontal="center" vertical="center"/>
    </xf>
    <xf numFmtId="187" fontId="3" fillId="3" borderId="0" xfId="20" applyNumberFormat="1" applyFont="1" applyFill="1" applyAlignment="1">
      <alignment horizontal="center" vertical="center" wrapText="1"/>
    </xf>
    <xf numFmtId="0" fontId="3" fillId="0" borderId="37" xfId="21" applyFont="1" applyBorder="1" applyAlignment="1">
      <alignment horizontal="center" vertical="center"/>
    </xf>
    <xf numFmtId="0" fontId="3" fillId="0" borderId="35" xfId="21" applyFont="1" applyBorder="1" applyAlignment="1">
      <alignment horizontal="center" vertical="center"/>
    </xf>
    <xf numFmtId="0" fontId="3" fillId="0" borderId="32" xfId="21" applyFont="1" applyBorder="1" applyAlignment="1">
      <alignment horizontal="center" vertical="center"/>
    </xf>
    <xf numFmtId="49" fontId="3" fillId="3" borderId="0" xfId="20" applyNumberFormat="1" applyFont="1" applyFill="1" applyAlignment="1">
      <alignment horizontal="center" vertical="center"/>
    </xf>
    <xf numFmtId="49" fontId="3" fillId="3" borderId="0" xfId="20" applyNumberFormat="1" applyFont="1" applyFill="1" applyAlignment="1">
      <alignment horizontal="center" vertical="center" wrapText="1"/>
    </xf>
    <xf numFmtId="178" fontId="3" fillId="3" borderId="0" xfId="21" applyNumberFormat="1" applyFont="1" applyFill="1" applyAlignment="1">
      <alignment vertical="center" wrapText="1"/>
    </xf>
    <xf numFmtId="184" fontId="1" fillId="0" borderId="0" xfId="16" applyNumberFormat="1" applyAlignment="1">
      <alignment horizontal="right" vertical="center"/>
    </xf>
    <xf numFmtId="183" fontId="1" fillId="0" borderId="0" xfId="16" applyNumberFormat="1" applyAlignment="1">
      <alignment horizontal="right" vertical="center"/>
    </xf>
    <xf numFmtId="178" fontId="1" fillId="0" borderId="0" xfId="21" applyNumberFormat="1" applyAlignment="1">
      <alignment horizontal="center" vertical="center"/>
    </xf>
    <xf numFmtId="178" fontId="1" fillId="0" borderId="0" xfId="15" applyNumberFormat="1" applyAlignment="1">
      <alignment vertical="center"/>
    </xf>
    <xf numFmtId="0" fontId="3" fillId="0" borderId="15" xfId="21" applyFont="1" applyBorder="1" applyAlignment="1" applyProtection="1">
      <alignment horizontal="left" vertical="top" wrapText="1"/>
      <protection locked="0"/>
    </xf>
    <xf numFmtId="0" fontId="3" fillId="0" borderId="34" xfId="21" applyFont="1" applyBorder="1" applyAlignment="1" applyProtection="1">
      <alignment horizontal="left" vertical="top" wrapText="1"/>
      <protection locked="0"/>
    </xf>
    <xf numFmtId="0" fontId="3" fillId="0" borderId="31" xfId="21" applyFont="1" applyBorder="1" applyAlignment="1" applyProtection="1">
      <alignment horizontal="left" vertical="top" wrapText="1"/>
      <protection locked="0"/>
    </xf>
    <xf numFmtId="0" fontId="3" fillId="0" borderId="14" xfId="21" applyFont="1" applyBorder="1" applyAlignment="1" applyProtection="1">
      <alignment horizontal="left" vertical="top" wrapText="1"/>
      <protection locked="0"/>
    </xf>
    <xf numFmtId="0" fontId="3" fillId="0" borderId="0" xfId="21" applyFont="1" applyAlignment="1" applyProtection="1">
      <alignment horizontal="left" vertical="top" wrapText="1"/>
      <protection locked="0"/>
    </xf>
    <xf numFmtId="0" fontId="3" fillId="0" borderId="42" xfId="21" applyFont="1" applyBorder="1" applyAlignment="1" applyProtection="1">
      <alignment horizontal="left" vertical="top" wrapText="1"/>
      <protection locked="0"/>
    </xf>
    <xf numFmtId="0" fontId="3" fillId="0" borderId="16" xfId="21" applyFont="1" applyBorder="1" applyAlignment="1" applyProtection="1">
      <alignment horizontal="left" vertical="top" wrapText="1"/>
      <protection locked="0"/>
    </xf>
    <xf numFmtId="0" fontId="3" fillId="0" borderId="23" xfId="21" applyFont="1" applyBorder="1" applyAlignment="1" applyProtection="1">
      <alignment horizontal="left" vertical="top" wrapText="1"/>
      <protection locked="0"/>
    </xf>
    <xf numFmtId="0" fontId="3" fillId="0" borderId="30" xfId="21" applyFont="1" applyBorder="1" applyAlignment="1" applyProtection="1">
      <alignment horizontal="left" vertical="top" wrapText="1"/>
      <protection locked="0"/>
    </xf>
    <xf numFmtId="178" fontId="3" fillId="0" borderId="0" xfId="21" applyNumberFormat="1" applyFont="1">
      <alignment vertical="center"/>
    </xf>
    <xf numFmtId="178" fontId="0" fillId="0" borderId="0" xfId="21" applyNumberFormat="1" applyFont="1">
      <alignment vertical="center"/>
    </xf>
    <xf numFmtId="189" fontId="3" fillId="0" borderId="0" xfId="20" applyNumberFormat="1" applyFont="1">
      <alignment vertical="center"/>
    </xf>
    <xf numFmtId="0" fontId="3" fillId="0" borderId="35" xfId="21" applyFont="1" applyBorder="1">
      <alignment vertical="center"/>
    </xf>
    <xf numFmtId="178" fontId="3" fillId="0" borderId="42" xfId="21" applyNumberFormat="1" applyFont="1" applyBorder="1">
      <alignment vertical="center"/>
    </xf>
    <xf numFmtId="178" fontId="3" fillId="0" borderId="15" xfId="21" applyNumberFormat="1" applyFont="1" applyBorder="1">
      <alignment vertical="center"/>
    </xf>
    <xf numFmtId="189" fontId="3" fillId="0" borderId="34" xfId="21" applyNumberFormat="1" applyFont="1" applyBorder="1">
      <alignment vertical="center"/>
    </xf>
    <xf numFmtId="178" fontId="3" fillId="0" borderId="34" xfId="21" applyNumberFormat="1" applyFont="1" applyBorder="1">
      <alignment vertical="center"/>
    </xf>
    <xf numFmtId="178" fontId="3" fillId="0" borderId="31" xfId="21" applyNumberFormat="1" applyFont="1" applyBorder="1">
      <alignment vertical="center"/>
    </xf>
    <xf numFmtId="178" fontId="3" fillId="0" borderId="14" xfId="21" applyNumberFormat="1" applyFont="1" applyBorder="1">
      <alignment vertical="center"/>
    </xf>
    <xf numFmtId="191" fontId="3" fillId="0" borderId="0" xfId="21" applyNumberFormat="1" applyFont="1">
      <alignment vertical="center"/>
    </xf>
    <xf numFmtId="187" fontId="3" fillId="0" borderId="0" xfId="20" applyNumberFormat="1" applyFont="1" applyAlignment="1">
      <alignment horizontal="center" vertical="center" wrapText="1"/>
    </xf>
    <xf numFmtId="189" fontId="3" fillId="0" borderId="23" xfId="21" applyNumberFormat="1" applyFont="1" applyBorder="1">
      <alignment vertical="center"/>
    </xf>
    <xf numFmtId="0" fontId="3" fillId="0" borderId="30" xfId="21" applyFont="1" applyBorder="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0" fillId="3" borderId="0" xfId="1" applyFont="1" applyFill="1" applyAlignment="1">
      <alignment vertical="center"/>
    </xf>
  </cellXfs>
  <cellStyles count="23">
    <cellStyle name="標準" xfId="0" builtinId="0"/>
    <cellStyle name="標準 2" xfId="1" xr:uid="{00000000-0005-0000-0000-000001000000}"/>
    <cellStyle name="標準 2 2" xfId="2" xr:uid="{00000000-0005-0000-0000-000002000000}"/>
    <cellStyle name="標準 2 3" xfId="3" xr:uid="{00000000-0005-0000-0000-000003000000}"/>
    <cellStyle name="標準 2 4" xfId="4" xr:uid="{00000000-0005-0000-0000-000004000000}"/>
    <cellStyle name="標準 3" xfId="5" xr:uid="{00000000-0005-0000-0000-000005000000}"/>
    <cellStyle name="標準 3 2" xfId="6" xr:uid="{00000000-0005-0000-0000-000006000000}"/>
    <cellStyle name="標準 4" xfId="7" xr:uid="{00000000-0005-0000-0000-000007000000}"/>
    <cellStyle name="標準 4_APAHO401600" xfId="8" xr:uid="{00000000-0005-0000-0000-000008000000}"/>
    <cellStyle name="標準 4_APAHO4019001" xfId="9" xr:uid="{00000000-0005-0000-0000-000009000000}"/>
    <cellStyle name="標準 4_ZJ08_022012_青森市_2010" xfId="10" xr:uid="{00000000-0005-0000-0000-00000A000000}"/>
    <cellStyle name="標準 6" xfId="11" xr:uid="{00000000-0005-0000-0000-00000B000000}"/>
    <cellStyle name="標準 6_APAHO401000" xfId="12" xr:uid="{00000000-0005-0000-0000-00000C000000}"/>
    <cellStyle name="標準 6_APAHO401200_O-JJ1016-001-3_財政状況資料集(決算状況カード(各会計・関係団体))(Rev2)2" xfId="13" xr:uid="{00000000-0005-0000-0000-00000D000000}"/>
    <cellStyle name="標準 6_APAHO402200_O-JJ1016-001-3_財政状況資料集(決算状況カード(各会計・関係団体))(Rev2)2" xfId="14" xr:uid="{00000000-0005-0000-0000-00000E000000}"/>
    <cellStyle name="標準 7" xfId="22" xr:uid="{42BD788F-7AC6-4802-B9FB-9168CD980523}"/>
    <cellStyle name="標準_【レイアウト】（県）資料３（Ｐ２）　歳出比較分析表" xfId="21" xr:uid="{00000000-0005-0000-0000-000015000000}"/>
    <cellStyle name="標準_【レイアウト】（市）資料３（Ｐ２）　歳出比較分析表" xfId="20" xr:uid="{00000000-0005-0000-0000-000014000000}"/>
    <cellStyle name="標準_APAHO251300" xfId="15" xr:uid="{00000000-0005-0000-0000-00000F000000}"/>
    <cellStyle name="標準_APAHO252300" xfId="16" xr:uid="{00000000-0005-0000-0000-000010000000}"/>
    <cellStyle name="標準_Book1" xfId="17" xr:uid="{00000000-0005-0000-0000-000011000000}"/>
    <cellStyle name="標準_O-JJ0722-001-3_決算状況カード(各会計・関係団体)_O-JJ1016-001-3_財政状況資料集(決算状況カード(各会計・関係団体))(Rev2)2" xfId="18" xr:uid="{00000000-0005-0000-0000-000012000000}"/>
    <cellStyle name="標準_O-JJ0722-001-8_連結実質赤字比率に係る赤字・黒字の構成分析" xfId="19"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00E7-4442-B2CE-B84CC2271D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84585</c:v>
                </c:pt>
                <c:pt idx="1">
                  <c:v>71237</c:v>
                </c:pt>
                <c:pt idx="2">
                  <c:v>90695</c:v>
                </c:pt>
                <c:pt idx="3">
                  <c:v>161659</c:v>
                </c:pt>
                <c:pt idx="4">
                  <c:v>113711</c:v>
                </c:pt>
              </c:numCache>
            </c:numRef>
          </c:val>
          <c:smooth val="0"/>
          <c:extLst>
            <c:ext xmlns:c16="http://schemas.microsoft.com/office/drawing/2014/chart" uri="{C3380CC4-5D6E-409C-BE32-E72D297353CC}">
              <c16:uniqueId val="{00000001-00E7-4442-B2CE-B84CC2271D7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3.66</c:v>
                </c:pt>
                <c:pt idx="1">
                  <c:v>4.2</c:v>
                </c:pt>
                <c:pt idx="2">
                  <c:v>4.38</c:v>
                </c:pt>
                <c:pt idx="3">
                  <c:v>4.24</c:v>
                </c:pt>
                <c:pt idx="4">
                  <c:v>6.56</c:v>
                </c:pt>
              </c:numCache>
            </c:numRef>
          </c:val>
          <c:extLst>
            <c:ext xmlns:c16="http://schemas.microsoft.com/office/drawing/2014/chart" uri="{C3380CC4-5D6E-409C-BE32-E72D297353CC}">
              <c16:uniqueId val="{00000000-F5F4-4D8A-9745-6C418DABC7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27.78</c:v>
                </c:pt>
                <c:pt idx="1">
                  <c:v>23.84</c:v>
                </c:pt>
                <c:pt idx="2">
                  <c:v>23.58</c:v>
                </c:pt>
                <c:pt idx="3">
                  <c:v>22.22</c:v>
                </c:pt>
                <c:pt idx="4">
                  <c:v>22.17</c:v>
                </c:pt>
              </c:numCache>
            </c:numRef>
          </c:val>
          <c:extLst>
            <c:ext xmlns:c16="http://schemas.microsoft.com/office/drawing/2014/chart" uri="{C3380CC4-5D6E-409C-BE32-E72D297353CC}">
              <c16:uniqueId val="{00000001-F5F4-4D8A-9745-6C418DABC7F5}"/>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0.78</c:v>
                </c:pt>
                <c:pt idx="1">
                  <c:v>-3.51</c:v>
                </c:pt>
                <c:pt idx="2">
                  <c:v>0.08</c:v>
                </c:pt>
                <c:pt idx="3">
                  <c:v>-0.92</c:v>
                </c:pt>
                <c:pt idx="4">
                  <c:v>3.58</c:v>
                </c:pt>
              </c:numCache>
            </c:numRef>
          </c:val>
          <c:smooth val="0"/>
          <c:extLst>
            <c:ext xmlns:c16="http://schemas.microsoft.com/office/drawing/2014/chart" uri="{C3380CC4-5D6E-409C-BE32-E72D297353CC}">
              <c16:uniqueId val="{00000002-F5F4-4D8A-9745-6C418DABC7F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19.61</c:v>
                </c:pt>
                <c:pt idx="2">
                  <c:v>#N/A</c:v>
                </c:pt>
                <c:pt idx="3">
                  <c:v>21.72</c:v>
                </c:pt>
                <c:pt idx="4">
                  <c:v>#N/A</c:v>
                </c:pt>
                <c:pt idx="5">
                  <c:v>22.36</c:v>
                </c:pt>
                <c:pt idx="6">
                  <c:v>#N/A</c:v>
                </c:pt>
                <c:pt idx="7">
                  <c:v>0.17</c:v>
                </c:pt>
                <c:pt idx="8">
                  <c:v>#N/A</c:v>
                </c:pt>
                <c:pt idx="9">
                  <c:v>0</c:v>
                </c:pt>
              </c:numCache>
            </c:numRef>
          </c:val>
          <c:extLst>
            <c:ext xmlns:c16="http://schemas.microsoft.com/office/drawing/2014/chart" uri="{C3380CC4-5D6E-409C-BE32-E72D297353CC}">
              <c16:uniqueId val="{00000000-0456-4359-AFA0-09A1FDE93A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456-4359-AFA0-09A1FDE93A2E}"/>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456-4359-AFA0-09A1FDE93A2E}"/>
            </c:ext>
          </c:extLst>
        </c:ser>
        <c:ser>
          <c:idx val="3"/>
          <c:order val="3"/>
          <c:tx>
            <c:strRef>
              <c:f>データシート!$A$30</c:f>
              <c:strCache>
                <c:ptCount val="1"/>
                <c:pt idx="0">
                  <c:v>市営バス運行事業特別会計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0.03</c:v>
                </c:pt>
                <c:pt idx="4">
                  <c:v>#N/A</c:v>
                </c:pt>
                <c:pt idx="5">
                  <c:v>0.02</c:v>
                </c:pt>
                <c:pt idx="6">
                  <c:v>#N/A</c:v>
                </c:pt>
                <c:pt idx="7">
                  <c:v>0.03</c:v>
                </c:pt>
                <c:pt idx="8">
                  <c:v>#N/A</c:v>
                </c:pt>
                <c:pt idx="9">
                  <c:v>0.03</c:v>
                </c:pt>
              </c:numCache>
            </c:numRef>
          </c:val>
          <c:extLst>
            <c:ext xmlns:c16="http://schemas.microsoft.com/office/drawing/2014/chart" uri="{C3380CC4-5D6E-409C-BE32-E72D297353CC}">
              <c16:uniqueId val="{00000003-0456-4359-AFA0-09A1FDE93A2E}"/>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0.05</c:v>
                </c:pt>
                <c:pt idx="4">
                  <c:v>#N/A</c:v>
                </c:pt>
                <c:pt idx="5">
                  <c:v>0.06</c:v>
                </c:pt>
                <c:pt idx="6">
                  <c:v>#N/A</c:v>
                </c:pt>
                <c:pt idx="7">
                  <c:v>0.06</c:v>
                </c:pt>
                <c:pt idx="8">
                  <c:v>#N/A</c:v>
                </c:pt>
                <c:pt idx="9">
                  <c:v>7.0000000000000007E-2</c:v>
                </c:pt>
              </c:numCache>
            </c:numRef>
          </c:val>
          <c:extLst>
            <c:ext xmlns:c16="http://schemas.microsoft.com/office/drawing/2014/chart" uri="{C3380CC4-5D6E-409C-BE32-E72D297353CC}">
              <c16:uniqueId val="{00000004-0456-4359-AFA0-09A1FDE93A2E}"/>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0.21</c:v>
                </c:pt>
              </c:numCache>
            </c:numRef>
          </c:val>
          <c:extLst>
            <c:ext xmlns:c16="http://schemas.microsoft.com/office/drawing/2014/chart" uri="{C3380CC4-5D6E-409C-BE32-E72D297353CC}">
              <c16:uniqueId val="{00000005-0456-4359-AFA0-09A1FDE93A2E}"/>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1.17</c:v>
                </c:pt>
                <c:pt idx="2">
                  <c:v>#N/A</c:v>
                </c:pt>
                <c:pt idx="3">
                  <c:v>1.02</c:v>
                </c:pt>
                <c:pt idx="4">
                  <c:v>#N/A</c:v>
                </c:pt>
                <c:pt idx="5">
                  <c:v>0.87</c:v>
                </c:pt>
                <c:pt idx="6">
                  <c:v>#N/A</c:v>
                </c:pt>
                <c:pt idx="7">
                  <c:v>0.68</c:v>
                </c:pt>
                <c:pt idx="8">
                  <c:v>#N/A</c:v>
                </c:pt>
                <c:pt idx="9">
                  <c:v>1</c:v>
                </c:pt>
              </c:numCache>
            </c:numRef>
          </c:val>
          <c:extLst>
            <c:ext xmlns:c16="http://schemas.microsoft.com/office/drawing/2014/chart" uri="{C3380CC4-5D6E-409C-BE32-E72D297353CC}">
              <c16:uniqueId val="{00000006-0456-4359-AFA0-09A1FDE93A2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3.62</c:v>
                </c:pt>
                <c:pt idx="2">
                  <c:v>#N/A</c:v>
                </c:pt>
                <c:pt idx="3">
                  <c:v>4.16</c:v>
                </c:pt>
                <c:pt idx="4">
                  <c:v>#N/A</c:v>
                </c:pt>
                <c:pt idx="5">
                  <c:v>4.3499999999999996</c:v>
                </c:pt>
                <c:pt idx="6">
                  <c:v>#N/A</c:v>
                </c:pt>
                <c:pt idx="7">
                  <c:v>4.2</c:v>
                </c:pt>
                <c:pt idx="8">
                  <c:v>#N/A</c:v>
                </c:pt>
                <c:pt idx="9">
                  <c:v>6.52</c:v>
                </c:pt>
              </c:numCache>
            </c:numRef>
          </c:val>
          <c:extLst>
            <c:ext xmlns:c16="http://schemas.microsoft.com/office/drawing/2014/chart" uri="{C3380CC4-5D6E-409C-BE32-E72D297353CC}">
              <c16:uniqueId val="{00000007-0456-4359-AFA0-09A1FDE93A2E}"/>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6.29</c:v>
                </c:pt>
                <c:pt idx="8">
                  <c:v>#N/A</c:v>
                </c:pt>
                <c:pt idx="9">
                  <c:v>7.39</c:v>
                </c:pt>
              </c:numCache>
            </c:numRef>
          </c:val>
          <c:extLst>
            <c:ext xmlns:c16="http://schemas.microsoft.com/office/drawing/2014/chart" uri="{C3380CC4-5D6E-409C-BE32-E72D297353CC}">
              <c16:uniqueId val="{00000008-0456-4359-AFA0-09A1FDE93A2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22.06</c:v>
                </c:pt>
                <c:pt idx="8">
                  <c:v>#N/A</c:v>
                </c:pt>
                <c:pt idx="9">
                  <c:v>20.12</c:v>
                </c:pt>
              </c:numCache>
            </c:numRef>
          </c:val>
          <c:extLst>
            <c:ext xmlns:c16="http://schemas.microsoft.com/office/drawing/2014/chart" uri="{C3380CC4-5D6E-409C-BE32-E72D297353CC}">
              <c16:uniqueId val="{00000009-0456-4359-AFA0-09A1FDE93A2E}"/>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3495</c:v>
                </c:pt>
                <c:pt idx="5">
                  <c:v>3537</c:v>
                </c:pt>
                <c:pt idx="8">
                  <c:v>3604</c:v>
                </c:pt>
                <c:pt idx="11">
                  <c:v>3333</c:v>
                </c:pt>
                <c:pt idx="14">
                  <c:v>3321</c:v>
                </c:pt>
              </c:numCache>
            </c:numRef>
          </c:val>
          <c:extLst>
            <c:ext xmlns:c16="http://schemas.microsoft.com/office/drawing/2014/chart" uri="{C3380CC4-5D6E-409C-BE32-E72D297353CC}">
              <c16:uniqueId val="{00000000-522D-4394-ABAE-99762CC4D5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2D-4394-ABAE-99762CC4D5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22D-4394-ABAE-99762CC4D5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363</c:v>
                </c:pt>
                <c:pt idx="3">
                  <c:v>382</c:v>
                </c:pt>
                <c:pt idx="6">
                  <c:v>259</c:v>
                </c:pt>
                <c:pt idx="9">
                  <c:v>224</c:v>
                </c:pt>
                <c:pt idx="12">
                  <c:v>216</c:v>
                </c:pt>
              </c:numCache>
            </c:numRef>
          </c:val>
          <c:extLst>
            <c:ext xmlns:c16="http://schemas.microsoft.com/office/drawing/2014/chart" uri="{C3380CC4-5D6E-409C-BE32-E72D297353CC}">
              <c16:uniqueId val="{00000003-522D-4394-ABAE-99762CC4D5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1393</c:v>
                </c:pt>
                <c:pt idx="3">
                  <c:v>1374</c:v>
                </c:pt>
                <c:pt idx="6">
                  <c:v>1411</c:v>
                </c:pt>
                <c:pt idx="9">
                  <c:v>1229</c:v>
                </c:pt>
                <c:pt idx="12">
                  <c:v>1222</c:v>
                </c:pt>
              </c:numCache>
            </c:numRef>
          </c:val>
          <c:extLst>
            <c:ext xmlns:c16="http://schemas.microsoft.com/office/drawing/2014/chart" uri="{C3380CC4-5D6E-409C-BE32-E72D297353CC}">
              <c16:uniqueId val="{00000004-522D-4394-ABAE-99762CC4D5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2D-4394-ABAE-99762CC4D5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2D-4394-ABAE-99762CC4D5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3265</c:v>
                </c:pt>
                <c:pt idx="3">
                  <c:v>3209</c:v>
                </c:pt>
                <c:pt idx="6">
                  <c:v>3278</c:v>
                </c:pt>
                <c:pt idx="9">
                  <c:v>3041</c:v>
                </c:pt>
                <c:pt idx="12">
                  <c:v>3188</c:v>
                </c:pt>
              </c:numCache>
            </c:numRef>
          </c:val>
          <c:extLst>
            <c:ext xmlns:c16="http://schemas.microsoft.com/office/drawing/2014/chart" uri="{C3380CC4-5D6E-409C-BE32-E72D297353CC}">
              <c16:uniqueId val="{00000007-522D-4394-ABAE-99762CC4D5F6}"/>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1526</c:v>
                </c:pt>
                <c:pt idx="2">
                  <c:v>#N/A</c:v>
                </c:pt>
                <c:pt idx="3">
                  <c:v>#N/A</c:v>
                </c:pt>
                <c:pt idx="4">
                  <c:v>1428</c:v>
                </c:pt>
                <c:pt idx="5">
                  <c:v>#N/A</c:v>
                </c:pt>
                <c:pt idx="6">
                  <c:v>#N/A</c:v>
                </c:pt>
                <c:pt idx="7">
                  <c:v>1344</c:v>
                </c:pt>
                <c:pt idx="8">
                  <c:v>#N/A</c:v>
                </c:pt>
                <c:pt idx="9">
                  <c:v>#N/A</c:v>
                </c:pt>
                <c:pt idx="10">
                  <c:v>1161</c:v>
                </c:pt>
                <c:pt idx="11">
                  <c:v>#N/A</c:v>
                </c:pt>
                <c:pt idx="12">
                  <c:v>#N/A</c:v>
                </c:pt>
                <c:pt idx="13">
                  <c:v>1305</c:v>
                </c:pt>
                <c:pt idx="14">
                  <c:v>#N/A</c:v>
                </c:pt>
              </c:numCache>
            </c:numRef>
          </c:val>
          <c:smooth val="0"/>
          <c:extLst>
            <c:ext xmlns:c16="http://schemas.microsoft.com/office/drawing/2014/chart" uri="{C3380CC4-5D6E-409C-BE32-E72D297353CC}">
              <c16:uniqueId val="{00000008-522D-4394-ABAE-99762CC4D5F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33600</c:v>
                </c:pt>
                <c:pt idx="5">
                  <c:v>32378</c:v>
                </c:pt>
                <c:pt idx="8">
                  <c:v>30773</c:v>
                </c:pt>
                <c:pt idx="11">
                  <c:v>30473</c:v>
                </c:pt>
                <c:pt idx="14">
                  <c:v>29631</c:v>
                </c:pt>
              </c:numCache>
            </c:numRef>
          </c:val>
          <c:extLst>
            <c:ext xmlns:c16="http://schemas.microsoft.com/office/drawing/2014/chart" uri="{C3380CC4-5D6E-409C-BE32-E72D297353CC}">
              <c16:uniqueId val="{00000000-0753-4D88-BB1C-D5A4B1CAA3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1233</c:v>
                </c:pt>
                <c:pt idx="5">
                  <c:v>1173</c:v>
                </c:pt>
                <c:pt idx="8">
                  <c:v>1115</c:v>
                </c:pt>
                <c:pt idx="11">
                  <c:v>1087</c:v>
                </c:pt>
                <c:pt idx="14">
                  <c:v>725</c:v>
                </c:pt>
              </c:numCache>
            </c:numRef>
          </c:val>
          <c:extLst>
            <c:ext xmlns:c16="http://schemas.microsoft.com/office/drawing/2014/chart" uri="{C3380CC4-5D6E-409C-BE32-E72D297353CC}">
              <c16:uniqueId val="{00000001-0753-4D88-BB1C-D5A4B1CAA3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6204</c:v>
                </c:pt>
                <c:pt idx="5">
                  <c:v>5737</c:v>
                </c:pt>
                <c:pt idx="8">
                  <c:v>6029</c:v>
                </c:pt>
                <c:pt idx="11">
                  <c:v>6186</c:v>
                </c:pt>
                <c:pt idx="14">
                  <c:v>6642</c:v>
                </c:pt>
              </c:numCache>
            </c:numRef>
          </c:val>
          <c:extLst>
            <c:ext xmlns:c16="http://schemas.microsoft.com/office/drawing/2014/chart" uri="{C3380CC4-5D6E-409C-BE32-E72D297353CC}">
              <c16:uniqueId val="{00000002-0753-4D88-BB1C-D5A4B1CAA3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53-4D88-BB1C-D5A4B1CAA3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53-4D88-BB1C-D5A4B1CAA3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53-4D88-BB1C-D5A4B1CAA3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2909</c:v>
                </c:pt>
                <c:pt idx="3">
                  <c:v>2888</c:v>
                </c:pt>
                <c:pt idx="6">
                  <c:v>2925</c:v>
                </c:pt>
                <c:pt idx="9">
                  <c:v>2780</c:v>
                </c:pt>
                <c:pt idx="12">
                  <c:v>2720</c:v>
                </c:pt>
              </c:numCache>
            </c:numRef>
          </c:val>
          <c:extLst>
            <c:ext xmlns:c16="http://schemas.microsoft.com/office/drawing/2014/chart" uri="{C3380CC4-5D6E-409C-BE32-E72D297353CC}">
              <c16:uniqueId val="{00000006-0753-4D88-BB1C-D5A4B1CAA3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2415</c:v>
                </c:pt>
                <c:pt idx="3">
                  <c:v>2164</c:v>
                </c:pt>
                <c:pt idx="6">
                  <c:v>1925</c:v>
                </c:pt>
                <c:pt idx="9">
                  <c:v>1955</c:v>
                </c:pt>
                <c:pt idx="12">
                  <c:v>1944</c:v>
                </c:pt>
              </c:numCache>
            </c:numRef>
          </c:val>
          <c:extLst>
            <c:ext xmlns:c16="http://schemas.microsoft.com/office/drawing/2014/chart" uri="{C3380CC4-5D6E-409C-BE32-E72D297353CC}">
              <c16:uniqueId val="{00000007-0753-4D88-BB1C-D5A4B1CAA3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20598</c:v>
                </c:pt>
                <c:pt idx="3">
                  <c:v>18903</c:v>
                </c:pt>
                <c:pt idx="6">
                  <c:v>17565</c:v>
                </c:pt>
                <c:pt idx="9">
                  <c:v>16053</c:v>
                </c:pt>
                <c:pt idx="12">
                  <c:v>15293</c:v>
                </c:pt>
              </c:numCache>
            </c:numRef>
          </c:val>
          <c:extLst>
            <c:ext xmlns:c16="http://schemas.microsoft.com/office/drawing/2014/chart" uri="{C3380CC4-5D6E-409C-BE32-E72D297353CC}">
              <c16:uniqueId val="{00000008-0753-4D88-BB1C-D5A4B1CAA3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753-4D88-BB1C-D5A4B1CAA3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26158</c:v>
                </c:pt>
                <c:pt idx="3">
                  <c:v>25159</c:v>
                </c:pt>
                <c:pt idx="6">
                  <c:v>24330</c:v>
                </c:pt>
                <c:pt idx="9">
                  <c:v>24625</c:v>
                </c:pt>
                <c:pt idx="12">
                  <c:v>23547</c:v>
                </c:pt>
              </c:numCache>
            </c:numRef>
          </c:val>
          <c:extLst>
            <c:ext xmlns:c16="http://schemas.microsoft.com/office/drawing/2014/chart" uri="{C3380CC4-5D6E-409C-BE32-E72D297353CC}">
              <c16:uniqueId val="{0000000A-0753-4D88-BB1C-D5A4B1CAA339}"/>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11044</c:v>
                </c:pt>
                <c:pt idx="2">
                  <c:v>#N/A</c:v>
                </c:pt>
                <c:pt idx="3">
                  <c:v>#N/A</c:v>
                </c:pt>
                <c:pt idx="4">
                  <c:v>9825</c:v>
                </c:pt>
                <c:pt idx="5">
                  <c:v>#N/A</c:v>
                </c:pt>
                <c:pt idx="6">
                  <c:v>#N/A</c:v>
                </c:pt>
                <c:pt idx="7">
                  <c:v>8828</c:v>
                </c:pt>
                <c:pt idx="8">
                  <c:v>#N/A</c:v>
                </c:pt>
                <c:pt idx="9">
                  <c:v>#N/A</c:v>
                </c:pt>
                <c:pt idx="10">
                  <c:v>7668</c:v>
                </c:pt>
                <c:pt idx="11">
                  <c:v>#N/A</c:v>
                </c:pt>
                <c:pt idx="12">
                  <c:v>#N/A</c:v>
                </c:pt>
                <c:pt idx="13">
                  <c:v>6506</c:v>
                </c:pt>
                <c:pt idx="14">
                  <c:v>#N/A</c:v>
                </c:pt>
              </c:numCache>
            </c:numRef>
          </c:val>
          <c:smooth val="0"/>
          <c:extLst>
            <c:ext xmlns:c16="http://schemas.microsoft.com/office/drawing/2014/chart" uri="{C3380CC4-5D6E-409C-BE32-E72D297353CC}">
              <c16:uniqueId val="{0000000B-0753-4D88-BB1C-D5A4B1CAA33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3319</c:v>
                </c:pt>
                <c:pt idx="1">
                  <c:v>3108</c:v>
                </c:pt>
                <c:pt idx="2">
                  <c:v>3202</c:v>
                </c:pt>
              </c:numCache>
            </c:numRef>
          </c:val>
          <c:extLst>
            <c:ext xmlns:c16="http://schemas.microsoft.com/office/drawing/2014/chart" uri="{C3380CC4-5D6E-409C-BE32-E72D297353CC}">
              <c16:uniqueId val="{00000000-A6D3-4216-B24C-427FABC20C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954</c:v>
                </c:pt>
                <c:pt idx="1">
                  <c:v>842</c:v>
                </c:pt>
                <c:pt idx="2">
                  <c:v>1023</c:v>
                </c:pt>
              </c:numCache>
            </c:numRef>
          </c:val>
          <c:extLst>
            <c:ext xmlns:c16="http://schemas.microsoft.com/office/drawing/2014/chart" uri="{C3380CC4-5D6E-409C-BE32-E72D297353CC}">
              <c16:uniqueId val="{00000001-A6D3-4216-B24C-427FABC20C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3589</c:v>
                </c:pt>
                <c:pt idx="1">
                  <c:v>3394</c:v>
                </c:pt>
                <c:pt idx="2">
                  <c:v>3668</c:v>
                </c:pt>
              </c:numCache>
            </c:numRef>
          </c:val>
          <c:extLst>
            <c:ext xmlns:c16="http://schemas.microsoft.com/office/drawing/2014/chart" uri="{C3380CC4-5D6E-409C-BE32-E72D297353CC}">
              <c16:uniqueId val="{00000002-A6D3-4216-B24C-427FABC20C36}"/>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91AE-441F-9B52-EFB1481DABC3}"/>
              </c:ext>
            </c:extLst>
          </c:dPt>
          <c:dPt>
            <c:idx val="1"/>
            <c:bubble3D val="0"/>
            <c:extLst>
              <c:ext xmlns:c16="http://schemas.microsoft.com/office/drawing/2014/chart" uri="{C3380CC4-5D6E-409C-BE32-E72D297353CC}">
                <c16:uniqueId val="{00000001-91AE-441F-9B52-EFB1481DABC3}"/>
              </c:ext>
            </c:extLst>
          </c:dPt>
          <c:dPt>
            <c:idx val="2"/>
            <c:bubble3D val="0"/>
            <c:extLst>
              <c:ext xmlns:c16="http://schemas.microsoft.com/office/drawing/2014/chart" uri="{C3380CC4-5D6E-409C-BE32-E72D297353CC}">
                <c16:uniqueId val="{00000002-91AE-441F-9B52-EFB1481DABC3}"/>
              </c:ext>
            </c:extLst>
          </c:dPt>
          <c:dPt>
            <c:idx val="3"/>
            <c:bubble3D val="0"/>
            <c:extLst>
              <c:ext xmlns:c16="http://schemas.microsoft.com/office/drawing/2014/chart" uri="{C3380CC4-5D6E-409C-BE32-E72D297353CC}">
                <c16:uniqueId val="{00000003-91AE-441F-9B52-EFB1481DABC3}"/>
              </c:ext>
            </c:extLst>
          </c:dPt>
          <c:dPt>
            <c:idx val="4"/>
            <c:bubble3D val="0"/>
            <c:extLst>
              <c:ext xmlns:c16="http://schemas.microsoft.com/office/drawing/2014/chart" uri="{C3380CC4-5D6E-409C-BE32-E72D297353CC}">
                <c16:uniqueId val="{00000004-91AE-441F-9B52-EFB1481DABC3}"/>
              </c:ext>
            </c:extLst>
          </c:dPt>
          <c:dPt>
            <c:idx val="8"/>
            <c:bubble3D val="0"/>
            <c:extLst>
              <c:ext xmlns:c16="http://schemas.microsoft.com/office/drawing/2014/chart" uri="{C3380CC4-5D6E-409C-BE32-E72D297353CC}">
                <c16:uniqueId val="{00000005-91AE-441F-9B52-EFB1481DABC3}"/>
              </c:ext>
            </c:extLst>
          </c:dPt>
          <c:dPt>
            <c:idx val="16"/>
            <c:bubble3D val="0"/>
            <c:extLst>
              <c:ext xmlns:c16="http://schemas.microsoft.com/office/drawing/2014/chart" uri="{C3380CC4-5D6E-409C-BE32-E72D297353CC}">
                <c16:uniqueId val="{00000006-91AE-441F-9B52-EFB1481DABC3}"/>
              </c:ext>
            </c:extLst>
          </c:dPt>
          <c:dPt>
            <c:idx val="24"/>
            <c:bubble3D val="0"/>
            <c:extLst>
              <c:ext xmlns:c16="http://schemas.microsoft.com/office/drawing/2014/chart" uri="{C3380CC4-5D6E-409C-BE32-E72D297353CC}">
                <c16:uniqueId val="{00000007-91AE-441F-9B52-EFB1481DABC3}"/>
              </c:ext>
            </c:extLst>
          </c:dPt>
          <c:dPt>
            <c:idx val="32"/>
            <c:bubble3D val="0"/>
            <c:extLst>
              <c:ext xmlns:c16="http://schemas.microsoft.com/office/drawing/2014/chart" uri="{C3380CC4-5D6E-409C-BE32-E72D297353CC}">
                <c16:uniqueId val="{00000008-91AE-441F-9B52-EFB1481DABC3}"/>
              </c:ext>
            </c:extLst>
          </c:dPt>
          <c:dLbls>
            <c:dLbl>
              <c:idx val="0"/>
              <c:tx>
                <c:rich>
                  <a:bodyPr horzOverflow="overflow"/>
                  <a:lstStyle/>
                  <a:p>
                    <a:pPr>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AE-441F-9B52-EFB1481DABC3}"/>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91AE-441F-9B52-EFB1481DABC3}"/>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91AE-441F-9B52-EFB1481DABC3}"/>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91AE-441F-9B52-EFB1481DABC3}"/>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91AE-441F-9B52-EFB1481DABC3}"/>
                </c:ext>
              </c:extLst>
            </c:dLbl>
            <c:dLbl>
              <c:idx val="8"/>
              <c:tx>
                <c:rich>
                  <a:bodyPr horzOverflow="overflow"/>
                  <a:lstStyle/>
                  <a:p>
                    <a:pPr>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1AE-441F-9B52-EFB1481DABC3}"/>
                </c:ext>
              </c:extLst>
            </c:dLbl>
            <c:dLbl>
              <c:idx val="16"/>
              <c:tx>
                <c:rich>
                  <a:bodyPr horzOverflow="overflow"/>
                  <a:lstStyle/>
                  <a:p>
                    <a:pPr>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1AE-441F-9B52-EFB1481DABC3}"/>
                </c:ext>
              </c:extLst>
            </c:dLbl>
            <c:dLbl>
              <c:idx val="24"/>
              <c:tx>
                <c:rich>
                  <a:bodyPr horzOverflow="overflow"/>
                  <a:lstStyle/>
                  <a:p>
                    <a:pPr>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1AE-441F-9B52-EFB1481DABC3}"/>
                </c:ext>
              </c:extLst>
            </c:dLbl>
            <c:dLbl>
              <c:idx val="32"/>
              <c:tx>
                <c:rich>
                  <a:bodyPr horzOverflow="overflow"/>
                  <a:lstStyle/>
                  <a:p>
                    <a:pPr>
                      <a:defRPr/>
                    </a:pPr>
                    <a:r>
                      <a:rPr lang="en-US" altLang="ja-JP"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1AE-441F-9B52-EFB1481DABC3}"/>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59.1</c:v>
                </c:pt>
                <c:pt idx="8">
                  <c:v>60.7</c:v>
                </c:pt>
                <c:pt idx="16">
                  <c:v>61.9</c:v>
                </c:pt>
                <c:pt idx="24">
                  <c:v>62.9</c:v>
                </c:pt>
                <c:pt idx="32">
                  <c:v>64</c:v>
                </c:pt>
              </c:numCache>
            </c:numRef>
          </c:xVal>
          <c:yVal>
            <c:numRef>
              <c:f>公会計指標分析・財政指標組合せ分析表!$BP$51:$DC$51</c:f>
              <c:numCache>
                <c:formatCode>#,##0.0;"▲ "#,##0.0</c:formatCode>
                <c:ptCount val="40"/>
                <c:pt idx="0">
                  <c:v>102.6</c:v>
                </c:pt>
                <c:pt idx="8">
                  <c:v>92.2</c:v>
                </c:pt>
                <c:pt idx="16">
                  <c:v>82.7</c:v>
                </c:pt>
                <c:pt idx="24">
                  <c:v>70.7</c:v>
                </c:pt>
                <c:pt idx="32">
                  <c:v>57.5</c:v>
                </c:pt>
              </c:numCache>
            </c:numRef>
          </c:yVal>
          <c:smooth val="0"/>
          <c:extLst>
            <c:ext xmlns:c16="http://schemas.microsoft.com/office/drawing/2014/chart" uri="{C3380CC4-5D6E-409C-BE32-E72D297353CC}">
              <c16:uniqueId val="{00000009-91AE-441F-9B52-EFB1481DABC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91AE-441F-9B52-EFB1481DABC3}"/>
              </c:ext>
            </c:extLst>
          </c:dPt>
          <c:dPt>
            <c:idx val="1"/>
            <c:bubble3D val="0"/>
            <c:extLst>
              <c:ext xmlns:c16="http://schemas.microsoft.com/office/drawing/2014/chart" uri="{C3380CC4-5D6E-409C-BE32-E72D297353CC}">
                <c16:uniqueId val="{0000000B-91AE-441F-9B52-EFB1481DABC3}"/>
              </c:ext>
            </c:extLst>
          </c:dPt>
          <c:dPt>
            <c:idx val="2"/>
            <c:bubble3D val="0"/>
            <c:extLst>
              <c:ext xmlns:c16="http://schemas.microsoft.com/office/drawing/2014/chart" uri="{C3380CC4-5D6E-409C-BE32-E72D297353CC}">
                <c16:uniqueId val="{0000000C-91AE-441F-9B52-EFB1481DABC3}"/>
              </c:ext>
            </c:extLst>
          </c:dPt>
          <c:dPt>
            <c:idx val="3"/>
            <c:bubble3D val="0"/>
            <c:extLst>
              <c:ext xmlns:c16="http://schemas.microsoft.com/office/drawing/2014/chart" uri="{C3380CC4-5D6E-409C-BE32-E72D297353CC}">
                <c16:uniqueId val="{0000000D-91AE-441F-9B52-EFB1481DABC3}"/>
              </c:ext>
            </c:extLst>
          </c:dPt>
          <c:dPt>
            <c:idx val="4"/>
            <c:bubble3D val="0"/>
            <c:extLst>
              <c:ext xmlns:c16="http://schemas.microsoft.com/office/drawing/2014/chart" uri="{C3380CC4-5D6E-409C-BE32-E72D297353CC}">
                <c16:uniqueId val="{0000000E-91AE-441F-9B52-EFB1481DABC3}"/>
              </c:ext>
            </c:extLst>
          </c:dPt>
          <c:dPt>
            <c:idx val="8"/>
            <c:bubble3D val="0"/>
            <c:extLst>
              <c:ext xmlns:c16="http://schemas.microsoft.com/office/drawing/2014/chart" uri="{C3380CC4-5D6E-409C-BE32-E72D297353CC}">
                <c16:uniqueId val="{0000000F-91AE-441F-9B52-EFB1481DABC3}"/>
              </c:ext>
            </c:extLst>
          </c:dPt>
          <c:dPt>
            <c:idx val="16"/>
            <c:bubble3D val="0"/>
            <c:extLst>
              <c:ext xmlns:c16="http://schemas.microsoft.com/office/drawing/2014/chart" uri="{C3380CC4-5D6E-409C-BE32-E72D297353CC}">
                <c16:uniqueId val="{00000010-91AE-441F-9B52-EFB1481DABC3}"/>
              </c:ext>
            </c:extLst>
          </c:dPt>
          <c:dPt>
            <c:idx val="24"/>
            <c:bubble3D val="0"/>
            <c:extLst>
              <c:ext xmlns:c16="http://schemas.microsoft.com/office/drawing/2014/chart" uri="{C3380CC4-5D6E-409C-BE32-E72D297353CC}">
                <c16:uniqueId val="{00000011-91AE-441F-9B52-EFB1481DABC3}"/>
              </c:ext>
            </c:extLst>
          </c:dPt>
          <c:dPt>
            <c:idx val="32"/>
            <c:bubble3D val="0"/>
            <c:extLst>
              <c:ext xmlns:c16="http://schemas.microsoft.com/office/drawing/2014/chart" uri="{C3380CC4-5D6E-409C-BE32-E72D297353CC}">
                <c16:uniqueId val="{00000012-91AE-441F-9B52-EFB1481DABC3}"/>
              </c:ext>
            </c:extLst>
          </c:dPt>
          <c:dLbls>
            <c:dLbl>
              <c:idx val="0"/>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1AE-441F-9B52-EFB1481DABC3}"/>
                </c:ext>
              </c:extLst>
            </c:dLbl>
            <c:dLbl>
              <c:idx val="1"/>
              <c:delete val="1"/>
              <c:extLst>
                <c:ext xmlns:c15="http://schemas.microsoft.com/office/drawing/2012/chart" uri="{CE6537A1-D6FC-4f65-9D91-7224C49458BB}"/>
                <c:ext xmlns:c16="http://schemas.microsoft.com/office/drawing/2014/chart" uri="{C3380CC4-5D6E-409C-BE32-E72D297353CC}">
                  <c16:uniqueId val="{0000000B-91AE-441F-9B52-EFB1481DABC3}"/>
                </c:ext>
              </c:extLst>
            </c:dLbl>
            <c:dLbl>
              <c:idx val="2"/>
              <c:delete val="1"/>
              <c:extLst>
                <c:ext xmlns:c15="http://schemas.microsoft.com/office/drawing/2012/chart" uri="{CE6537A1-D6FC-4f65-9D91-7224C49458BB}"/>
                <c:ext xmlns:c16="http://schemas.microsoft.com/office/drawing/2014/chart" uri="{C3380CC4-5D6E-409C-BE32-E72D297353CC}">
                  <c16:uniqueId val="{0000000C-91AE-441F-9B52-EFB1481DABC3}"/>
                </c:ext>
              </c:extLst>
            </c:dLbl>
            <c:dLbl>
              <c:idx val="3"/>
              <c:delete val="1"/>
              <c:extLst>
                <c:ext xmlns:c15="http://schemas.microsoft.com/office/drawing/2012/chart" uri="{CE6537A1-D6FC-4f65-9D91-7224C49458BB}"/>
                <c:ext xmlns:c16="http://schemas.microsoft.com/office/drawing/2014/chart" uri="{C3380CC4-5D6E-409C-BE32-E72D297353CC}">
                  <c16:uniqueId val="{0000000D-91AE-441F-9B52-EFB1481DABC3}"/>
                </c:ext>
              </c:extLst>
            </c:dLbl>
            <c:dLbl>
              <c:idx val="4"/>
              <c:delete val="1"/>
              <c:extLst>
                <c:ext xmlns:c15="http://schemas.microsoft.com/office/drawing/2012/chart" uri="{CE6537A1-D6FC-4f65-9D91-7224C49458BB}"/>
                <c:ext xmlns:c16="http://schemas.microsoft.com/office/drawing/2014/chart" uri="{C3380CC4-5D6E-409C-BE32-E72D297353CC}">
                  <c16:uniqueId val="{0000000E-91AE-441F-9B52-EFB1481DABC3}"/>
                </c:ext>
              </c:extLst>
            </c:dLbl>
            <c:dLbl>
              <c:idx val="8"/>
              <c:layout>
                <c:manualLayout>
                  <c:x val="-3.0681864182239716E-2"/>
                  <c:y val="-6.4739042105865174E-2"/>
                </c:manualLayout>
              </c:layout>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1AE-441F-9B52-EFB1481DABC3}"/>
                </c:ext>
              </c:extLst>
            </c:dLbl>
            <c:dLbl>
              <c:idx val="16"/>
              <c:layout>
                <c:manualLayout>
                  <c:x val="-3.3479086937566745E-2"/>
                  <c:y val="-6.4739042105865174E-2"/>
                </c:manualLayout>
              </c:layout>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1AE-441F-9B52-EFB1481DABC3}"/>
                </c:ext>
              </c:extLst>
            </c:dLbl>
            <c:dLbl>
              <c:idx val="24"/>
              <c:tx>
                <c:rich>
                  <a:bodyPr horzOverflow="overflow"/>
                  <a:lstStyle/>
                  <a:p>
                    <a:pPr>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1AE-441F-9B52-EFB1481DABC3}"/>
                </c:ext>
              </c:extLst>
            </c:dLbl>
            <c:dLbl>
              <c:idx val="32"/>
              <c:tx>
                <c:rich>
                  <a:bodyPr horzOverflow="overflow"/>
                  <a:lstStyle/>
                  <a:p>
                    <a:pPr>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1AE-441F-9B52-EFB1481DABC3}"/>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91AE-441F-9B52-EFB1481DABC3}"/>
            </c:ext>
          </c:extLst>
        </c:ser>
        <c:dLbls>
          <c:showLegendKey val="0"/>
          <c:showVal val="1"/>
          <c:showCatName val="0"/>
          <c:showSerName val="0"/>
          <c:showPercent val="0"/>
          <c:showBubbleSize val="0"/>
        </c:dLbls>
        <c:axId val="3"/>
        <c:axId val="2"/>
      </c:scatterChart>
      <c:valAx>
        <c:axId val="3"/>
        <c:scaling>
          <c:orientation val="maxMin"/>
          <c:max val="65"/>
          <c:min val="5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2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5D28-4115-9B8E-FFAF8205C2C9}"/>
              </c:ext>
            </c:extLst>
          </c:dPt>
          <c:dPt>
            <c:idx val="1"/>
            <c:bubble3D val="0"/>
            <c:extLst>
              <c:ext xmlns:c16="http://schemas.microsoft.com/office/drawing/2014/chart" uri="{C3380CC4-5D6E-409C-BE32-E72D297353CC}">
                <c16:uniqueId val="{00000001-5D28-4115-9B8E-FFAF8205C2C9}"/>
              </c:ext>
            </c:extLst>
          </c:dPt>
          <c:dPt>
            <c:idx val="2"/>
            <c:bubble3D val="0"/>
            <c:extLst>
              <c:ext xmlns:c16="http://schemas.microsoft.com/office/drawing/2014/chart" uri="{C3380CC4-5D6E-409C-BE32-E72D297353CC}">
                <c16:uniqueId val="{00000002-5D28-4115-9B8E-FFAF8205C2C9}"/>
              </c:ext>
            </c:extLst>
          </c:dPt>
          <c:dPt>
            <c:idx val="3"/>
            <c:bubble3D val="0"/>
            <c:extLst>
              <c:ext xmlns:c16="http://schemas.microsoft.com/office/drawing/2014/chart" uri="{C3380CC4-5D6E-409C-BE32-E72D297353CC}">
                <c16:uniqueId val="{00000003-5D28-4115-9B8E-FFAF8205C2C9}"/>
              </c:ext>
            </c:extLst>
          </c:dPt>
          <c:dPt>
            <c:idx val="4"/>
            <c:bubble3D val="0"/>
            <c:extLst>
              <c:ext xmlns:c16="http://schemas.microsoft.com/office/drawing/2014/chart" uri="{C3380CC4-5D6E-409C-BE32-E72D297353CC}">
                <c16:uniqueId val="{00000004-5D28-4115-9B8E-FFAF8205C2C9}"/>
              </c:ext>
            </c:extLst>
          </c:dPt>
          <c:dPt>
            <c:idx val="8"/>
            <c:bubble3D val="0"/>
            <c:extLst>
              <c:ext xmlns:c16="http://schemas.microsoft.com/office/drawing/2014/chart" uri="{C3380CC4-5D6E-409C-BE32-E72D297353CC}">
                <c16:uniqueId val="{00000005-5D28-4115-9B8E-FFAF8205C2C9}"/>
              </c:ext>
            </c:extLst>
          </c:dPt>
          <c:dPt>
            <c:idx val="16"/>
            <c:bubble3D val="0"/>
            <c:extLst>
              <c:ext xmlns:c16="http://schemas.microsoft.com/office/drawing/2014/chart" uri="{C3380CC4-5D6E-409C-BE32-E72D297353CC}">
                <c16:uniqueId val="{00000006-5D28-4115-9B8E-FFAF8205C2C9}"/>
              </c:ext>
            </c:extLst>
          </c:dPt>
          <c:dPt>
            <c:idx val="24"/>
            <c:bubble3D val="0"/>
            <c:extLst>
              <c:ext xmlns:c16="http://schemas.microsoft.com/office/drawing/2014/chart" uri="{C3380CC4-5D6E-409C-BE32-E72D297353CC}">
                <c16:uniqueId val="{00000007-5D28-4115-9B8E-FFAF8205C2C9}"/>
              </c:ext>
            </c:extLst>
          </c:dPt>
          <c:dPt>
            <c:idx val="32"/>
            <c:bubble3D val="0"/>
            <c:extLst>
              <c:ext xmlns:c16="http://schemas.microsoft.com/office/drawing/2014/chart" uri="{C3380CC4-5D6E-409C-BE32-E72D297353CC}">
                <c16:uniqueId val="{00000008-5D28-4115-9B8E-FFAF8205C2C9}"/>
              </c:ext>
            </c:extLst>
          </c:dPt>
          <c:dLbls>
            <c:dLbl>
              <c:idx val="0"/>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28-4115-9B8E-FFAF8205C2C9}"/>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28-4115-9B8E-FFAF8205C2C9}"/>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28-4115-9B8E-FFAF8205C2C9}"/>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D28-4115-9B8E-FFAF8205C2C9}"/>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28-4115-9B8E-FFAF8205C2C9}"/>
                </c:ext>
              </c:extLst>
            </c:dLbl>
            <c:dLbl>
              <c:idx val="8"/>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28-4115-9B8E-FFAF8205C2C9}"/>
                </c:ext>
              </c:extLst>
            </c:dLbl>
            <c:dLbl>
              <c:idx val="16"/>
              <c:tx>
                <c:rich>
                  <a:bodyPr horzOverflow="overflow"/>
                  <a:lstStyle/>
                  <a:p>
                    <a:pPr>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D28-4115-9B8E-FFAF8205C2C9}"/>
                </c:ext>
              </c:extLst>
            </c:dLbl>
            <c:dLbl>
              <c:idx val="24"/>
              <c:tx>
                <c:rich>
                  <a:bodyPr horzOverflow="overflow"/>
                  <a:lstStyle/>
                  <a:p>
                    <a:pPr>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D28-4115-9B8E-FFAF8205C2C9}"/>
                </c:ext>
              </c:extLst>
            </c:dLbl>
            <c:dLbl>
              <c:idx val="32"/>
              <c:tx>
                <c:rich>
                  <a:bodyPr horzOverflow="overflow"/>
                  <a:lstStyle/>
                  <a:p>
                    <a:pPr>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D28-4115-9B8E-FFAF8205C2C9}"/>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13.6</c:v>
                </c:pt>
                <c:pt idx="16">
                  <c:v>13.4</c:v>
                </c:pt>
                <c:pt idx="24">
                  <c:v>12.2</c:v>
                </c:pt>
                <c:pt idx="32">
                  <c:v>11.6</c:v>
                </c:pt>
              </c:numCache>
            </c:numRef>
          </c:xVal>
          <c:yVal>
            <c:numRef>
              <c:f>公会計指標分析・財政指標組合せ分析表!$BP$73:$DC$73</c:f>
              <c:numCache>
                <c:formatCode>#,##0.0;"▲ "#,##0.0</c:formatCode>
                <c:ptCount val="40"/>
                <c:pt idx="0">
                  <c:v>102.6</c:v>
                </c:pt>
                <c:pt idx="8">
                  <c:v>92.2</c:v>
                </c:pt>
                <c:pt idx="16">
                  <c:v>82.7</c:v>
                </c:pt>
                <c:pt idx="24">
                  <c:v>70.7</c:v>
                </c:pt>
                <c:pt idx="32">
                  <c:v>57.5</c:v>
                </c:pt>
              </c:numCache>
            </c:numRef>
          </c:yVal>
          <c:smooth val="0"/>
          <c:extLst>
            <c:ext xmlns:c16="http://schemas.microsoft.com/office/drawing/2014/chart" uri="{C3380CC4-5D6E-409C-BE32-E72D297353CC}">
              <c16:uniqueId val="{00000009-5D28-4115-9B8E-FFAF8205C2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5D28-4115-9B8E-FFAF8205C2C9}"/>
              </c:ext>
            </c:extLst>
          </c:dPt>
          <c:dPt>
            <c:idx val="1"/>
            <c:bubble3D val="0"/>
            <c:extLst>
              <c:ext xmlns:c16="http://schemas.microsoft.com/office/drawing/2014/chart" uri="{C3380CC4-5D6E-409C-BE32-E72D297353CC}">
                <c16:uniqueId val="{0000000B-5D28-4115-9B8E-FFAF8205C2C9}"/>
              </c:ext>
            </c:extLst>
          </c:dPt>
          <c:dPt>
            <c:idx val="2"/>
            <c:bubble3D val="0"/>
            <c:extLst>
              <c:ext xmlns:c16="http://schemas.microsoft.com/office/drawing/2014/chart" uri="{C3380CC4-5D6E-409C-BE32-E72D297353CC}">
                <c16:uniqueId val="{0000000C-5D28-4115-9B8E-FFAF8205C2C9}"/>
              </c:ext>
            </c:extLst>
          </c:dPt>
          <c:dPt>
            <c:idx val="3"/>
            <c:bubble3D val="0"/>
            <c:extLst>
              <c:ext xmlns:c16="http://schemas.microsoft.com/office/drawing/2014/chart" uri="{C3380CC4-5D6E-409C-BE32-E72D297353CC}">
                <c16:uniqueId val="{0000000D-5D28-4115-9B8E-FFAF8205C2C9}"/>
              </c:ext>
            </c:extLst>
          </c:dPt>
          <c:dPt>
            <c:idx val="4"/>
            <c:bubble3D val="0"/>
            <c:extLst>
              <c:ext xmlns:c16="http://schemas.microsoft.com/office/drawing/2014/chart" uri="{C3380CC4-5D6E-409C-BE32-E72D297353CC}">
                <c16:uniqueId val="{0000000E-5D28-4115-9B8E-FFAF8205C2C9}"/>
              </c:ext>
            </c:extLst>
          </c:dPt>
          <c:dPt>
            <c:idx val="8"/>
            <c:bubble3D val="0"/>
            <c:extLst>
              <c:ext xmlns:c16="http://schemas.microsoft.com/office/drawing/2014/chart" uri="{C3380CC4-5D6E-409C-BE32-E72D297353CC}">
                <c16:uniqueId val="{0000000F-5D28-4115-9B8E-FFAF8205C2C9}"/>
              </c:ext>
            </c:extLst>
          </c:dPt>
          <c:dPt>
            <c:idx val="16"/>
            <c:bubble3D val="0"/>
            <c:extLst>
              <c:ext xmlns:c16="http://schemas.microsoft.com/office/drawing/2014/chart" uri="{C3380CC4-5D6E-409C-BE32-E72D297353CC}">
                <c16:uniqueId val="{00000010-5D28-4115-9B8E-FFAF8205C2C9}"/>
              </c:ext>
            </c:extLst>
          </c:dPt>
          <c:dPt>
            <c:idx val="24"/>
            <c:bubble3D val="0"/>
            <c:extLst>
              <c:ext xmlns:c16="http://schemas.microsoft.com/office/drawing/2014/chart" uri="{C3380CC4-5D6E-409C-BE32-E72D297353CC}">
                <c16:uniqueId val="{00000011-5D28-4115-9B8E-FFAF8205C2C9}"/>
              </c:ext>
            </c:extLst>
          </c:dPt>
          <c:dPt>
            <c:idx val="32"/>
            <c:bubble3D val="0"/>
            <c:extLst>
              <c:ext xmlns:c16="http://schemas.microsoft.com/office/drawing/2014/chart" uri="{C3380CC4-5D6E-409C-BE32-E72D297353CC}">
                <c16:uniqueId val="{00000012-5D28-4115-9B8E-FFAF8205C2C9}"/>
              </c:ext>
            </c:extLst>
          </c:dPt>
          <c:dLbls>
            <c:dLbl>
              <c:idx val="0"/>
              <c:layout>
                <c:manualLayout>
                  <c:x val="-3.4202580661465372E-2"/>
                  <c:y val="-6.1026490043543873E-2"/>
                </c:manualLayout>
              </c:layout>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D28-4115-9B8E-FFAF8205C2C9}"/>
                </c:ext>
              </c:extLst>
            </c:dLbl>
            <c:dLbl>
              <c:idx val="1"/>
              <c:delete val="1"/>
              <c:extLst>
                <c:ext xmlns:c15="http://schemas.microsoft.com/office/drawing/2012/chart" uri="{CE6537A1-D6FC-4f65-9D91-7224C49458BB}"/>
                <c:ext xmlns:c16="http://schemas.microsoft.com/office/drawing/2014/chart" uri="{C3380CC4-5D6E-409C-BE32-E72D297353CC}">
                  <c16:uniqueId val="{0000000B-5D28-4115-9B8E-FFAF8205C2C9}"/>
                </c:ext>
              </c:extLst>
            </c:dLbl>
            <c:dLbl>
              <c:idx val="2"/>
              <c:delete val="1"/>
              <c:extLst>
                <c:ext xmlns:c15="http://schemas.microsoft.com/office/drawing/2012/chart" uri="{CE6537A1-D6FC-4f65-9D91-7224C49458BB}"/>
                <c:ext xmlns:c16="http://schemas.microsoft.com/office/drawing/2014/chart" uri="{C3380CC4-5D6E-409C-BE32-E72D297353CC}">
                  <c16:uniqueId val="{0000000C-5D28-4115-9B8E-FFAF8205C2C9}"/>
                </c:ext>
              </c:extLst>
            </c:dLbl>
            <c:dLbl>
              <c:idx val="3"/>
              <c:delete val="1"/>
              <c:extLst>
                <c:ext xmlns:c15="http://schemas.microsoft.com/office/drawing/2012/chart" uri="{CE6537A1-D6FC-4f65-9D91-7224C49458BB}"/>
                <c:ext xmlns:c16="http://schemas.microsoft.com/office/drawing/2014/chart" uri="{C3380CC4-5D6E-409C-BE32-E72D297353CC}">
                  <c16:uniqueId val="{0000000D-5D28-4115-9B8E-FFAF8205C2C9}"/>
                </c:ext>
              </c:extLst>
            </c:dLbl>
            <c:dLbl>
              <c:idx val="4"/>
              <c:delete val="1"/>
              <c:extLst>
                <c:ext xmlns:c15="http://schemas.microsoft.com/office/drawing/2012/chart" uri="{CE6537A1-D6FC-4f65-9D91-7224C49458BB}"/>
                <c:ext xmlns:c16="http://schemas.microsoft.com/office/drawing/2014/chart" uri="{C3380CC4-5D6E-409C-BE32-E72D297353CC}">
                  <c16:uniqueId val="{0000000E-5D28-4115-9B8E-FFAF8205C2C9}"/>
                </c:ext>
              </c:extLst>
            </c:dLbl>
            <c:dLbl>
              <c:idx val="8"/>
              <c:layout>
                <c:manualLayout>
                  <c:x val="-3.5529037897793721E-2"/>
                  <c:y val="-7.8461333495900801E-2"/>
                </c:manualLayout>
              </c:layout>
              <c:tx>
                <c:rich>
                  <a:bodyPr horzOverflow="overflow"/>
                  <a:lstStyle/>
                  <a:p>
                    <a:pPr>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D28-4115-9B8E-FFAF8205C2C9}"/>
                </c:ext>
              </c:extLst>
            </c:dLbl>
            <c:dLbl>
              <c:idx val="16"/>
              <c:layout>
                <c:manualLayout>
                  <c:x val="-2.5234635610509329E-2"/>
                  <c:y val="-4.7762117723937209E-2"/>
                </c:manualLayout>
              </c:layout>
              <c:tx>
                <c:rich>
                  <a:bodyPr horzOverflow="overflow"/>
                  <a:lstStyle/>
                  <a:p>
                    <a:pPr>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D28-4115-9B8E-FFAF8205C2C9}"/>
                </c:ext>
              </c:extLst>
            </c:dLbl>
            <c:dLbl>
              <c:idx val="24"/>
              <c:tx>
                <c:rich>
                  <a:bodyPr horzOverflow="overflow"/>
                  <a:lstStyle/>
                  <a:p>
                    <a:pPr>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D28-4115-9B8E-FFAF8205C2C9}"/>
                </c:ext>
              </c:extLst>
            </c:dLbl>
            <c:dLbl>
              <c:idx val="32"/>
              <c:tx>
                <c:rich>
                  <a:bodyPr horzOverflow="overflow"/>
                  <a:lstStyle/>
                  <a:p>
                    <a:pPr>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D28-4115-9B8E-FFAF8205C2C9}"/>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5D28-4115-9B8E-FFAF8205C2C9}"/>
            </c:ext>
          </c:extLst>
        </c:ser>
        <c:dLbls>
          <c:showLegendKey val="0"/>
          <c:showVal val="1"/>
          <c:showCatName val="0"/>
          <c:showSerName val="0"/>
          <c:showPercent val="0"/>
          <c:showBubbleSize val="0"/>
        </c:dLbls>
        <c:axId val="3"/>
        <c:axId val="2"/>
      </c:scatterChart>
      <c:valAx>
        <c:axId val="3"/>
        <c:scaling>
          <c:orientation val="maxMin"/>
          <c:max val="14"/>
          <c:min val="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2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京都府南丹市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201295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3039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合併時に大型事業が集中したことにより地方債現在高が増加した影響で地方債の元利償還金が膨らみ、さらに公営企業債の元利償還金に対する繰出金など公債費に類似の経費を合わせて、負担が非常に重たいものになっている。令和３年度は元利償還金が増加したため、実質公債費比率は単年度比較では0.9ポイント悪化しているが、３か年平均では0.6ポイント改善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132715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66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14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161290</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1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161290</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1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161290</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1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161290</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1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161290</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1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161290</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1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161290</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1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161290</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1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161290</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1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161290</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1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161290</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1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189865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8740" y="12334875"/>
          <a:ext cx="47688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591820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2145" y="238125"/>
          <a:ext cx="253174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132715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0936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京都府南丹市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等に係る地方債では、繰上償還の実施により地方債現在高が減少し、公営企業債等繰入見込額についても減少したことにより前年度から将来負担比率は13.2％改善した。引き続き庁舎整備等の大型事業の実施による新規発行が見込まれるが、繰上償還等の公債費の適正管理、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198755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7405" y="12411075"/>
          <a:ext cx="69659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198755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7405" y="13754100"/>
          <a:ext cx="69659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京都府南丹市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198755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7405" y="13087985"/>
          <a:ext cx="69659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で新型コロナウイルス感染症対策や市税の減少に対応するため201百万円、減債基金で償還のため77百万円、過疎地域持続的発展特別事業基金で国民健康保険事業特別会計直営診療施設勘定繰出金などに充てるため143百万円取り崩したことにより減少しているが、財政調整基金で決算剰余金の積立により295百万円、減債基金で令和４年度に繰上償還するため258百万円、過疎地域持続的発展特別事業基金で過疎対策事業債を活用し196百万円積み立てたことにより、全体で548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近年多発する災害に対応するため財政調整基金は積立を行い一定額を確保しているが、災害発生時には大きく取り崩しをせざるを得ない状況が今後も見込まれ、さらには合併特例期間の終了による普通交付税の減少もあり、一般財源の確保等非常に厳しい状況となっている。合併特例事業債による活性化基金や過疎対策事業債による過疎地域持続的発展特別事業基金を保有しているため、地域活性化や市の発展のため有効に活用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活性化推進基金：市のまちづくりや活性化、新市の一体化に寄与する施策</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過疎地域持続的発展特別事業基金：地域医療の確保、住民の日常的な移動手段の確保、集落の維持及び活性化、その他住民が将来にわたり安全に安心して暮らすことのできる地域社会の実現</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ふるさと南丹応援基金：ふるさと納税による寄附金を活用した地域の活性化</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活性化推進基金：普通交付税再算定分等を135百万円積み立て、山陰本線駅舎等整備事業などに充てるため24百万円取り崩したことにより111百万円増加した。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過疎地域持続的発展特別事業基金：過疎対策事業債を活用し196百万円積み立て、国民健康保険事業特別会計直営診療施設勘定繰出金などに充てるため143百万円取り崩したことにより53百万円増加した。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ふるさと南丹応援基金：ふるさと納税による寄附金を168百万円積み立て、地域の活性化など寄付者の指定事業に充てるため27百万円取り崩したことにより141百万円増加した。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活性化推進基金：合併特例事業債により限度額まで積み立てたため、今後のまちづくりや活性化推進のため活用予定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過疎地域持続的発展特別事業基金：今後も過疎対策事業債により積み立てを行うとともに、地域医療の確保等のため活用予定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ふるさと南丹応援基金：寄附者が指定した事業に応じて活用予定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新型コロナウイルス感染症対策や市税の減少に対応するため201百万円取り崩したが、決算剰余金を295百万円積み立てたため94百万円増加した。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市域が広大であることによる財政需要の増加や近年多発する災害等への備え等を踏まえ、一定額は確保していく必要がある。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償還のため77百万円取り崩したが、令和４年度に繰上償還するため258百万円積み立てたことにより181百万円増加した。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地方債残高は減少傾向にあるが、毎年度償還額は約30億円あるため、財政状況に応じ計画的に運用していく必要がある。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EED0F713-AE56-4101-9E5E-3389B063C7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2679E70C-2046-4298-9931-8B941A1D8B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DE4CC7C1-2E06-4FC4-B1B0-31D09A569F11}"/>
            </a:ext>
          </a:extLst>
        </xdr:cNvPr>
        <xdr:cNvSpPr/>
      </xdr:nvSpPr>
      <xdr:spPr>
        <a:xfrm>
          <a:off x="359410" y="60325"/>
          <a:ext cx="11391265" cy="269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FC4BBD0E-1AC6-4F5E-B3FF-35CE2B5360B0}"/>
            </a:ext>
          </a:extLst>
        </xdr:cNvPr>
        <xdr:cNvSpPr/>
      </xdr:nvSpPr>
      <xdr:spPr>
        <a:xfrm>
          <a:off x="15346680" y="170180"/>
          <a:ext cx="3551555" cy="17399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C01581D8-7C4D-42ED-9A29-400229EAA770}"/>
            </a:ext>
          </a:extLst>
        </xdr:cNvPr>
        <xdr:cNvSpPr/>
      </xdr:nvSpPr>
      <xdr:spPr>
        <a:xfrm>
          <a:off x="15351125" y="173355"/>
          <a:ext cx="3524250" cy="1682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A12BAEB5-BFD5-475E-88BE-3CC4B385D65E}"/>
            </a:ext>
          </a:extLst>
        </xdr:cNvPr>
        <xdr:cNvSpPr/>
      </xdr:nvSpPr>
      <xdr:spPr>
        <a:xfrm>
          <a:off x="15372715" y="168275"/>
          <a:ext cx="3470910" cy="14478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AABF40BC-4027-4343-B161-646BF1BD11A2}"/>
            </a:ext>
          </a:extLst>
        </xdr:cNvPr>
        <xdr:cNvSpPr/>
      </xdr:nvSpPr>
      <xdr:spPr>
        <a:xfrm>
          <a:off x="12817475" y="170180"/>
          <a:ext cx="2392045" cy="17399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BDA5285C-B2AD-4C85-A409-A68B0E167F80}"/>
            </a:ext>
          </a:extLst>
        </xdr:cNvPr>
        <xdr:cNvSpPr/>
      </xdr:nvSpPr>
      <xdr:spPr>
        <a:xfrm>
          <a:off x="12839065" y="173355"/>
          <a:ext cx="2355215" cy="1682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A49DA1F4-0B3A-4773-B9E9-927D8578F940}"/>
            </a:ext>
          </a:extLst>
        </xdr:cNvPr>
        <xdr:cNvSpPr/>
      </xdr:nvSpPr>
      <xdr:spPr>
        <a:xfrm>
          <a:off x="12870180" y="168275"/>
          <a:ext cx="2313305" cy="1612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8C6173A-8B90-47EC-B289-1EB9D912F0FA}"/>
            </a:ext>
          </a:extLst>
        </xdr:cNvPr>
        <xdr:cNvSpPr/>
      </xdr:nvSpPr>
      <xdr:spPr>
        <a:xfrm>
          <a:off x="440690" y="361950"/>
          <a:ext cx="9081135" cy="162687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ABA3B05-A38D-4484-B1C1-C56DA815B325}"/>
            </a:ext>
          </a:extLst>
        </xdr:cNvPr>
        <xdr:cNvSpPr/>
      </xdr:nvSpPr>
      <xdr:spPr>
        <a:xfrm>
          <a:off x="563880" y="401320"/>
          <a:ext cx="1242695" cy="15576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CAF3C05-0AA8-40D8-9C2D-E5162E66AAB2}"/>
            </a:ext>
          </a:extLst>
        </xdr:cNvPr>
        <xdr:cNvSpPr/>
      </xdr:nvSpPr>
      <xdr:spPr>
        <a:xfrm>
          <a:off x="1764030" y="401320"/>
          <a:ext cx="1200150" cy="15576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30,781
30,390
616.40
26,710,813
25,668,526
947,044
14,441,403
23,547,448</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A4A0EDC-CA72-4687-84FA-FBC5E312E36A}"/>
            </a:ext>
          </a:extLst>
        </xdr:cNvPr>
        <xdr:cNvSpPr/>
      </xdr:nvSpPr>
      <xdr:spPr>
        <a:xfrm>
          <a:off x="2964180" y="401320"/>
          <a:ext cx="1371600" cy="15576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64AC54C-06AE-4396-9BC0-B86A667D6AFD}"/>
            </a:ext>
          </a:extLst>
        </xdr:cNvPr>
        <xdr:cNvSpPr/>
      </xdr:nvSpPr>
      <xdr:spPr>
        <a:xfrm>
          <a:off x="4335780" y="416560"/>
          <a:ext cx="1816735" cy="786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7A71463-6B18-4DC4-B914-2D5C76A9B6CC}"/>
            </a:ext>
          </a:extLst>
        </xdr:cNvPr>
        <xdr:cNvSpPr/>
      </xdr:nvSpPr>
      <xdr:spPr>
        <a:xfrm>
          <a:off x="6152515" y="416560"/>
          <a:ext cx="1140460" cy="786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57.5</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9BC761A-BC72-4797-8670-6204247E1670}"/>
            </a:ext>
          </a:extLst>
        </xdr:cNvPr>
        <xdr:cNvSpPr/>
      </xdr:nvSpPr>
      <xdr:spPr>
        <a:xfrm>
          <a:off x="7352665" y="431165"/>
          <a:ext cx="583565" cy="7886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615E72E-E417-4EC0-AA59-3F278FA41122}"/>
            </a:ext>
          </a:extLst>
        </xdr:cNvPr>
        <xdr:cNvSpPr/>
      </xdr:nvSpPr>
      <xdr:spPr>
        <a:xfrm>
          <a:off x="4335780" y="1040130"/>
          <a:ext cx="1816735"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1A97B73-2709-4E6E-A60B-42C2AB7A8E42}"/>
            </a:ext>
          </a:extLst>
        </xdr:cNvPr>
        <xdr:cNvSpPr/>
      </xdr:nvSpPr>
      <xdr:spPr>
        <a:xfrm>
          <a:off x="6221730" y="1040130"/>
          <a:ext cx="3300095"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64FEDBE-487F-4C7C-9BAB-DE771DC4EF77}"/>
            </a:ext>
          </a:extLst>
        </xdr:cNvPr>
        <xdr:cNvSpPr/>
      </xdr:nvSpPr>
      <xdr:spPr>
        <a:xfrm>
          <a:off x="9979025" y="361950"/>
          <a:ext cx="1371600" cy="11207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4C8D7C5-D7A0-4F37-95AB-8CC575FD776A}"/>
            </a:ext>
          </a:extLst>
        </xdr:cNvPr>
        <xdr:cNvSpPr/>
      </xdr:nvSpPr>
      <xdr:spPr>
        <a:xfrm>
          <a:off x="10208895" y="431165"/>
          <a:ext cx="1200150" cy="1028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3F6A8D5-7996-4ACA-8F2C-41F95DA348D3}"/>
            </a:ext>
          </a:extLst>
        </xdr:cNvPr>
        <xdr:cNvSpPr/>
      </xdr:nvSpPr>
      <xdr:spPr>
        <a:xfrm>
          <a:off x="10208895" y="541655"/>
          <a:ext cx="1200150" cy="521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49ED4D1-3425-440B-90C4-D0ABF80095F9}"/>
            </a:ext>
          </a:extLst>
        </xdr:cNvPr>
        <xdr:cNvSpPr/>
      </xdr:nvSpPr>
      <xdr:spPr>
        <a:xfrm>
          <a:off x="10208895" y="884555"/>
          <a:ext cx="1319530" cy="650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5FB46A23-78B5-4530-A890-FBB660CE684D}"/>
            </a:ext>
          </a:extLst>
        </xdr:cNvPr>
        <xdr:cNvCxnSpPr/>
      </xdr:nvCxnSpPr>
      <xdr:spPr>
        <a:xfrm flipH="1">
          <a:off x="10042525" y="514350"/>
          <a:ext cx="1866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2D1C2E2B-0614-4D9C-9AE5-2665CB2E983E}"/>
            </a:ext>
          </a:extLst>
        </xdr:cNvPr>
        <xdr:cNvSpPr/>
      </xdr:nvSpPr>
      <xdr:spPr>
        <a:xfrm>
          <a:off x="10092690" y="476250"/>
          <a:ext cx="107315" cy="406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0930064-B9A1-4CDA-BE8E-9E1FC591415C}"/>
            </a:ext>
          </a:extLst>
        </xdr:cNvPr>
        <xdr:cNvSpPr/>
      </xdr:nvSpPr>
      <xdr:spPr>
        <a:xfrm>
          <a:off x="10092690" y="63182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B71C489-DB1D-4558-B265-21212B67AA3C}"/>
            </a:ext>
          </a:extLst>
        </xdr:cNvPr>
        <xdr:cNvCxnSpPr/>
      </xdr:nvCxnSpPr>
      <xdr:spPr>
        <a:xfrm>
          <a:off x="10137140" y="884555"/>
          <a:ext cx="0" cy="14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3B6E1666-D49A-414A-BC80-51E4BA6E8EA8}"/>
            </a:ext>
          </a:extLst>
        </xdr:cNvPr>
        <xdr:cNvCxnSpPr/>
      </xdr:nvCxnSpPr>
      <xdr:spPr>
        <a:xfrm>
          <a:off x="10057765" y="884555"/>
          <a:ext cx="1562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F0EA36C-CDE0-41CF-AFF5-4C8B18986BCE}"/>
            </a:ext>
          </a:extLst>
        </xdr:cNvPr>
        <xdr:cNvCxnSpPr/>
      </xdr:nvCxnSpPr>
      <xdr:spPr>
        <a:xfrm flipV="1">
          <a:off x="10137140" y="112014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BB59D05-A5BE-4DD0-8ECD-9FA7668478A4}"/>
            </a:ext>
          </a:extLst>
        </xdr:cNvPr>
        <xdr:cNvCxnSpPr/>
      </xdr:nvCxnSpPr>
      <xdr:spPr>
        <a:xfrm>
          <a:off x="10057765" y="1264920"/>
          <a:ext cx="1562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0B0DBD39-E6D3-4885-AD08-1F7BD2B0F8D9}"/>
            </a:ext>
          </a:extLst>
        </xdr:cNvPr>
        <xdr:cNvSpPr txBox="1"/>
      </xdr:nvSpPr>
      <xdr:spPr>
        <a:xfrm>
          <a:off x="419100" y="209232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2333618E-9DB5-4F68-89EF-1CDAC4383259}"/>
            </a:ext>
          </a:extLst>
        </xdr:cNvPr>
        <xdr:cNvSpPr txBox="1"/>
      </xdr:nvSpPr>
      <xdr:spPr>
        <a:xfrm>
          <a:off x="419100" y="233172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7A6A1F6C-4523-4E9F-B446-FFBD9073A1BB}"/>
            </a:ext>
          </a:extLst>
        </xdr:cNvPr>
        <xdr:cNvSpPr txBox="1"/>
      </xdr:nvSpPr>
      <xdr:spPr>
        <a:xfrm>
          <a:off x="419100" y="257492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EAD17B8F-C1B6-48F2-8A22-111D12CF9129}"/>
            </a:ext>
          </a:extLst>
        </xdr:cNvPr>
        <xdr:cNvSpPr txBox="1"/>
      </xdr:nvSpPr>
      <xdr:spPr>
        <a:xfrm>
          <a:off x="419100" y="2816225"/>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8445"/>
    <xdr:sp macro="" textlink="">
      <xdr:nvSpPr>
        <xdr:cNvPr id="35" name="テキスト ボックス 34">
          <a:extLst>
            <a:ext uri="{FF2B5EF4-FFF2-40B4-BE49-F238E27FC236}">
              <a16:creationId xmlns:a16="http://schemas.microsoft.com/office/drawing/2014/main" id="{122AE5F0-B0B6-41AB-89E9-83E8A7D675FC}"/>
            </a:ext>
          </a:extLst>
        </xdr:cNvPr>
        <xdr:cNvSpPr txBox="1"/>
      </xdr:nvSpPr>
      <xdr:spPr>
        <a:xfrm>
          <a:off x="419100" y="305625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C9303C01-BB4E-40D1-849E-D43108285CF4}"/>
            </a:ext>
          </a:extLst>
        </xdr:cNvPr>
        <xdr:cNvSpPr/>
      </xdr:nvSpPr>
      <xdr:spPr>
        <a:xfrm>
          <a:off x="1142365" y="3578225"/>
          <a:ext cx="3826510" cy="2209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B1C0C81C-0C60-4EDB-9FD0-86996AF71B0F}"/>
            </a:ext>
          </a:extLst>
        </xdr:cNvPr>
        <xdr:cNvSpPr/>
      </xdr:nvSpPr>
      <xdr:spPr>
        <a:xfrm>
          <a:off x="1809115" y="3855085"/>
          <a:ext cx="1550035" cy="2774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C5825A4-21A8-4ADB-B89D-6EFEC3F7F137}"/>
            </a:ext>
          </a:extLst>
        </xdr:cNvPr>
        <xdr:cNvSpPr/>
      </xdr:nvSpPr>
      <xdr:spPr>
        <a:xfrm>
          <a:off x="3453765" y="3834765"/>
          <a:ext cx="76327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[ 64.0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4732F30-BDB7-4171-B769-B05A31B61B46}"/>
            </a:ext>
          </a:extLst>
        </xdr:cNvPr>
        <xdr:cNvSpPr/>
      </xdr:nvSpPr>
      <xdr:spPr>
        <a:xfrm>
          <a:off x="4914265" y="3654425"/>
          <a:ext cx="1371600" cy="2133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7F80812-C880-4DE2-8E53-BBF8AB06575B}"/>
            </a:ext>
          </a:extLst>
        </xdr:cNvPr>
        <xdr:cNvSpPr/>
      </xdr:nvSpPr>
      <xdr:spPr>
        <a:xfrm>
          <a:off x="4914265" y="3799205"/>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76/127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EACC996-C524-47DB-BFBB-226A0F68095A}"/>
            </a:ext>
          </a:extLst>
        </xdr:cNvPr>
        <xdr:cNvSpPr/>
      </xdr:nvSpPr>
      <xdr:spPr>
        <a:xfrm>
          <a:off x="6285865" y="3654425"/>
          <a:ext cx="1371600" cy="2133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E3E18FF-1B77-43CB-B41F-3198FAE3FB09}"/>
            </a:ext>
          </a:extLst>
        </xdr:cNvPr>
        <xdr:cNvSpPr/>
      </xdr:nvSpPr>
      <xdr:spPr>
        <a:xfrm>
          <a:off x="6285865" y="3799205"/>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40B7611-68B9-4771-9B6E-DE6672E876C6}"/>
            </a:ext>
          </a:extLst>
        </xdr:cNvPr>
        <xdr:cNvSpPr/>
      </xdr:nvSpPr>
      <xdr:spPr>
        <a:xfrm>
          <a:off x="7788275" y="3654425"/>
          <a:ext cx="1371600" cy="2133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5DD9392-3B7D-4440-8363-875A5672408A}"/>
            </a:ext>
          </a:extLst>
        </xdr:cNvPr>
        <xdr:cNvSpPr/>
      </xdr:nvSpPr>
      <xdr:spPr>
        <a:xfrm>
          <a:off x="7788275" y="3799205"/>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BFF07CD-977E-4B9E-B7EA-DC5A8DBF1E35}"/>
            </a:ext>
          </a:extLst>
        </xdr:cNvPr>
        <xdr:cNvSpPr/>
      </xdr:nvSpPr>
      <xdr:spPr>
        <a:xfrm>
          <a:off x="1142365" y="4179570"/>
          <a:ext cx="3826510" cy="21647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B06006D-E90A-41AC-BD61-FDF270F7549E}"/>
            </a:ext>
          </a:extLst>
        </xdr:cNvPr>
        <xdr:cNvSpPr/>
      </xdr:nvSpPr>
      <xdr:spPr>
        <a:xfrm>
          <a:off x="5216525"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A2F241E-77A0-43EC-86CF-0EDEBFFDC204}"/>
            </a:ext>
          </a:extLst>
        </xdr:cNvPr>
        <xdr:cNvSpPr/>
      </xdr:nvSpPr>
      <xdr:spPr>
        <a:xfrm>
          <a:off x="5216525" y="4248785"/>
          <a:ext cx="41148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E982DE8-65CB-4CD3-882A-8C845BFBE00D}"/>
            </a:ext>
          </a:extLst>
        </xdr:cNvPr>
        <xdr:cNvSpPr txBox="1"/>
      </xdr:nvSpPr>
      <xdr:spPr>
        <a:xfrm>
          <a:off x="5273675" y="4477385"/>
          <a:ext cx="4098290" cy="17741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公共施設等総合管理計画に、平成27年度末比で延べ床面積を２０％以上削減するという目標を掲げ、老朽化した施設の集約化、複合化等を進めるものとしている。</a:t>
          </a:r>
        </a:p>
        <a:p>
          <a:r>
            <a:rPr kumimoji="1" lang="ja-JP" altLang="en-US" sz="1100">
              <a:latin typeface="ＭＳ Ｐゴシック"/>
              <a:ea typeface="ＭＳ Ｐゴシック"/>
            </a:rPr>
            <a:t>令和2年3月末現在において、3.3％の削減をすすめており、今後も推進を計っていくものとしている。</a:t>
          </a: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92184E2F-541E-42A8-A092-4A1D754E5787}"/>
            </a:ext>
          </a:extLst>
        </xdr:cNvPr>
        <xdr:cNvSpPr txBox="1"/>
      </xdr:nvSpPr>
      <xdr:spPr>
        <a:xfrm>
          <a:off x="1123315" y="399288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4586C70-36AE-47D0-ABBF-307E71873D4B}"/>
            </a:ext>
          </a:extLst>
        </xdr:cNvPr>
        <xdr:cNvCxnSpPr/>
      </xdr:nvCxnSpPr>
      <xdr:spPr>
        <a:xfrm>
          <a:off x="1142365" y="6344285"/>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10210" cy="224790"/>
    <xdr:sp macro="" textlink="">
      <xdr:nvSpPr>
        <xdr:cNvPr id="51" name="テキスト ボックス 50">
          <a:extLst>
            <a:ext uri="{FF2B5EF4-FFF2-40B4-BE49-F238E27FC236}">
              <a16:creationId xmlns:a16="http://schemas.microsoft.com/office/drawing/2014/main" id="{1813B948-67FC-4B24-95AD-E00631A1058A}"/>
            </a:ext>
          </a:extLst>
        </xdr:cNvPr>
        <xdr:cNvSpPr txBox="1"/>
      </xdr:nvSpPr>
      <xdr:spPr>
        <a:xfrm>
          <a:off x="730885" y="624713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a:extLst>
            <a:ext uri="{FF2B5EF4-FFF2-40B4-BE49-F238E27FC236}">
              <a16:creationId xmlns:a16="http://schemas.microsoft.com/office/drawing/2014/main" id="{AD9460F7-092B-4596-971B-90A211CF28F4}"/>
            </a:ext>
          </a:extLst>
        </xdr:cNvPr>
        <xdr:cNvCxnSpPr/>
      </xdr:nvCxnSpPr>
      <xdr:spPr>
        <a:xfrm>
          <a:off x="1142365" y="5980430"/>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34</xdr:row>
      <xdr:rowOff>57785</xdr:rowOff>
    </xdr:from>
    <xdr:ext cx="410210" cy="225425"/>
    <xdr:sp macro="" textlink="">
      <xdr:nvSpPr>
        <xdr:cNvPr id="53" name="テキスト ボックス 52">
          <a:extLst>
            <a:ext uri="{FF2B5EF4-FFF2-40B4-BE49-F238E27FC236}">
              <a16:creationId xmlns:a16="http://schemas.microsoft.com/office/drawing/2014/main" id="{DEAE1CA1-6624-41D5-B7AB-110ABFC8253B}"/>
            </a:ext>
          </a:extLst>
        </xdr:cNvPr>
        <xdr:cNvSpPr txBox="1"/>
      </xdr:nvSpPr>
      <xdr:spPr>
        <a:xfrm>
          <a:off x="730885" y="5883275"/>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a:extLst>
            <a:ext uri="{FF2B5EF4-FFF2-40B4-BE49-F238E27FC236}">
              <a16:creationId xmlns:a16="http://schemas.microsoft.com/office/drawing/2014/main" id="{CAF55534-DDD3-418F-B647-1BBD0D89F376}"/>
            </a:ext>
          </a:extLst>
        </xdr:cNvPr>
        <xdr:cNvCxnSpPr/>
      </xdr:nvCxnSpPr>
      <xdr:spPr>
        <a:xfrm>
          <a:off x="1142365" y="5617210"/>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8775" cy="224790"/>
    <xdr:sp macro="" textlink="">
      <xdr:nvSpPr>
        <xdr:cNvPr id="55" name="テキスト ボックス 54">
          <a:extLst>
            <a:ext uri="{FF2B5EF4-FFF2-40B4-BE49-F238E27FC236}">
              <a16:creationId xmlns:a16="http://schemas.microsoft.com/office/drawing/2014/main" id="{BFFAA763-891F-4217-9E99-E3AAEAFA0930}"/>
            </a:ext>
          </a:extLst>
        </xdr:cNvPr>
        <xdr:cNvSpPr txBox="1"/>
      </xdr:nvSpPr>
      <xdr:spPr>
        <a:xfrm>
          <a:off x="784225" y="55270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BF298FA3-508F-4FB8-A2B4-7E4A5DF4ABB8}"/>
            </a:ext>
          </a:extLst>
        </xdr:cNvPr>
        <xdr:cNvCxnSpPr/>
      </xdr:nvCxnSpPr>
      <xdr:spPr>
        <a:xfrm>
          <a:off x="1142365" y="5260975"/>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8775" cy="225425"/>
    <xdr:sp macro="" textlink="">
      <xdr:nvSpPr>
        <xdr:cNvPr id="57" name="テキスト ボックス 56">
          <a:extLst>
            <a:ext uri="{FF2B5EF4-FFF2-40B4-BE49-F238E27FC236}">
              <a16:creationId xmlns:a16="http://schemas.microsoft.com/office/drawing/2014/main" id="{B99BA8FD-1BC5-43DF-A714-1DA56439FF81}"/>
            </a:ext>
          </a:extLst>
        </xdr:cNvPr>
        <xdr:cNvSpPr txBox="1"/>
      </xdr:nvSpPr>
      <xdr:spPr>
        <a:xfrm>
          <a:off x="784225" y="516318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a:extLst>
            <a:ext uri="{FF2B5EF4-FFF2-40B4-BE49-F238E27FC236}">
              <a16:creationId xmlns:a16="http://schemas.microsoft.com/office/drawing/2014/main" id="{BDB77AD5-C449-4DC8-8DC9-6AC868048B53}"/>
            </a:ext>
          </a:extLst>
        </xdr:cNvPr>
        <xdr:cNvCxnSpPr/>
      </xdr:nvCxnSpPr>
      <xdr:spPr>
        <a:xfrm>
          <a:off x="1142365" y="4897120"/>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8775" cy="224790"/>
    <xdr:sp macro="" textlink="">
      <xdr:nvSpPr>
        <xdr:cNvPr id="59" name="テキスト ボックス 58">
          <a:extLst>
            <a:ext uri="{FF2B5EF4-FFF2-40B4-BE49-F238E27FC236}">
              <a16:creationId xmlns:a16="http://schemas.microsoft.com/office/drawing/2014/main" id="{23B5B61C-F701-4BE6-8216-22BE53E9897B}"/>
            </a:ext>
          </a:extLst>
        </xdr:cNvPr>
        <xdr:cNvSpPr txBox="1"/>
      </xdr:nvSpPr>
      <xdr:spPr>
        <a:xfrm>
          <a:off x="784225" y="480949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a:extLst>
            <a:ext uri="{FF2B5EF4-FFF2-40B4-BE49-F238E27FC236}">
              <a16:creationId xmlns:a16="http://schemas.microsoft.com/office/drawing/2014/main" id="{244AB5F0-B627-43CB-955F-F5596145D522}"/>
            </a:ext>
          </a:extLst>
        </xdr:cNvPr>
        <xdr:cNvCxnSpPr/>
      </xdr:nvCxnSpPr>
      <xdr:spPr>
        <a:xfrm>
          <a:off x="1142365" y="4543425"/>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8775" cy="225425"/>
    <xdr:sp macro="" textlink="">
      <xdr:nvSpPr>
        <xdr:cNvPr id="61" name="テキスト ボックス 60">
          <a:extLst>
            <a:ext uri="{FF2B5EF4-FFF2-40B4-BE49-F238E27FC236}">
              <a16:creationId xmlns:a16="http://schemas.microsoft.com/office/drawing/2014/main" id="{C27E3078-DB8E-4450-83AD-BA8B1EA31D82}"/>
            </a:ext>
          </a:extLst>
        </xdr:cNvPr>
        <xdr:cNvSpPr txBox="1"/>
      </xdr:nvSpPr>
      <xdr:spPr>
        <a:xfrm>
          <a:off x="784225" y="444944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5D2B7542-7029-45D9-8D5B-35BA82F3C204}"/>
            </a:ext>
          </a:extLst>
        </xdr:cNvPr>
        <xdr:cNvCxnSpPr/>
      </xdr:nvCxnSpPr>
      <xdr:spPr>
        <a:xfrm>
          <a:off x="1142365" y="4179570"/>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23</xdr:row>
      <xdr:rowOff>144145</xdr:rowOff>
    </xdr:from>
    <xdr:ext cx="307975" cy="224790"/>
    <xdr:sp macro="" textlink="">
      <xdr:nvSpPr>
        <xdr:cNvPr id="63" name="テキスト ボックス 62">
          <a:extLst>
            <a:ext uri="{FF2B5EF4-FFF2-40B4-BE49-F238E27FC236}">
              <a16:creationId xmlns:a16="http://schemas.microsoft.com/office/drawing/2014/main" id="{7A986998-D4F2-4D27-9C6B-3158872DED87}"/>
            </a:ext>
          </a:extLst>
        </xdr:cNvPr>
        <xdr:cNvSpPr txBox="1"/>
      </xdr:nvSpPr>
      <xdr:spPr>
        <a:xfrm>
          <a:off x="810895" y="408559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BDC6B0D0-DB74-4976-A2B0-75D4B65E68D4}"/>
            </a:ext>
          </a:extLst>
        </xdr:cNvPr>
        <xdr:cNvSpPr/>
      </xdr:nvSpPr>
      <xdr:spPr>
        <a:xfrm>
          <a:off x="1142365" y="4179570"/>
          <a:ext cx="3826510" cy="21647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11430</xdr:rowOff>
    </xdr:from>
    <xdr:to>
      <xdr:col>23</xdr:col>
      <xdr:colOff>85090</xdr:colOff>
      <xdr:row>33</xdr:row>
      <xdr:rowOff>147955</xdr:rowOff>
    </xdr:to>
    <xdr:cxnSp macro="">
      <xdr:nvCxnSpPr>
        <xdr:cNvPr id="65" name="直線コネクタ 64">
          <a:extLst>
            <a:ext uri="{FF2B5EF4-FFF2-40B4-BE49-F238E27FC236}">
              <a16:creationId xmlns:a16="http://schemas.microsoft.com/office/drawing/2014/main" id="{8CC053B2-C82C-464D-BF37-3261213B8267}"/>
            </a:ext>
          </a:extLst>
        </xdr:cNvPr>
        <xdr:cNvCxnSpPr/>
      </xdr:nvCxnSpPr>
      <xdr:spPr>
        <a:xfrm flipV="1">
          <a:off x="4295775" y="4472940"/>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152400</xdr:rowOff>
    </xdr:from>
    <xdr:ext cx="404495" cy="259080"/>
    <xdr:sp macro="" textlink="">
      <xdr:nvSpPr>
        <xdr:cNvPr id="66" name="有形固定資産減価償却率最小値テキスト">
          <a:extLst>
            <a:ext uri="{FF2B5EF4-FFF2-40B4-BE49-F238E27FC236}">
              <a16:creationId xmlns:a16="http://schemas.microsoft.com/office/drawing/2014/main" id="{B318324F-91B2-41C9-B03D-0D54F92103D8}"/>
            </a:ext>
          </a:extLst>
        </xdr:cNvPr>
        <xdr:cNvSpPr txBox="1"/>
      </xdr:nvSpPr>
      <xdr:spPr>
        <a:xfrm>
          <a:off x="4342765" y="58102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147955</xdr:rowOff>
    </xdr:from>
    <xdr:to>
      <xdr:col>23</xdr:col>
      <xdr:colOff>174625</xdr:colOff>
      <xdr:row>33</xdr:row>
      <xdr:rowOff>147955</xdr:rowOff>
    </xdr:to>
    <xdr:cxnSp macro="">
      <xdr:nvCxnSpPr>
        <xdr:cNvPr id="67" name="直線コネクタ 66">
          <a:extLst>
            <a:ext uri="{FF2B5EF4-FFF2-40B4-BE49-F238E27FC236}">
              <a16:creationId xmlns:a16="http://schemas.microsoft.com/office/drawing/2014/main" id="{B45AA8BD-6650-418F-B776-B64D3ACEB295}"/>
            </a:ext>
          </a:extLst>
        </xdr:cNvPr>
        <xdr:cNvCxnSpPr/>
      </xdr:nvCxnSpPr>
      <xdr:spPr>
        <a:xfrm>
          <a:off x="4206875" y="58039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129540</xdr:rowOff>
    </xdr:from>
    <xdr:ext cx="404495" cy="259080"/>
    <xdr:sp macro="" textlink="">
      <xdr:nvSpPr>
        <xdr:cNvPr id="68" name="有形固定資産減価償却率最大値テキスト">
          <a:extLst>
            <a:ext uri="{FF2B5EF4-FFF2-40B4-BE49-F238E27FC236}">
              <a16:creationId xmlns:a16="http://schemas.microsoft.com/office/drawing/2014/main" id="{56C40C7A-B2FE-4856-9F1B-25ABE2C56287}"/>
            </a:ext>
          </a:extLst>
        </xdr:cNvPr>
        <xdr:cNvSpPr txBox="1"/>
      </xdr:nvSpPr>
      <xdr:spPr>
        <a:xfrm>
          <a:off x="4342765" y="4248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11430</xdr:rowOff>
    </xdr:from>
    <xdr:to>
      <xdr:col>23</xdr:col>
      <xdr:colOff>174625</xdr:colOff>
      <xdr:row>26</xdr:row>
      <xdr:rowOff>11430</xdr:rowOff>
    </xdr:to>
    <xdr:cxnSp macro="">
      <xdr:nvCxnSpPr>
        <xdr:cNvPr id="69" name="直線コネクタ 68">
          <a:extLst>
            <a:ext uri="{FF2B5EF4-FFF2-40B4-BE49-F238E27FC236}">
              <a16:creationId xmlns:a16="http://schemas.microsoft.com/office/drawing/2014/main" id="{0201E709-EDDF-4A98-87CF-526DF0AE91D2}"/>
            </a:ext>
          </a:extLst>
        </xdr:cNvPr>
        <xdr:cNvCxnSpPr/>
      </xdr:nvCxnSpPr>
      <xdr:spPr>
        <a:xfrm>
          <a:off x="4206875" y="44729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132715</xdr:rowOff>
    </xdr:from>
    <xdr:ext cx="404495" cy="258445"/>
    <xdr:sp macro="" textlink="">
      <xdr:nvSpPr>
        <xdr:cNvPr id="70" name="有形固定資産減価償却率平均値テキスト">
          <a:extLst>
            <a:ext uri="{FF2B5EF4-FFF2-40B4-BE49-F238E27FC236}">
              <a16:creationId xmlns:a16="http://schemas.microsoft.com/office/drawing/2014/main" id="{B87C37EE-0440-4D31-8776-E6B3D465E6C5}"/>
            </a:ext>
          </a:extLst>
        </xdr:cNvPr>
        <xdr:cNvSpPr txBox="1"/>
      </xdr:nvSpPr>
      <xdr:spPr>
        <a:xfrm>
          <a:off x="4342765" y="510857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109855</xdr:rowOff>
    </xdr:from>
    <xdr:to>
      <xdr:col>23</xdr:col>
      <xdr:colOff>136525</xdr:colOff>
      <xdr:row>31</xdr:row>
      <xdr:rowOff>40640</xdr:rowOff>
    </xdr:to>
    <xdr:sp macro="" textlink="">
      <xdr:nvSpPr>
        <xdr:cNvPr id="71" name="フローチャート: 判断 70">
          <a:extLst>
            <a:ext uri="{FF2B5EF4-FFF2-40B4-BE49-F238E27FC236}">
              <a16:creationId xmlns:a16="http://schemas.microsoft.com/office/drawing/2014/main" id="{0720045A-378A-497A-B036-B4F30DC3AFF9}"/>
            </a:ext>
          </a:extLst>
        </xdr:cNvPr>
        <xdr:cNvSpPr/>
      </xdr:nvSpPr>
      <xdr:spPr>
        <a:xfrm>
          <a:off x="4244975" y="5251450"/>
          <a:ext cx="9779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97790</xdr:rowOff>
    </xdr:from>
    <xdr:to>
      <xdr:col>19</xdr:col>
      <xdr:colOff>187325</xdr:colOff>
      <xdr:row>31</xdr:row>
      <xdr:rowOff>27305</xdr:rowOff>
    </xdr:to>
    <xdr:sp macro="" textlink="">
      <xdr:nvSpPr>
        <xdr:cNvPr id="72" name="フローチャート: 判断 71">
          <a:extLst>
            <a:ext uri="{FF2B5EF4-FFF2-40B4-BE49-F238E27FC236}">
              <a16:creationId xmlns:a16="http://schemas.microsoft.com/office/drawing/2014/main" id="{13DEECA2-8979-4966-A83A-1BF72293047D}"/>
            </a:ext>
          </a:extLst>
        </xdr:cNvPr>
        <xdr:cNvSpPr/>
      </xdr:nvSpPr>
      <xdr:spPr>
        <a:xfrm>
          <a:off x="3611880" y="5237480"/>
          <a:ext cx="8064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84455</xdr:rowOff>
    </xdr:from>
    <xdr:to>
      <xdr:col>15</xdr:col>
      <xdr:colOff>187325</xdr:colOff>
      <xdr:row>31</xdr:row>
      <xdr:rowOff>14605</xdr:rowOff>
    </xdr:to>
    <xdr:sp macro="" textlink="">
      <xdr:nvSpPr>
        <xdr:cNvPr id="73" name="フローチャート: 判断 72">
          <a:extLst>
            <a:ext uri="{FF2B5EF4-FFF2-40B4-BE49-F238E27FC236}">
              <a16:creationId xmlns:a16="http://schemas.microsoft.com/office/drawing/2014/main" id="{14F55AA6-0BAD-4312-B5EA-8E19C25E6E9E}"/>
            </a:ext>
          </a:extLst>
        </xdr:cNvPr>
        <xdr:cNvSpPr/>
      </xdr:nvSpPr>
      <xdr:spPr>
        <a:xfrm>
          <a:off x="2926080" y="5229860"/>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81280</xdr:rowOff>
    </xdr:from>
    <xdr:to>
      <xdr:col>11</xdr:col>
      <xdr:colOff>187325</xdr:colOff>
      <xdr:row>31</xdr:row>
      <xdr:rowOff>11430</xdr:rowOff>
    </xdr:to>
    <xdr:sp macro="" textlink="">
      <xdr:nvSpPr>
        <xdr:cNvPr id="74" name="フローチャート: 判断 73">
          <a:extLst>
            <a:ext uri="{FF2B5EF4-FFF2-40B4-BE49-F238E27FC236}">
              <a16:creationId xmlns:a16="http://schemas.microsoft.com/office/drawing/2014/main" id="{FFC52136-BB12-48D2-858C-BD10AC5CBA40}"/>
            </a:ext>
          </a:extLst>
        </xdr:cNvPr>
        <xdr:cNvSpPr/>
      </xdr:nvSpPr>
      <xdr:spPr>
        <a:xfrm>
          <a:off x="2240280" y="5226685"/>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59690</xdr:rowOff>
    </xdr:from>
    <xdr:to>
      <xdr:col>7</xdr:col>
      <xdr:colOff>187325</xdr:colOff>
      <xdr:row>30</xdr:row>
      <xdr:rowOff>161290</xdr:rowOff>
    </xdr:to>
    <xdr:sp macro="" textlink="">
      <xdr:nvSpPr>
        <xdr:cNvPr id="75" name="フローチャート: 判断 74">
          <a:extLst>
            <a:ext uri="{FF2B5EF4-FFF2-40B4-BE49-F238E27FC236}">
              <a16:creationId xmlns:a16="http://schemas.microsoft.com/office/drawing/2014/main" id="{427A0063-2723-4710-A0A3-993C62C5A7E1}"/>
            </a:ext>
          </a:extLst>
        </xdr:cNvPr>
        <xdr:cNvSpPr/>
      </xdr:nvSpPr>
      <xdr:spPr>
        <a:xfrm>
          <a:off x="1554480" y="519938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76" name="テキスト ボックス 75">
          <a:extLst>
            <a:ext uri="{FF2B5EF4-FFF2-40B4-BE49-F238E27FC236}">
              <a16:creationId xmlns:a16="http://schemas.microsoft.com/office/drawing/2014/main" id="{58620A07-90EC-4F2F-901D-5DF2FC48F870}"/>
            </a:ext>
          </a:extLst>
        </xdr:cNvPr>
        <xdr:cNvSpPr txBox="1"/>
      </xdr:nvSpPr>
      <xdr:spPr>
        <a:xfrm>
          <a:off x="4133215" y="638810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77" name="テキスト ボックス 76">
          <a:extLst>
            <a:ext uri="{FF2B5EF4-FFF2-40B4-BE49-F238E27FC236}">
              <a16:creationId xmlns:a16="http://schemas.microsoft.com/office/drawing/2014/main" id="{73CA3559-38C9-4741-B0D4-2C848C26A048}"/>
            </a:ext>
          </a:extLst>
        </xdr:cNvPr>
        <xdr:cNvSpPr txBox="1"/>
      </xdr:nvSpPr>
      <xdr:spPr>
        <a:xfrm>
          <a:off x="3502025" y="638810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78" name="テキスト ボックス 77">
          <a:extLst>
            <a:ext uri="{FF2B5EF4-FFF2-40B4-BE49-F238E27FC236}">
              <a16:creationId xmlns:a16="http://schemas.microsoft.com/office/drawing/2014/main" id="{AFBCD87E-C3E8-4B31-8539-3541DCE4E681}"/>
            </a:ext>
          </a:extLst>
        </xdr:cNvPr>
        <xdr:cNvSpPr txBox="1"/>
      </xdr:nvSpPr>
      <xdr:spPr>
        <a:xfrm>
          <a:off x="2816225" y="638810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79" name="テキスト ボックス 78">
          <a:extLst>
            <a:ext uri="{FF2B5EF4-FFF2-40B4-BE49-F238E27FC236}">
              <a16:creationId xmlns:a16="http://schemas.microsoft.com/office/drawing/2014/main" id="{6425EA6C-4142-41E6-B900-9CB5EA36999E}"/>
            </a:ext>
          </a:extLst>
        </xdr:cNvPr>
        <xdr:cNvSpPr txBox="1"/>
      </xdr:nvSpPr>
      <xdr:spPr>
        <a:xfrm>
          <a:off x="2130425" y="638810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80" name="テキスト ボックス 79">
          <a:extLst>
            <a:ext uri="{FF2B5EF4-FFF2-40B4-BE49-F238E27FC236}">
              <a16:creationId xmlns:a16="http://schemas.microsoft.com/office/drawing/2014/main" id="{77ED653C-526D-47FD-9C06-55A2BC3F0F46}"/>
            </a:ext>
          </a:extLst>
        </xdr:cNvPr>
        <xdr:cNvSpPr txBox="1"/>
      </xdr:nvSpPr>
      <xdr:spPr>
        <a:xfrm>
          <a:off x="1444625" y="638810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30</xdr:row>
      <xdr:rowOff>138430</xdr:rowOff>
    </xdr:from>
    <xdr:to>
      <xdr:col>23</xdr:col>
      <xdr:colOff>136525</xdr:colOff>
      <xdr:row>31</xdr:row>
      <xdr:rowOff>68580</xdr:rowOff>
    </xdr:to>
    <xdr:sp macro="" textlink="">
      <xdr:nvSpPr>
        <xdr:cNvPr id="81" name="楕円 80">
          <a:extLst>
            <a:ext uri="{FF2B5EF4-FFF2-40B4-BE49-F238E27FC236}">
              <a16:creationId xmlns:a16="http://schemas.microsoft.com/office/drawing/2014/main" id="{55F0DEAD-84F1-4FF6-945D-CD3924077D29}"/>
            </a:ext>
          </a:extLst>
        </xdr:cNvPr>
        <xdr:cNvSpPr/>
      </xdr:nvSpPr>
      <xdr:spPr>
        <a:xfrm>
          <a:off x="4244975" y="527812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116840</xdr:rowOff>
    </xdr:from>
    <xdr:ext cx="404495" cy="259080"/>
    <xdr:sp macro="" textlink="">
      <xdr:nvSpPr>
        <xdr:cNvPr id="82" name="有形固定資産減価償却率該当値テキスト">
          <a:extLst>
            <a:ext uri="{FF2B5EF4-FFF2-40B4-BE49-F238E27FC236}">
              <a16:creationId xmlns:a16="http://schemas.microsoft.com/office/drawing/2014/main" id="{FB1073E8-03A4-4ADD-93B7-452E662AC70A}"/>
            </a:ext>
          </a:extLst>
        </xdr:cNvPr>
        <xdr:cNvSpPr txBox="1"/>
      </xdr:nvSpPr>
      <xdr:spPr>
        <a:xfrm>
          <a:off x="4342765" y="5260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118745</xdr:rowOff>
    </xdr:from>
    <xdr:to>
      <xdr:col>19</xdr:col>
      <xdr:colOff>187325</xdr:colOff>
      <xdr:row>31</xdr:row>
      <xdr:rowOff>48895</xdr:rowOff>
    </xdr:to>
    <xdr:sp macro="" textlink="">
      <xdr:nvSpPr>
        <xdr:cNvPr id="83" name="楕円 82">
          <a:extLst>
            <a:ext uri="{FF2B5EF4-FFF2-40B4-BE49-F238E27FC236}">
              <a16:creationId xmlns:a16="http://schemas.microsoft.com/office/drawing/2014/main" id="{FA692734-2E1B-468B-ABA9-5A033A21191C}"/>
            </a:ext>
          </a:extLst>
        </xdr:cNvPr>
        <xdr:cNvSpPr/>
      </xdr:nvSpPr>
      <xdr:spPr>
        <a:xfrm>
          <a:off x="3611880" y="526415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169545</xdr:rowOff>
    </xdr:from>
    <xdr:to>
      <xdr:col>23</xdr:col>
      <xdr:colOff>85725</xdr:colOff>
      <xdr:row>31</xdr:row>
      <xdr:rowOff>17780</xdr:rowOff>
    </xdr:to>
    <xdr:cxnSp macro="">
      <xdr:nvCxnSpPr>
        <xdr:cNvPr id="84" name="直線コネクタ 83">
          <a:extLst>
            <a:ext uri="{FF2B5EF4-FFF2-40B4-BE49-F238E27FC236}">
              <a16:creationId xmlns:a16="http://schemas.microsoft.com/office/drawing/2014/main" id="{FD747C6B-0F91-4794-8360-74F9349EF431}"/>
            </a:ext>
          </a:extLst>
        </xdr:cNvPr>
        <xdr:cNvCxnSpPr/>
      </xdr:nvCxnSpPr>
      <xdr:spPr>
        <a:xfrm>
          <a:off x="3656965" y="5316855"/>
          <a:ext cx="64071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100965</xdr:rowOff>
    </xdr:from>
    <xdr:to>
      <xdr:col>15</xdr:col>
      <xdr:colOff>187325</xdr:colOff>
      <xdr:row>31</xdr:row>
      <xdr:rowOff>31115</xdr:rowOff>
    </xdr:to>
    <xdr:sp macro="" textlink="">
      <xdr:nvSpPr>
        <xdr:cNvPr id="85" name="楕円 84">
          <a:extLst>
            <a:ext uri="{FF2B5EF4-FFF2-40B4-BE49-F238E27FC236}">
              <a16:creationId xmlns:a16="http://schemas.microsoft.com/office/drawing/2014/main" id="{91C35087-3399-4A06-B78D-D5D94A28B2E8}"/>
            </a:ext>
          </a:extLst>
        </xdr:cNvPr>
        <xdr:cNvSpPr/>
      </xdr:nvSpPr>
      <xdr:spPr>
        <a:xfrm>
          <a:off x="2926080" y="5240655"/>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151765</xdr:rowOff>
    </xdr:from>
    <xdr:to>
      <xdr:col>19</xdr:col>
      <xdr:colOff>136525</xdr:colOff>
      <xdr:row>30</xdr:row>
      <xdr:rowOff>169545</xdr:rowOff>
    </xdr:to>
    <xdr:cxnSp macro="">
      <xdr:nvCxnSpPr>
        <xdr:cNvPr id="86" name="直線コネクタ 85">
          <a:extLst>
            <a:ext uri="{FF2B5EF4-FFF2-40B4-BE49-F238E27FC236}">
              <a16:creationId xmlns:a16="http://schemas.microsoft.com/office/drawing/2014/main" id="{CFB7A546-062D-4221-894E-B04BEA8A0270}"/>
            </a:ext>
          </a:extLst>
        </xdr:cNvPr>
        <xdr:cNvCxnSpPr/>
      </xdr:nvCxnSpPr>
      <xdr:spPr>
        <a:xfrm>
          <a:off x="2971165" y="5295265"/>
          <a:ext cx="6858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79375</xdr:rowOff>
    </xdr:from>
    <xdr:to>
      <xdr:col>11</xdr:col>
      <xdr:colOff>187325</xdr:colOff>
      <xdr:row>31</xdr:row>
      <xdr:rowOff>9525</xdr:rowOff>
    </xdr:to>
    <xdr:sp macro="" textlink="">
      <xdr:nvSpPr>
        <xdr:cNvPr id="87" name="楕円 86">
          <a:extLst>
            <a:ext uri="{FF2B5EF4-FFF2-40B4-BE49-F238E27FC236}">
              <a16:creationId xmlns:a16="http://schemas.microsoft.com/office/drawing/2014/main" id="{27A710F9-B8FF-4141-9AB8-4B7C406B57C3}"/>
            </a:ext>
          </a:extLst>
        </xdr:cNvPr>
        <xdr:cNvSpPr/>
      </xdr:nvSpPr>
      <xdr:spPr>
        <a:xfrm>
          <a:off x="2240280" y="5222875"/>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130175</xdr:rowOff>
    </xdr:from>
    <xdr:to>
      <xdr:col>15</xdr:col>
      <xdr:colOff>136525</xdr:colOff>
      <xdr:row>30</xdr:row>
      <xdr:rowOff>151765</xdr:rowOff>
    </xdr:to>
    <xdr:cxnSp macro="">
      <xdr:nvCxnSpPr>
        <xdr:cNvPr id="88" name="直線コネクタ 87">
          <a:extLst>
            <a:ext uri="{FF2B5EF4-FFF2-40B4-BE49-F238E27FC236}">
              <a16:creationId xmlns:a16="http://schemas.microsoft.com/office/drawing/2014/main" id="{CF823F5F-2749-44A9-B35D-B2A69BAFB710}"/>
            </a:ext>
          </a:extLst>
        </xdr:cNvPr>
        <xdr:cNvCxnSpPr/>
      </xdr:nvCxnSpPr>
      <xdr:spPr>
        <a:xfrm>
          <a:off x="2285365" y="5277485"/>
          <a:ext cx="685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50800</xdr:rowOff>
    </xdr:from>
    <xdr:to>
      <xdr:col>7</xdr:col>
      <xdr:colOff>187325</xdr:colOff>
      <xdr:row>30</xdr:row>
      <xdr:rowOff>152400</xdr:rowOff>
    </xdr:to>
    <xdr:sp macro="" textlink="">
      <xdr:nvSpPr>
        <xdr:cNvPr id="89" name="楕円 88">
          <a:extLst>
            <a:ext uri="{FF2B5EF4-FFF2-40B4-BE49-F238E27FC236}">
              <a16:creationId xmlns:a16="http://schemas.microsoft.com/office/drawing/2014/main" id="{61BB0664-283A-4FB9-905F-F67200764272}"/>
            </a:ext>
          </a:extLst>
        </xdr:cNvPr>
        <xdr:cNvSpPr/>
      </xdr:nvSpPr>
      <xdr:spPr>
        <a:xfrm>
          <a:off x="1554480" y="5198110"/>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101600</xdr:rowOff>
    </xdr:from>
    <xdr:to>
      <xdr:col>11</xdr:col>
      <xdr:colOff>136525</xdr:colOff>
      <xdr:row>30</xdr:row>
      <xdr:rowOff>130175</xdr:rowOff>
    </xdr:to>
    <xdr:cxnSp macro="">
      <xdr:nvCxnSpPr>
        <xdr:cNvPr id="90" name="直線コネクタ 89">
          <a:extLst>
            <a:ext uri="{FF2B5EF4-FFF2-40B4-BE49-F238E27FC236}">
              <a16:creationId xmlns:a16="http://schemas.microsoft.com/office/drawing/2014/main" id="{E8341089-1688-4A71-85B8-52E5FFDAC976}"/>
            </a:ext>
          </a:extLst>
        </xdr:cNvPr>
        <xdr:cNvCxnSpPr/>
      </xdr:nvCxnSpPr>
      <xdr:spPr>
        <a:xfrm>
          <a:off x="1599565" y="5241290"/>
          <a:ext cx="6858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43815</xdr:rowOff>
    </xdr:from>
    <xdr:ext cx="404495" cy="258445"/>
    <xdr:sp macro="" textlink="">
      <xdr:nvSpPr>
        <xdr:cNvPr id="91" name="n_1aveValue有形固定資産減価償却率">
          <a:extLst>
            <a:ext uri="{FF2B5EF4-FFF2-40B4-BE49-F238E27FC236}">
              <a16:creationId xmlns:a16="http://schemas.microsoft.com/office/drawing/2014/main" id="{2919854B-82FC-47B8-96B8-902926AAECFC}"/>
            </a:ext>
          </a:extLst>
        </xdr:cNvPr>
        <xdr:cNvSpPr txBox="1"/>
      </xdr:nvSpPr>
      <xdr:spPr>
        <a:xfrm>
          <a:off x="3464560" y="50177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31115</xdr:rowOff>
    </xdr:from>
    <xdr:ext cx="404495" cy="258445"/>
    <xdr:sp macro="" textlink="">
      <xdr:nvSpPr>
        <xdr:cNvPr id="92" name="n_2aveValue有形固定資産減価償却率">
          <a:extLst>
            <a:ext uri="{FF2B5EF4-FFF2-40B4-BE49-F238E27FC236}">
              <a16:creationId xmlns:a16="http://schemas.microsoft.com/office/drawing/2014/main" id="{4C737CAF-5B3A-493E-BF7E-1A4E8E021BC5}"/>
            </a:ext>
          </a:extLst>
        </xdr:cNvPr>
        <xdr:cNvSpPr txBox="1"/>
      </xdr:nvSpPr>
      <xdr:spPr>
        <a:xfrm>
          <a:off x="2793365" y="50012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31</xdr:row>
      <xdr:rowOff>2540</xdr:rowOff>
    </xdr:from>
    <xdr:ext cx="404495" cy="259080"/>
    <xdr:sp macro="" textlink="">
      <xdr:nvSpPr>
        <xdr:cNvPr id="93" name="n_3aveValue有形固定資産減価償却率">
          <a:extLst>
            <a:ext uri="{FF2B5EF4-FFF2-40B4-BE49-F238E27FC236}">
              <a16:creationId xmlns:a16="http://schemas.microsoft.com/office/drawing/2014/main" id="{A961D100-42B1-4679-B5E1-F3D0AF954BA0}"/>
            </a:ext>
          </a:extLst>
        </xdr:cNvPr>
        <xdr:cNvSpPr txBox="1"/>
      </xdr:nvSpPr>
      <xdr:spPr>
        <a:xfrm>
          <a:off x="2107565" y="53174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152400</xdr:rowOff>
    </xdr:from>
    <xdr:ext cx="404495" cy="259080"/>
    <xdr:sp macro="" textlink="">
      <xdr:nvSpPr>
        <xdr:cNvPr id="94" name="n_4aveValue有形固定資産減価償却率">
          <a:extLst>
            <a:ext uri="{FF2B5EF4-FFF2-40B4-BE49-F238E27FC236}">
              <a16:creationId xmlns:a16="http://schemas.microsoft.com/office/drawing/2014/main" id="{216DC206-3C0C-4DC8-8565-12FD382EF253}"/>
            </a:ext>
          </a:extLst>
        </xdr:cNvPr>
        <xdr:cNvSpPr txBox="1"/>
      </xdr:nvSpPr>
      <xdr:spPr>
        <a:xfrm>
          <a:off x="1421765" y="52959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40640</xdr:rowOff>
    </xdr:from>
    <xdr:ext cx="404495" cy="258445"/>
    <xdr:sp macro="" textlink="">
      <xdr:nvSpPr>
        <xdr:cNvPr id="95" name="n_1mainValue有形固定資産減価償却率">
          <a:extLst>
            <a:ext uri="{FF2B5EF4-FFF2-40B4-BE49-F238E27FC236}">
              <a16:creationId xmlns:a16="http://schemas.microsoft.com/office/drawing/2014/main" id="{154BA8BC-1C50-4CE4-B1EE-D8350CC6B034}"/>
            </a:ext>
          </a:extLst>
        </xdr:cNvPr>
        <xdr:cNvSpPr txBox="1"/>
      </xdr:nvSpPr>
      <xdr:spPr>
        <a:xfrm>
          <a:off x="3464560" y="53555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31</xdr:row>
      <xdr:rowOff>22225</xdr:rowOff>
    </xdr:from>
    <xdr:ext cx="404495" cy="258445"/>
    <xdr:sp macro="" textlink="">
      <xdr:nvSpPr>
        <xdr:cNvPr id="96" name="n_2mainValue有形固定資産減価償却率">
          <a:extLst>
            <a:ext uri="{FF2B5EF4-FFF2-40B4-BE49-F238E27FC236}">
              <a16:creationId xmlns:a16="http://schemas.microsoft.com/office/drawing/2014/main" id="{46D4878E-67B4-4D05-A4C0-66C8AD7E483C}"/>
            </a:ext>
          </a:extLst>
        </xdr:cNvPr>
        <xdr:cNvSpPr txBox="1"/>
      </xdr:nvSpPr>
      <xdr:spPr>
        <a:xfrm>
          <a:off x="2793365" y="53333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29</xdr:row>
      <xdr:rowOff>26035</xdr:rowOff>
    </xdr:from>
    <xdr:ext cx="404495" cy="259080"/>
    <xdr:sp macro="" textlink="">
      <xdr:nvSpPr>
        <xdr:cNvPr id="97" name="n_3mainValue有形固定資産減価償却率">
          <a:extLst>
            <a:ext uri="{FF2B5EF4-FFF2-40B4-BE49-F238E27FC236}">
              <a16:creationId xmlns:a16="http://schemas.microsoft.com/office/drawing/2014/main" id="{1E9AB0B1-2166-4108-AD36-1201B09E4D18}"/>
            </a:ext>
          </a:extLst>
        </xdr:cNvPr>
        <xdr:cNvSpPr txBox="1"/>
      </xdr:nvSpPr>
      <xdr:spPr>
        <a:xfrm>
          <a:off x="2107565" y="49942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28</xdr:row>
      <xdr:rowOff>168910</xdr:rowOff>
    </xdr:from>
    <xdr:ext cx="404495" cy="258445"/>
    <xdr:sp macro="" textlink="">
      <xdr:nvSpPr>
        <xdr:cNvPr id="98" name="n_4mainValue有形固定資産減価償却率">
          <a:extLst>
            <a:ext uri="{FF2B5EF4-FFF2-40B4-BE49-F238E27FC236}">
              <a16:creationId xmlns:a16="http://schemas.microsoft.com/office/drawing/2014/main" id="{82538ED4-A244-457B-A6BB-C62FC9F325EF}"/>
            </a:ext>
          </a:extLst>
        </xdr:cNvPr>
        <xdr:cNvSpPr txBox="1"/>
      </xdr:nvSpPr>
      <xdr:spPr>
        <a:xfrm>
          <a:off x="1421765" y="49733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9" name="正方形/長方形 98">
          <a:extLst>
            <a:ext uri="{FF2B5EF4-FFF2-40B4-BE49-F238E27FC236}">
              <a16:creationId xmlns:a16="http://schemas.microsoft.com/office/drawing/2014/main" id="{E0D382EF-9BF8-4A8B-89CD-8EC89AD883B7}"/>
            </a:ext>
          </a:extLst>
        </xdr:cNvPr>
        <xdr:cNvSpPr/>
      </xdr:nvSpPr>
      <xdr:spPr>
        <a:xfrm>
          <a:off x="10188575" y="3578225"/>
          <a:ext cx="3805555" cy="2209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0" name="正方形/長方形 99">
          <a:extLst>
            <a:ext uri="{FF2B5EF4-FFF2-40B4-BE49-F238E27FC236}">
              <a16:creationId xmlns:a16="http://schemas.microsoft.com/office/drawing/2014/main" id="{1F23F012-C0BD-4D54-BE78-4E089E50971A}"/>
            </a:ext>
          </a:extLst>
        </xdr:cNvPr>
        <xdr:cNvSpPr/>
      </xdr:nvSpPr>
      <xdr:spPr>
        <a:xfrm>
          <a:off x="11144250" y="3855085"/>
          <a:ext cx="941705" cy="2774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1" name="正方形/長方形 100">
          <a:extLst>
            <a:ext uri="{FF2B5EF4-FFF2-40B4-BE49-F238E27FC236}">
              <a16:creationId xmlns:a16="http://schemas.microsoft.com/office/drawing/2014/main" id="{5294D44D-4EA1-4D22-AFF2-462D55B1DDE3}"/>
            </a:ext>
          </a:extLst>
        </xdr:cNvPr>
        <xdr:cNvSpPr/>
      </xdr:nvSpPr>
      <xdr:spPr>
        <a:xfrm>
          <a:off x="12437110" y="3834765"/>
          <a:ext cx="85852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[ 578.2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5D365344-473B-4479-B339-C7D1E30D74DA}"/>
            </a:ext>
          </a:extLst>
        </xdr:cNvPr>
        <xdr:cNvSpPr/>
      </xdr:nvSpPr>
      <xdr:spPr>
        <a:xfrm>
          <a:off x="13960475" y="3654425"/>
          <a:ext cx="1371600" cy="2133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CBB01707-A6CB-4FA7-8865-0BF5BED70C14}"/>
            </a:ext>
          </a:extLst>
        </xdr:cNvPr>
        <xdr:cNvSpPr/>
      </xdr:nvSpPr>
      <xdr:spPr>
        <a:xfrm>
          <a:off x="13960475" y="3799205"/>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79/132</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6147774D-DC16-4D3F-AABE-B7AC6FE7ED6B}"/>
            </a:ext>
          </a:extLst>
        </xdr:cNvPr>
        <xdr:cNvSpPr/>
      </xdr:nvSpPr>
      <xdr:spPr>
        <a:xfrm>
          <a:off x="15332075" y="3654425"/>
          <a:ext cx="1371600" cy="2133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C3EA59CE-866D-4EE2-9602-567FEF3177EA}"/>
            </a:ext>
          </a:extLst>
        </xdr:cNvPr>
        <xdr:cNvSpPr/>
      </xdr:nvSpPr>
      <xdr:spPr>
        <a:xfrm>
          <a:off x="15332075" y="3799205"/>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3CEF8B3B-B4BA-4E3F-A92B-FE4232D6BF0C}"/>
            </a:ext>
          </a:extLst>
        </xdr:cNvPr>
        <xdr:cNvSpPr/>
      </xdr:nvSpPr>
      <xdr:spPr>
        <a:xfrm>
          <a:off x="16813530" y="3654425"/>
          <a:ext cx="1371600" cy="2133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3C9F0113-DF83-49C9-A867-B9D56E3F46EF}"/>
            </a:ext>
          </a:extLst>
        </xdr:cNvPr>
        <xdr:cNvSpPr/>
      </xdr:nvSpPr>
      <xdr:spPr>
        <a:xfrm>
          <a:off x="16813530" y="3799205"/>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819.4</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911CF36D-0B54-4D9B-AA31-C4D08CF88C93}"/>
            </a:ext>
          </a:extLst>
        </xdr:cNvPr>
        <xdr:cNvSpPr/>
      </xdr:nvSpPr>
      <xdr:spPr>
        <a:xfrm>
          <a:off x="10188575" y="4179570"/>
          <a:ext cx="3805555" cy="21647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D89D4DB3-3364-4F70-8B64-6DD2A06DC4E0}"/>
            </a:ext>
          </a:extLst>
        </xdr:cNvPr>
        <xdr:cNvSpPr/>
      </xdr:nvSpPr>
      <xdr:spPr>
        <a:xfrm>
          <a:off x="14241780"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6A701359-C315-4053-A614-D77F2284FB74}"/>
            </a:ext>
          </a:extLst>
        </xdr:cNvPr>
        <xdr:cNvSpPr/>
      </xdr:nvSpPr>
      <xdr:spPr>
        <a:xfrm>
          <a:off x="14241780" y="4248785"/>
          <a:ext cx="41148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47456A97-5F1D-410E-A320-51E00F71996D}"/>
            </a:ext>
          </a:extLst>
        </xdr:cNvPr>
        <xdr:cNvSpPr txBox="1"/>
      </xdr:nvSpPr>
      <xdr:spPr>
        <a:xfrm>
          <a:off x="14317980" y="4477385"/>
          <a:ext cx="4100195" cy="17741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債務償還比率は類似団体平均を上回っているが、地方債の新規発行抑制により地方債現在高は減少し、債務償還比率は改善している。引き続き公債費の適正化に取り組んでいく必要がある。</a:t>
          </a:r>
        </a:p>
      </xdr:txBody>
    </xdr:sp>
    <xdr:clientData/>
  </xdr:twoCellAnchor>
  <xdr:oneCellAnchor>
    <xdr:from>
      <xdr:col>57</xdr:col>
      <xdr:colOff>111125</xdr:colOff>
      <xdr:row>23</xdr:row>
      <xdr:rowOff>47625</xdr:rowOff>
    </xdr:from>
    <xdr:ext cx="349885" cy="225425"/>
    <xdr:sp macro="" textlink="">
      <xdr:nvSpPr>
        <xdr:cNvPr id="112" name="テキスト ボックス 111">
          <a:extLst>
            <a:ext uri="{FF2B5EF4-FFF2-40B4-BE49-F238E27FC236}">
              <a16:creationId xmlns:a16="http://schemas.microsoft.com/office/drawing/2014/main" id="{56FEB4D5-F2FC-4058-9131-71ED252F3F20}"/>
            </a:ext>
          </a:extLst>
        </xdr:cNvPr>
        <xdr:cNvSpPr txBox="1"/>
      </xdr:nvSpPr>
      <xdr:spPr>
        <a:xfrm>
          <a:off x="10150475" y="399288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C173C096-D0FA-435C-9984-164DC4193678}"/>
            </a:ext>
          </a:extLst>
        </xdr:cNvPr>
        <xdr:cNvCxnSpPr/>
      </xdr:nvCxnSpPr>
      <xdr:spPr>
        <a:xfrm>
          <a:off x="10188575" y="6344285"/>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790"/>
    <xdr:sp macro="" textlink="">
      <xdr:nvSpPr>
        <xdr:cNvPr id="114" name="テキスト ボックス 113">
          <a:extLst>
            <a:ext uri="{FF2B5EF4-FFF2-40B4-BE49-F238E27FC236}">
              <a16:creationId xmlns:a16="http://schemas.microsoft.com/office/drawing/2014/main" id="{1150767B-BA9B-4A53-98E2-B2ACA02F79B5}"/>
            </a:ext>
          </a:extLst>
        </xdr:cNvPr>
        <xdr:cNvSpPr txBox="1"/>
      </xdr:nvSpPr>
      <xdr:spPr>
        <a:xfrm>
          <a:off x="9695815" y="624713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5" name="直線コネクタ 114">
          <a:extLst>
            <a:ext uri="{FF2B5EF4-FFF2-40B4-BE49-F238E27FC236}">
              <a16:creationId xmlns:a16="http://schemas.microsoft.com/office/drawing/2014/main" id="{7AA1C71C-A50E-421A-97D8-83D36E07CFF1}"/>
            </a:ext>
          </a:extLst>
        </xdr:cNvPr>
        <xdr:cNvCxnSpPr/>
      </xdr:nvCxnSpPr>
      <xdr:spPr>
        <a:xfrm>
          <a:off x="10188575" y="6029960"/>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4790"/>
    <xdr:sp macro="" textlink="">
      <xdr:nvSpPr>
        <xdr:cNvPr id="116" name="テキスト ボックス 115">
          <a:extLst>
            <a:ext uri="{FF2B5EF4-FFF2-40B4-BE49-F238E27FC236}">
              <a16:creationId xmlns:a16="http://schemas.microsoft.com/office/drawing/2014/main" id="{A6A86E3E-3EA1-4C8C-8628-3EF7973BD3B7}"/>
            </a:ext>
          </a:extLst>
        </xdr:cNvPr>
        <xdr:cNvSpPr txBox="1"/>
      </xdr:nvSpPr>
      <xdr:spPr>
        <a:xfrm>
          <a:off x="9695815" y="593661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7" name="直線コネクタ 116">
          <a:extLst>
            <a:ext uri="{FF2B5EF4-FFF2-40B4-BE49-F238E27FC236}">
              <a16:creationId xmlns:a16="http://schemas.microsoft.com/office/drawing/2014/main" id="{C969C154-A10D-4757-8E5E-76C1CCE4AC4E}"/>
            </a:ext>
          </a:extLst>
        </xdr:cNvPr>
        <xdr:cNvCxnSpPr/>
      </xdr:nvCxnSpPr>
      <xdr:spPr>
        <a:xfrm>
          <a:off x="10188575" y="5721985"/>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10210" cy="224790"/>
    <xdr:sp macro="" textlink="">
      <xdr:nvSpPr>
        <xdr:cNvPr id="118" name="テキスト ボックス 117">
          <a:extLst>
            <a:ext uri="{FF2B5EF4-FFF2-40B4-BE49-F238E27FC236}">
              <a16:creationId xmlns:a16="http://schemas.microsoft.com/office/drawing/2014/main" id="{7748AF10-AC5F-4C9D-B2F1-439DA3DE2003}"/>
            </a:ext>
          </a:extLst>
        </xdr:cNvPr>
        <xdr:cNvSpPr txBox="1"/>
      </xdr:nvSpPr>
      <xdr:spPr>
        <a:xfrm>
          <a:off x="9756140" y="562800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9" name="直線コネクタ 118">
          <a:extLst>
            <a:ext uri="{FF2B5EF4-FFF2-40B4-BE49-F238E27FC236}">
              <a16:creationId xmlns:a16="http://schemas.microsoft.com/office/drawing/2014/main" id="{D1403FD0-EF84-40AC-9B00-D975E38CBCC0}"/>
            </a:ext>
          </a:extLst>
        </xdr:cNvPr>
        <xdr:cNvCxnSpPr/>
      </xdr:nvCxnSpPr>
      <xdr:spPr>
        <a:xfrm>
          <a:off x="10188575" y="5411470"/>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10210" cy="224790"/>
    <xdr:sp macro="" textlink="">
      <xdr:nvSpPr>
        <xdr:cNvPr id="120" name="テキスト ボックス 119">
          <a:extLst>
            <a:ext uri="{FF2B5EF4-FFF2-40B4-BE49-F238E27FC236}">
              <a16:creationId xmlns:a16="http://schemas.microsoft.com/office/drawing/2014/main" id="{838D2E56-2EB4-4E57-9F5E-0C3B55F07AA4}"/>
            </a:ext>
          </a:extLst>
        </xdr:cNvPr>
        <xdr:cNvSpPr txBox="1"/>
      </xdr:nvSpPr>
      <xdr:spPr>
        <a:xfrm>
          <a:off x="9756140" y="532320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1" name="直線コネクタ 120">
          <a:extLst>
            <a:ext uri="{FF2B5EF4-FFF2-40B4-BE49-F238E27FC236}">
              <a16:creationId xmlns:a16="http://schemas.microsoft.com/office/drawing/2014/main" id="{38C8F391-DFC3-4327-B043-AA3C8D1427A1}"/>
            </a:ext>
          </a:extLst>
        </xdr:cNvPr>
        <xdr:cNvCxnSpPr/>
      </xdr:nvCxnSpPr>
      <xdr:spPr>
        <a:xfrm>
          <a:off x="10188575" y="5102860"/>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10210" cy="224790"/>
    <xdr:sp macro="" textlink="">
      <xdr:nvSpPr>
        <xdr:cNvPr id="122" name="テキスト ボックス 121">
          <a:extLst>
            <a:ext uri="{FF2B5EF4-FFF2-40B4-BE49-F238E27FC236}">
              <a16:creationId xmlns:a16="http://schemas.microsoft.com/office/drawing/2014/main" id="{057622BB-B4A6-4296-BEC0-A10D3426FD7E}"/>
            </a:ext>
          </a:extLst>
        </xdr:cNvPr>
        <xdr:cNvSpPr txBox="1"/>
      </xdr:nvSpPr>
      <xdr:spPr>
        <a:xfrm>
          <a:off x="9756140" y="501269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3" name="直線コネクタ 122">
          <a:extLst>
            <a:ext uri="{FF2B5EF4-FFF2-40B4-BE49-F238E27FC236}">
              <a16:creationId xmlns:a16="http://schemas.microsoft.com/office/drawing/2014/main" id="{9668DF68-9D7E-4B4F-ABCB-AA2BBEF8380E}"/>
            </a:ext>
          </a:extLst>
        </xdr:cNvPr>
        <xdr:cNvCxnSpPr/>
      </xdr:nvCxnSpPr>
      <xdr:spPr>
        <a:xfrm>
          <a:off x="10188575" y="4801870"/>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10210" cy="224790"/>
    <xdr:sp macro="" textlink="">
      <xdr:nvSpPr>
        <xdr:cNvPr id="124" name="テキスト ボックス 123">
          <a:extLst>
            <a:ext uri="{FF2B5EF4-FFF2-40B4-BE49-F238E27FC236}">
              <a16:creationId xmlns:a16="http://schemas.microsoft.com/office/drawing/2014/main" id="{07DE8316-C70F-4F01-A895-E8D9D7450A78}"/>
            </a:ext>
          </a:extLst>
        </xdr:cNvPr>
        <xdr:cNvSpPr txBox="1"/>
      </xdr:nvSpPr>
      <xdr:spPr>
        <a:xfrm>
          <a:off x="9756140" y="47047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5" name="直線コネクタ 124">
          <a:extLst>
            <a:ext uri="{FF2B5EF4-FFF2-40B4-BE49-F238E27FC236}">
              <a16:creationId xmlns:a16="http://schemas.microsoft.com/office/drawing/2014/main" id="{D7151895-184F-4658-B8B7-D5D3538E0A00}"/>
            </a:ext>
          </a:extLst>
        </xdr:cNvPr>
        <xdr:cNvCxnSpPr/>
      </xdr:nvCxnSpPr>
      <xdr:spPr>
        <a:xfrm>
          <a:off x="10188575" y="4488180"/>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4790"/>
    <xdr:sp macro="" textlink="">
      <xdr:nvSpPr>
        <xdr:cNvPr id="126" name="テキスト ボックス 125">
          <a:extLst>
            <a:ext uri="{FF2B5EF4-FFF2-40B4-BE49-F238E27FC236}">
              <a16:creationId xmlns:a16="http://schemas.microsoft.com/office/drawing/2014/main" id="{FE9035E1-A68E-4DE9-89FF-39E481D29937}"/>
            </a:ext>
          </a:extLst>
        </xdr:cNvPr>
        <xdr:cNvSpPr txBox="1"/>
      </xdr:nvSpPr>
      <xdr:spPr>
        <a:xfrm>
          <a:off x="9857105" y="439420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6DA8268-25BE-4959-A7DC-582268EBEE46}"/>
            </a:ext>
          </a:extLst>
        </xdr:cNvPr>
        <xdr:cNvCxnSpPr/>
      </xdr:nvCxnSpPr>
      <xdr:spPr>
        <a:xfrm>
          <a:off x="10188575" y="4179570"/>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AD3C383E-6495-4545-BE4A-121E9524F45E}"/>
            </a:ext>
          </a:extLst>
        </xdr:cNvPr>
        <xdr:cNvSpPr/>
      </xdr:nvSpPr>
      <xdr:spPr>
        <a:xfrm>
          <a:off x="10188575" y="4179570"/>
          <a:ext cx="3805555" cy="21647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31115</xdr:rowOff>
    </xdr:from>
    <xdr:to>
      <xdr:col>76</xdr:col>
      <xdr:colOff>21590</xdr:colOff>
      <xdr:row>34</xdr:row>
      <xdr:rowOff>78740</xdr:rowOff>
    </xdr:to>
    <xdr:cxnSp macro="">
      <xdr:nvCxnSpPr>
        <xdr:cNvPr id="129" name="直線コネクタ 128">
          <a:extLst>
            <a:ext uri="{FF2B5EF4-FFF2-40B4-BE49-F238E27FC236}">
              <a16:creationId xmlns:a16="http://schemas.microsoft.com/office/drawing/2014/main" id="{66CF8D54-9C50-4A3D-8DA5-456D021B98D5}"/>
            </a:ext>
          </a:extLst>
        </xdr:cNvPr>
        <xdr:cNvCxnSpPr/>
      </xdr:nvCxnSpPr>
      <xdr:spPr>
        <a:xfrm flipV="1">
          <a:off x="13313410" y="4658360"/>
          <a:ext cx="127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82550</xdr:rowOff>
    </xdr:from>
    <xdr:ext cx="469265" cy="259080"/>
    <xdr:sp macro="" textlink="">
      <xdr:nvSpPr>
        <xdr:cNvPr id="130" name="債務償還比率最小値テキスト">
          <a:extLst>
            <a:ext uri="{FF2B5EF4-FFF2-40B4-BE49-F238E27FC236}">
              <a16:creationId xmlns:a16="http://schemas.microsoft.com/office/drawing/2014/main" id="{86F7E3EB-183E-4E90-AA20-6ED97DEC2CE8}"/>
            </a:ext>
          </a:extLst>
        </xdr:cNvPr>
        <xdr:cNvSpPr txBox="1"/>
      </xdr:nvSpPr>
      <xdr:spPr>
        <a:xfrm>
          <a:off x="13369925" y="59137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919.7</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78740</xdr:rowOff>
    </xdr:from>
    <xdr:to>
      <xdr:col>76</xdr:col>
      <xdr:colOff>111125</xdr:colOff>
      <xdr:row>34</xdr:row>
      <xdr:rowOff>78740</xdr:rowOff>
    </xdr:to>
    <xdr:cxnSp macro="">
      <xdr:nvCxnSpPr>
        <xdr:cNvPr id="131" name="直線コネクタ 130">
          <a:extLst>
            <a:ext uri="{FF2B5EF4-FFF2-40B4-BE49-F238E27FC236}">
              <a16:creationId xmlns:a16="http://schemas.microsoft.com/office/drawing/2014/main" id="{4631F00E-D7D3-4577-9FA5-2CEACC1ED061}"/>
            </a:ext>
          </a:extLst>
        </xdr:cNvPr>
        <xdr:cNvCxnSpPr/>
      </xdr:nvCxnSpPr>
      <xdr:spPr>
        <a:xfrm>
          <a:off x="13251180" y="59080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149225</xdr:rowOff>
    </xdr:from>
    <xdr:ext cx="469265" cy="259080"/>
    <xdr:sp macro="" textlink="">
      <xdr:nvSpPr>
        <xdr:cNvPr id="132" name="債務償還比率最大値テキスト">
          <a:extLst>
            <a:ext uri="{FF2B5EF4-FFF2-40B4-BE49-F238E27FC236}">
              <a16:creationId xmlns:a16="http://schemas.microsoft.com/office/drawing/2014/main" id="{0BB506FD-DF19-4B5D-BCCE-C51FB28A54B1}"/>
            </a:ext>
          </a:extLst>
        </xdr:cNvPr>
        <xdr:cNvSpPr txBox="1"/>
      </xdr:nvSpPr>
      <xdr:spPr>
        <a:xfrm>
          <a:off x="13369925" y="44354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31115</xdr:rowOff>
    </xdr:from>
    <xdr:to>
      <xdr:col>76</xdr:col>
      <xdr:colOff>111125</xdr:colOff>
      <xdr:row>27</xdr:row>
      <xdr:rowOff>31115</xdr:rowOff>
    </xdr:to>
    <xdr:cxnSp macro="">
      <xdr:nvCxnSpPr>
        <xdr:cNvPr id="133" name="直線コネクタ 132">
          <a:extLst>
            <a:ext uri="{FF2B5EF4-FFF2-40B4-BE49-F238E27FC236}">
              <a16:creationId xmlns:a16="http://schemas.microsoft.com/office/drawing/2014/main" id="{1FF22EC4-ED84-47E3-9194-10487EF9E77E}"/>
            </a:ext>
          </a:extLst>
        </xdr:cNvPr>
        <xdr:cNvCxnSpPr/>
      </xdr:nvCxnSpPr>
      <xdr:spPr>
        <a:xfrm>
          <a:off x="13251180" y="46583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126365</xdr:rowOff>
    </xdr:from>
    <xdr:ext cx="469265" cy="259080"/>
    <xdr:sp macro="" textlink="">
      <xdr:nvSpPr>
        <xdr:cNvPr id="134" name="債務償還比率平均値テキスト">
          <a:extLst>
            <a:ext uri="{FF2B5EF4-FFF2-40B4-BE49-F238E27FC236}">
              <a16:creationId xmlns:a16="http://schemas.microsoft.com/office/drawing/2014/main" id="{A76A8812-1E68-4C13-A174-28BF25E386BD}"/>
            </a:ext>
          </a:extLst>
        </xdr:cNvPr>
        <xdr:cNvSpPr txBox="1"/>
      </xdr:nvSpPr>
      <xdr:spPr>
        <a:xfrm>
          <a:off x="13369925" y="510222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523.9</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103505</xdr:rowOff>
    </xdr:from>
    <xdr:to>
      <xdr:col>76</xdr:col>
      <xdr:colOff>73025</xdr:colOff>
      <xdr:row>31</xdr:row>
      <xdr:rowOff>33655</xdr:rowOff>
    </xdr:to>
    <xdr:sp macro="" textlink="">
      <xdr:nvSpPr>
        <xdr:cNvPr id="135" name="フローチャート: 判断 134">
          <a:extLst>
            <a:ext uri="{FF2B5EF4-FFF2-40B4-BE49-F238E27FC236}">
              <a16:creationId xmlns:a16="http://schemas.microsoft.com/office/drawing/2014/main" id="{84572418-5864-4431-8E1A-75753E8CF8CD}"/>
            </a:ext>
          </a:extLst>
        </xdr:cNvPr>
        <xdr:cNvSpPr/>
      </xdr:nvSpPr>
      <xdr:spPr>
        <a:xfrm>
          <a:off x="13289280" y="524510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153670</xdr:rowOff>
    </xdr:from>
    <xdr:to>
      <xdr:col>72</xdr:col>
      <xdr:colOff>123825</xdr:colOff>
      <xdr:row>32</xdr:row>
      <xdr:rowOff>83820</xdr:rowOff>
    </xdr:to>
    <xdr:sp macro="" textlink="">
      <xdr:nvSpPr>
        <xdr:cNvPr id="136" name="フローチャート: 判断 135">
          <a:extLst>
            <a:ext uri="{FF2B5EF4-FFF2-40B4-BE49-F238E27FC236}">
              <a16:creationId xmlns:a16="http://schemas.microsoft.com/office/drawing/2014/main" id="{EDCB63F0-1EF6-4F27-811F-175EDD21C902}"/>
            </a:ext>
          </a:extLst>
        </xdr:cNvPr>
        <xdr:cNvSpPr/>
      </xdr:nvSpPr>
      <xdr:spPr>
        <a:xfrm>
          <a:off x="12629515" y="546862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57150</xdr:rowOff>
    </xdr:from>
    <xdr:to>
      <xdr:col>68</xdr:col>
      <xdr:colOff>123825</xdr:colOff>
      <xdr:row>32</xdr:row>
      <xdr:rowOff>158750</xdr:rowOff>
    </xdr:to>
    <xdr:sp macro="" textlink="">
      <xdr:nvSpPr>
        <xdr:cNvPr id="137" name="フローチャート: 判断 136">
          <a:extLst>
            <a:ext uri="{FF2B5EF4-FFF2-40B4-BE49-F238E27FC236}">
              <a16:creationId xmlns:a16="http://schemas.microsoft.com/office/drawing/2014/main" id="{75D0CD14-D4FD-4B52-9C69-1ACC237564E5}"/>
            </a:ext>
          </a:extLst>
        </xdr:cNvPr>
        <xdr:cNvSpPr/>
      </xdr:nvSpPr>
      <xdr:spPr>
        <a:xfrm>
          <a:off x="11943715" y="5539740"/>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22225</xdr:rowOff>
    </xdr:from>
    <xdr:to>
      <xdr:col>64</xdr:col>
      <xdr:colOff>123825</xdr:colOff>
      <xdr:row>32</xdr:row>
      <xdr:rowOff>123825</xdr:rowOff>
    </xdr:to>
    <xdr:sp macro="" textlink="">
      <xdr:nvSpPr>
        <xdr:cNvPr id="138" name="フローチャート: 判断 137">
          <a:extLst>
            <a:ext uri="{FF2B5EF4-FFF2-40B4-BE49-F238E27FC236}">
              <a16:creationId xmlns:a16="http://schemas.microsoft.com/office/drawing/2014/main" id="{5C8D70F0-A0BC-421B-91D6-BB9AFF648654}"/>
            </a:ext>
          </a:extLst>
        </xdr:cNvPr>
        <xdr:cNvSpPr/>
      </xdr:nvSpPr>
      <xdr:spPr>
        <a:xfrm>
          <a:off x="11257915" y="5504815"/>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6350</xdr:rowOff>
    </xdr:from>
    <xdr:to>
      <xdr:col>60</xdr:col>
      <xdr:colOff>123825</xdr:colOff>
      <xdr:row>32</xdr:row>
      <xdr:rowOff>107315</xdr:rowOff>
    </xdr:to>
    <xdr:sp macro="" textlink="">
      <xdr:nvSpPr>
        <xdr:cNvPr id="139" name="フローチャート: 判断 138">
          <a:extLst>
            <a:ext uri="{FF2B5EF4-FFF2-40B4-BE49-F238E27FC236}">
              <a16:creationId xmlns:a16="http://schemas.microsoft.com/office/drawing/2014/main" id="{1D3123D1-4F38-49BD-A132-B91BFF785D18}"/>
            </a:ext>
          </a:extLst>
        </xdr:cNvPr>
        <xdr:cNvSpPr/>
      </xdr:nvSpPr>
      <xdr:spPr>
        <a:xfrm>
          <a:off x="10572115" y="5494655"/>
          <a:ext cx="10731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40" name="テキスト ボックス 139">
          <a:extLst>
            <a:ext uri="{FF2B5EF4-FFF2-40B4-BE49-F238E27FC236}">
              <a16:creationId xmlns:a16="http://schemas.microsoft.com/office/drawing/2014/main" id="{BD9C9CE0-55E8-4D1B-924B-AC810023E263}"/>
            </a:ext>
          </a:extLst>
        </xdr:cNvPr>
        <xdr:cNvSpPr txBox="1"/>
      </xdr:nvSpPr>
      <xdr:spPr>
        <a:xfrm>
          <a:off x="13160375" y="638810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41" name="テキスト ボックス 140">
          <a:extLst>
            <a:ext uri="{FF2B5EF4-FFF2-40B4-BE49-F238E27FC236}">
              <a16:creationId xmlns:a16="http://schemas.microsoft.com/office/drawing/2014/main" id="{B2156AC2-1D53-4364-92D2-6506FCACA06E}"/>
            </a:ext>
          </a:extLst>
        </xdr:cNvPr>
        <xdr:cNvSpPr txBox="1"/>
      </xdr:nvSpPr>
      <xdr:spPr>
        <a:xfrm>
          <a:off x="12527280" y="638810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42" name="テキスト ボックス 141">
          <a:extLst>
            <a:ext uri="{FF2B5EF4-FFF2-40B4-BE49-F238E27FC236}">
              <a16:creationId xmlns:a16="http://schemas.microsoft.com/office/drawing/2014/main" id="{D8D2BC16-5183-412C-85BC-8B0ABEEC4962}"/>
            </a:ext>
          </a:extLst>
        </xdr:cNvPr>
        <xdr:cNvSpPr txBox="1"/>
      </xdr:nvSpPr>
      <xdr:spPr>
        <a:xfrm>
          <a:off x="11841480" y="638810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43" name="テキスト ボックス 142">
          <a:extLst>
            <a:ext uri="{FF2B5EF4-FFF2-40B4-BE49-F238E27FC236}">
              <a16:creationId xmlns:a16="http://schemas.microsoft.com/office/drawing/2014/main" id="{FD183995-7A77-4111-B740-797B93A7814D}"/>
            </a:ext>
          </a:extLst>
        </xdr:cNvPr>
        <xdr:cNvSpPr txBox="1"/>
      </xdr:nvSpPr>
      <xdr:spPr>
        <a:xfrm>
          <a:off x="11155680" y="638810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44" name="テキスト ボックス 143">
          <a:extLst>
            <a:ext uri="{FF2B5EF4-FFF2-40B4-BE49-F238E27FC236}">
              <a16:creationId xmlns:a16="http://schemas.microsoft.com/office/drawing/2014/main" id="{D4B7691C-6864-45C0-B6AE-815257EB64F3}"/>
            </a:ext>
          </a:extLst>
        </xdr:cNvPr>
        <xdr:cNvSpPr txBox="1"/>
      </xdr:nvSpPr>
      <xdr:spPr>
        <a:xfrm>
          <a:off x="10469880" y="638810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31</xdr:row>
      <xdr:rowOff>15875</xdr:rowOff>
    </xdr:from>
    <xdr:to>
      <xdr:col>76</xdr:col>
      <xdr:colOff>73025</xdr:colOff>
      <xdr:row>31</xdr:row>
      <xdr:rowOff>117475</xdr:rowOff>
    </xdr:to>
    <xdr:sp macro="" textlink="">
      <xdr:nvSpPr>
        <xdr:cNvPr id="145" name="楕円 144">
          <a:extLst>
            <a:ext uri="{FF2B5EF4-FFF2-40B4-BE49-F238E27FC236}">
              <a16:creationId xmlns:a16="http://schemas.microsoft.com/office/drawing/2014/main" id="{1453D574-F713-493C-986D-3F06C0D809D0}"/>
            </a:ext>
          </a:extLst>
        </xdr:cNvPr>
        <xdr:cNvSpPr/>
      </xdr:nvSpPr>
      <xdr:spPr>
        <a:xfrm>
          <a:off x="13289280" y="5334635"/>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166370</xdr:rowOff>
    </xdr:from>
    <xdr:ext cx="469265" cy="258445"/>
    <xdr:sp macro="" textlink="">
      <xdr:nvSpPr>
        <xdr:cNvPr id="146" name="債務償還比率該当値テキスト">
          <a:extLst>
            <a:ext uri="{FF2B5EF4-FFF2-40B4-BE49-F238E27FC236}">
              <a16:creationId xmlns:a16="http://schemas.microsoft.com/office/drawing/2014/main" id="{444524B6-4CE8-43FB-AA45-53F2B169B14C}"/>
            </a:ext>
          </a:extLst>
        </xdr:cNvPr>
        <xdr:cNvSpPr txBox="1"/>
      </xdr:nvSpPr>
      <xdr:spPr>
        <a:xfrm>
          <a:off x="13369925" y="5313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32</xdr:row>
      <xdr:rowOff>83820</xdr:rowOff>
    </xdr:from>
    <xdr:to>
      <xdr:col>72</xdr:col>
      <xdr:colOff>123825</xdr:colOff>
      <xdr:row>33</xdr:row>
      <xdr:rowOff>13970</xdr:rowOff>
    </xdr:to>
    <xdr:sp macro="" textlink="">
      <xdr:nvSpPr>
        <xdr:cNvPr id="147" name="楕円 146">
          <a:extLst>
            <a:ext uri="{FF2B5EF4-FFF2-40B4-BE49-F238E27FC236}">
              <a16:creationId xmlns:a16="http://schemas.microsoft.com/office/drawing/2014/main" id="{7A3BD1B4-9869-4221-A811-F8F8ED85D9E8}"/>
            </a:ext>
          </a:extLst>
        </xdr:cNvPr>
        <xdr:cNvSpPr/>
      </xdr:nvSpPr>
      <xdr:spPr>
        <a:xfrm>
          <a:off x="12629515" y="5572125"/>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66675</xdr:rowOff>
    </xdr:from>
    <xdr:to>
      <xdr:col>76</xdr:col>
      <xdr:colOff>22225</xdr:colOff>
      <xdr:row>32</xdr:row>
      <xdr:rowOff>134620</xdr:rowOff>
    </xdr:to>
    <xdr:cxnSp macro="">
      <xdr:nvCxnSpPr>
        <xdr:cNvPr id="148" name="直線コネクタ 147">
          <a:extLst>
            <a:ext uri="{FF2B5EF4-FFF2-40B4-BE49-F238E27FC236}">
              <a16:creationId xmlns:a16="http://schemas.microsoft.com/office/drawing/2014/main" id="{2001CBAA-FEDB-4D83-9C3F-FE15630BA01B}"/>
            </a:ext>
          </a:extLst>
        </xdr:cNvPr>
        <xdr:cNvCxnSpPr/>
      </xdr:nvCxnSpPr>
      <xdr:spPr>
        <a:xfrm flipV="1">
          <a:off x="12684125" y="5379720"/>
          <a:ext cx="63119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101600</xdr:rowOff>
    </xdr:from>
    <xdr:to>
      <xdr:col>68</xdr:col>
      <xdr:colOff>123825</xdr:colOff>
      <xdr:row>33</xdr:row>
      <xdr:rowOff>31750</xdr:rowOff>
    </xdr:to>
    <xdr:sp macro="" textlink="">
      <xdr:nvSpPr>
        <xdr:cNvPr id="149" name="楕円 148">
          <a:extLst>
            <a:ext uri="{FF2B5EF4-FFF2-40B4-BE49-F238E27FC236}">
              <a16:creationId xmlns:a16="http://schemas.microsoft.com/office/drawing/2014/main" id="{E8F67C89-DADC-428E-8D13-B1559A8D32E4}"/>
            </a:ext>
          </a:extLst>
        </xdr:cNvPr>
        <xdr:cNvSpPr/>
      </xdr:nvSpPr>
      <xdr:spPr>
        <a:xfrm>
          <a:off x="11943715" y="5584190"/>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134620</xdr:rowOff>
    </xdr:from>
    <xdr:to>
      <xdr:col>72</xdr:col>
      <xdr:colOff>73025</xdr:colOff>
      <xdr:row>32</xdr:row>
      <xdr:rowOff>152400</xdr:rowOff>
    </xdr:to>
    <xdr:cxnSp macro="">
      <xdr:nvCxnSpPr>
        <xdr:cNvPr id="150" name="直線コネクタ 149">
          <a:extLst>
            <a:ext uri="{FF2B5EF4-FFF2-40B4-BE49-F238E27FC236}">
              <a16:creationId xmlns:a16="http://schemas.microsoft.com/office/drawing/2014/main" id="{54B1FA11-53BB-4D4A-8ED6-5C911860104F}"/>
            </a:ext>
          </a:extLst>
        </xdr:cNvPr>
        <xdr:cNvCxnSpPr/>
      </xdr:nvCxnSpPr>
      <xdr:spPr>
        <a:xfrm flipV="1">
          <a:off x="11998325" y="5617210"/>
          <a:ext cx="6858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169545</xdr:rowOff>
    </xdr:from>
    <xdr:to>
      <xdr:col>64</xdr:col>
      <xdr:colOff>123825</xdr:colOff>
      <xdr:row>33</xdr:row>
      <xdr:rowOff>99695</xdr:rowOff>
    </xdr:to>
    <xdr:sp macro="" textlink="">
      <xdr:nvSpPr>
        <xdr:cNvPr id="151" name="楕円 150">
          <a:extLst>
            <a:ext uri="{FF2B5EF4-FFF2-40B4-BE49-F238E27FC236}">
              <a16:creationId xmlns:a16="http://schemas.microsoft.com/office/drawing/2014/main" id="{B18465E9-6F92-46F5-B768-E6EA52C31FCC}"/>
            </a:ext>
          </a:extLst>
        </xdr:cNvPr>
        <xdr:cNvSpPr/>
      </xdr:nvSpPr>
      <xdr:spPr>
        <a:xfrm>
          <a:off x="11257915" y="5659755"/>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152400</xdr:rowOff>
    </xdr:from>
    <xdr:to>
      <xdr:col>68</xdr:col>
      <xdr:colOff>73025</xdr:colOff>
      <xdr:row>33</xdr:row>
      <xdr:rowOff>48895</xdr:rowOff>
    </xdr:to>
    <xdr:cxnSp macro="">
      <xdr:nvCxnSpPr>
        <xdr:cNvPr id="152" name="直線コネクタ 151">
          <a:extLst>
            <a:ext uri="{FF2B5EF4-FFF2-40B4-BE49-F238E27FC236}">
              <a16:creationId xmlns:a16="http://schemas.microsoft.com/office/drawing/2014/main" id="{6F327165-6858-4EEE-8173-F96EE480896E}"/>
            </a:ext>
          </a:extLst>
        </xdr:cNvPr>
        <xdr:cNvCxnSpPr/>
      </xdr:nvCxnSpPr>
      <xdr:spPr>
        <a:xfrm flipV="1">
          <a:off x="11312525" y="5638800"/>
          <a:ext cx="6858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75565</xdr:rowOff>
    </xdr:from>
    <xdr:to>
      <xdr:col>60</xdr:col>
      <xdr:colOff>123825</xdr:colOff>
      <xdr:row>34</xdr:row>
      <xdr:rowOff>6350</xdr:rowOff>
    </xdr:to>
    <xdr:sp macro="" textlink="">
      <xdr:nvSpPr>
        <xdr:cNvPr id="153" name="楕円 152">
          <a:extLst>
            <a:ext uri="{FF2B5EF4-FFF2-40B4-BE49-F238E27FC236}">
              <a16:creationId xmlns:a16="http://schemas.microsoft.com/office/drawing/2014/main" id="{A95B6BC5-6090-419F-A111-43A83DA13858}"/>
            </a:ext>
          </a:extLst>
        </xdr:cNvPr>
        <xdr:cNvSpPr/>
      </xdr:nvSpPr>
      <xdr:spPr>
        <a:xfrm>
          <a:off x="10572115" y="5733415"/>
          <a:ext cx="10731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48895</xdr:rowOff>
    </xdr:from>
    <xdr:to>
      <xdr:col>64</xdr:col>
      <xdr:colOff>73025</xdr:colOff>
      <xdr:row>33</xdr:row>
      <xdr:rowOff>126365</xdr:rowOff>
    </xdr:to>
    <xdr:cxnSp macro="">
      <xdr:nvCxnSpPr>
        <xdr:cNvPr id="154" name="直線コネクタ 153">
          <a:extLst>
            <a:ext uri="{FF2B5EF4-FFF2-40B4-BE49-F238E27FC236}">
              <a16:creationId xmlns:a16="http://schemas.microsoft.com/office/drawing/2014/main" id="{85FC6243-A411-4FD7-B051-1EF5B2AC27B5}"/>
            </a:ext>
          </a:extLst>
        </xdr:cNvPr>
        <xdr:cNvCxnSpPr/>
      </xdr:nvCxnSpPr>
      <xdr:spPr>
        <a:xfrm flipV="1">
          <a:off x="10626725" y="5708650"/>
          <a:ext cx="6858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30</xdr:row>
      <xdr:rowOff>100330</xdr:rowOff>
    </xdr:from>
    <xdr:ext cx="469265" cy="258445"/>
    <xdr:sp macro="" textlink="">
      <xdr:nvSpPr>
        <xdr:cNvPr id="155" name="n_1aveValue債務償還比率">
          <a:extLst>
            <a:ext uri="{FF2B5EF4-FFF2-40B4-BE49-F238E27FC236}">
              <a16:creationId xmlns:a16="http://schemas.microsoft.com/office/drawing/2014/main" id="{7CA87421-E2C1-4C26-B8CA-47BF9B414768}"/>
            </a:ext>
          </a:extLst>
        </xdr:cNvPr>
        <xdr:cNvSpPr txBox="1"/>
      </xdr:nvSpPr>
      <xdr:spPr>
        <a:xfrm>
          <a:off x="12459335" y="5240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667.5</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31</xdr:row>
      <xdr:rowOff>3810</xdr:rowOff>
    </xdr:from>
    <xdr:ext cx="469265" cy="259080"/>
    <xdr:sp macro="" textlink="">
      <xdr:nvSpPr>
        <xdr:cNvPr id="156" name="n_2aveValue債務償還比率">
          <a:extLst>
            <a:ext uri="{FF2B5EF4-FFF2-40B4-BE49-F238E27FC236}">
              <a16:creationId xmlns:a16="http://schemas.microsoft.com/office/drawing/2014/main" id="{C562E30D-4143-47FD-997D-97CBC1758104}"/>
            </a:ext>
          </a:extLst>
        </xdr:cNvPr>
        <xdr:cNvSpPr txBox="1"/>
      </xdr:nvSpPr>
      <xdr:spPr>
        <a:xfrm>
          <a:off x="11780520" y="53206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716.0</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30</xdr:row>
      <xdr:rowOff>140335</xdr:rowOff>
    </xdr:from>
    <xdr:ext cx="469265" cy="259080"/>
    <xdr:sp macro="" textlink="">
      <xdr:nvSpPr>
        <xdr:cNvPr id="157" name="n_3aveValue債務償還比率">
          <a:extLst>
            <a:ext uri="{FF2B5EF4-FFF2-40B4-BE49-F238E27FC236}">
              <a16:creationId xmlns:a16="http://schemas.microsoft.com/office/drawing/2014/main" id="{02B81FC1-E5DF-44CC-B725-8D326ED889E4}"/>
            </a:ext>
          </a:extLst>
        </xdr:cNvPr>
        <xdr:cNvSpPr txBox="1"/>
      </xdr:nvSpPr>
      <xdr:spPr>
        <a:xfrm>
          <a:off x="11094720" y="5280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693.6</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123825</xdr:rowOff>
    </xdr:from>
    <xdr:ext cx="469265" cy="258445"/>
    <xdr:sp macro="" textlink="">
      <xdr:nvSpPr>
        <xdr:cNvPr id="158" name="n_4aveValue債務償還比率">
          <a:extLst>
            <a:ext uri="{FF2B5EF4-FFF2-40B4-BE49-F238E27FC236}">
              <a16:creationId xmlns:a16="http://schemas.microsoft.com/office/drawing/2014/main" id="{9012D865-21E9-4BB2-BD70-CF86683B5984}"/>
            </a:ext>
          </a:extLst>
        </xdr:cNvPr>
        <xdr:cNvSpPr txBox="1"/>
      </xdr:nvSpPr>
      <xdr:spPr>
        <a:xfrm>
          <a:off x="10408920" y="52692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33</xdr:row>
      <xdr:rowOff>5080</xdr:rowOff>
    </xdr:from>
    <xdr:ext cx="469265" cy="259080"/>
    <xdr:sp macro="" textlink="">
      <xdr:nvSpPr>
        <xdr:cNvPr id="159" name="n_1mainValue債務償還比率">
          <a:extLst>
            <a:ext uri="{FF2B5EF4-FFF2-40B4-BE49-F238E27FC236}">
              <a16:creationId xmlns:a16="http://schemas.microsoft.com/office/drawing/2014/main" id="{484DC574-86FC-49DC-9E5C-FD1D6BFEAA24}"/>
            </a:ext>
          </a:extLst>
        </xdr:cNvPr>
        <xdr:cNvSpPr txBox="1"/>
      </xdr:nvSpPr>
      <xdr:spPr>
        <a:xfrm>
          <a:off x="12459335" y="5664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733.5</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33</xdr:row>
      <xdr:rowOff>22860</xdr:rowOff>
    </xdr:from>
    <xdr:ext cx="469265" cy="259080"/>
    <xdr:sp macro="" textlink="">
      <xdr:nvSpPr>
        <xdr:cNvPr id="160" name="n_2mainValue債務償還比率">
          <a:extLst>
            <a:ext uri="{FF2B5EF4-FFF2-40B4-BE49-F238E27FC236}">
              <a16:creationId xmlns:a16="http://schemas.microsoft.com/office/drawing/2014/main" id="{6A76DFFB-678B-45B6-92AB-4521FB1EC5D1}"/>
            </a:ext>
          </a:extLst>
        </xdr:cNvPr>
        <xdr:cNvSpPr txBox="1"/>
      </xdr:nvSpPr>
      <xdr:spPr>
        <a:xfrm>
          <a:off x="11780520" y="5676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745.0</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33</xdr:row>
      <xdr:rowOff>90805</xdr:rowOff>
    </xdr:from>
    <xdr:ext cx="469265" cy="258445"/>
    <xdr:sp macro="" textlink="">
      <xdr:nvSpPr>
        <xdr:cNvPr id="161" name="n_3mainValue債務償還比率">
          <a:extLst>
            <a:ext uri="{FF2B5EF4-FFF2-40B4-BE49-F238E27FC236}">
              <a16:creationId xmlns:a16="http://schemas.microsoft.com/office/drawing/2014/main" id="{1150ED2F-CCF0-4492-90C8-B0B75044C158}"/>
            </a:ext>
          </a:extLst>
        </xdr:cNvPr>
        <xdr:cNvSpPr txBox="1"/>
      </xdr:nvSpPr>
      <xdr:spPr>
        <a:xfrm>
          <a:off x="11094720" y="5752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788.9</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33</xdr:row>
      <xdr:rowOff>168275</xdr:rowOff>
    </xdr:from>
    <xdr:ext cx="469265" cy="258445"/>
    <xdr:sp macro="" textlink="">
      <xdr:nvSpPr>
        <xdr:cNvPr id="162" name="n_4mainValue債務償還比率">
          <a:extLst>
            <a:ext uri="{FF2B5EF4-FFF2-40B4-BE49-F238E27FC236}">
              <a16:creationId xmlns:a16="http://schemas.microsoft.com/office/drawing/2014/main" id="{0A627B9C-9109-4FAD-B39B-90939C5ADF10}"/>
            </a:ext>
          </a:extLst>
        </xdr:cNvPr>
        <xdr:cNvSpPr txBox="1"/>
      </xdr:nvSpPr>
      <xdr:spPr>
        <a:xfrm>
          <a:off x="10408920" y="5829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A3D1C0A8-865F-4ACD-B87C-D9793A0B2860}"/>
            </a:ext>
          </a:extLst>
        </xdr:cNvPr>
        <xdr:cNvSpPr/>
      </xdr:nvSpPr>
      <xdr:spPr>
        <a:xfrm>
          <a:off x="1142365" y="718185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4" name="正方形/長方形 163">
          <a:extLst>
            <a:ext uri="{FF2B5EF4-FFF2-40B4-BE49-F238E27FC236}">
              <a16:creationId xmlns:a16="http://schemas.microsoft.com/office/drawing/2014/main" id="{B212F32A-22D6-4F27-B0C6-EEC8CF5AFA84}"/>
            </a:ext>
          </a:extLst>
        </xdr:cNvPr>
        <xdr:cNvSpPr/>
      </xdr:nvSpPr>
      <xdr:spPr>
        <a:xfrm>
          <a:off x="1142365" y="1094295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65" name="テキスト ボックス 164">
          <a:extLst>
            <a:ext uri="{FF2B5EF4-FFF2-40B4-BE49-F238E27FC236}">
              <a16:creationId xmlns:a16="http://schemas.microsoft.com/office/drawing/2014/main" id="{0F36AB43-D4C3-4CD6-B765-3535B68D842E}"/>
            </a:ext>
          </a:extLst>
        </xdr:cNvPr>
        <xdr:cNvSpPr txBox="1"/>
      </xdr:nvSpPr>
      <xdr:spPr>
        <a:xfrm>
          <a:off x="830580" y="743204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66" name="テキスト ボックス 165">
          <a:extLst>
            <a:ext uri="{FF2B5EF4-FFF2-40B4-BE49-F238E27FC236}">
              <a16:creationId xmlns:a16="http://schemas.microsoft.com/office/drawing/2014/main" id="{9B05211D-4EF6-4FFF-BE30-5C614F461DC3}"/>
            </a:ext>
          </a:extLst>
        </xdr:cNvPr>
        <xdr:cNvSpPr txBox="1"/>
      </xdr:nvSpPr>
      <xdr:spPr>
        <a:xfrm>
          <a:off x="6285865" y="10104755"/>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67" name="テキスト ボックス 166">
          <a:extLst>
            <a:ext uri="{FF2B5EF4-FFF2-40B4-BE49-F238E27FC236}">
              <a16:creationId xmlns:a16="http://schemas.microsoft.com/office/drawing/2014/main" id="{EF7A6A9C-076B-44BF-8010-3FBC10F49CA8}"/>
            </a:ext>
          </a:extLst>
        </xdr:cNvPr>
        <xdr:cNvSpPr txBox="1"/>
      </xdr:nvSpPr>
      <xdr:spPr>
        <a:xfrm>
          <a:off x="830580" y="1117155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68" name="テキスト ボックス 167">
          <a:extLst>
            <a:ext uri="{FF2B5EF4-FFF2-40B4-BE49-F238E27FC236}">
              <a16:creationId xmlns:a16="http://schemas.microsoft.com/office/drawing/2014/main" id="{CBFD92C2-4320-4BA4-8AD3-C91AC4FE61F6}"/>
            </a:ext>
          </a:extLst>
        </xdr:cNvPr>
        <xdr:cNvSpPr txBox="1"/>
      </xdr:nvSpPr>
      <xdr:spPr>
        <a:xfrm>
          <a:off x="6285865" y="13928725"/>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9E2EC31-7A0C-46F4-9BC2-638532100BFB}"/>
            </a:ext>
          </a:extLst>
        </xdr:cNvPr>
        <xdr:cNvSpPr/>
      </xdr:nvSpPr>
      <xdr:spPr>
        <a:xfrm>
          <a:off x="574040" y="130810"/>
          <a:ext cx="11427460" cy="631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78FA470-ADBF-4310-8D6C-21EE7C598D27}"/>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58DE13D-81F8-486F-908B-AC403A5823AB}"/>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E5780AB-88D3-480F-9A23-945196F4799B}"/>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CE48CA5-E439-418B-A176-4D0B8007E054}"/>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1F85180-48B4-44F2-BAC2-D5A676A88C8B}"/>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21AD67B-4D5B-49C9-B1C2-2EA2B6DD68C1}"/>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A8C3A93-71D3-4DEA-BDD6-7525FF611CB9}"/>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C995396-937E-451E-9749-7FB3180F37F1}"/>
            </a:ext>
          </a:extLst>
        </xdr:cNvPr>
        <xdr:cNvSpPr/>
      </xdr:nvSpPr>
      <xdr:spPr>
        <a:xfrm>
          <a:off x="816610" y="916940"/>
          <a:ext cx="12407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9E7934C-9EE8-490B-9335-2383FA859E07}"/>
            </a:ext>
          </a:extLst>
        </xdr:cNvPr>
        <xdr:cNvSpPr/>
      </xdr:nvSpPr>
      <xdr:spPr>
        <a:xfrm>
          <a:off x="2016760" y="916940"/>
          <a:ext cx="12001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30,781
30,390
616.40
26,710,813
25,668,526
947,044
14,441,403
23,547,448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E3B308B-B913-4830-B6BF-F325522C8AA9}"/>
            </a:ext>
          </a:extLst>
        </xdr:cNvPr>
        <xdr:cNvSpPr/>
      </xdr:nvSpPr>
      <xdr:spPr>
        <a:xfrm>
          <a:off x="3216910" y="91694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BC02143-6FE7-41CF-BE5D-D741DD88035F}"/>
            </a:ext>
          </a:extLst>
        </xdr:cNvPr>
        <xdr:cNvSpPr/>
      </xdr:nvSpPr>
      <xdr:spPr>
        <a:xfrm>
          <a:off x="4588510" y="941705"/>
          <a:ext cx="181483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B221E8-5424-4830-A51B-D6AAE4826C51}"/>
            </a:ext>
          </a:extLst>
        </xdr:cNvPr>
        <xdr:cNvSpPr/>
      </xdr:nvSpPr>
      <xdr:spPr>
        <a:xfrm>
          <a:off x="6403340" y="941705"/>
          <a:ext cx="114046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57.5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884E56D-BFAE-4938-BFA0-A8137D3C14E0}"/>
            </a:ext>
          </a:extLst>
        </xdr:cNvPr>
        <xdr:cNvSpPr/>
      </xdr:nvSpPr>
      <xdr:spPr>
        <a:xfrm>
          <a:off x="7603490" y="948690"/>
          <a:ext cx="585470" cy="9455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B57F6BE-A28E-4E0F-A521-37A4856FD638}"/>
            </a:ext>
          </a:extLst>
        </xdr:cNvPr>
        <xdr:cNvSpPr/>
      </xdr:nvSpPr>
      <xdr:spPr>
        <a:xfrm>
          <a:off x="4588510" y="1714500"/>
          <a:ext cx="181483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B0FDC43-C7FE-45D9-8AB8-546D4DF424A5}"/>
            </a:ext>
          </a:extLst>
        </xdr:cNvPr>
        <xdr:cNvSpPr/>
      </xdr:nvSpPr>
      <xdr:spPr>
        <a:xfrm>
          <a:off x="6474460" y="1714500"/>
          <a:ext cx="329819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D6C50D1-8341-4BCD-9F70-A9052DBB476E}"/>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46035F9-EB0C-47B3-801B-286AF3961A09}"/>
            </a:ext>
          </a:extLst>
        </xdr:cNvPr>
        <xdr:cNvSpPr/>
      </xdr:nvSpPr>
      <xdr:spPr>
        <a:xfrm>
          <a:off x="10206990" y="948690"/>
          <a:ext cx="1200150" cy="2597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970A10-3439-456E-A2E1-650E46210904}"/>
            </a:ext>
          </a:extLst>
        </xdr:cNvPr>
        <xdr:cNvSpPr/>
      </xdr:nvSpPr>
      <xdr:spPr>
        <a:xfrm>
          <a:off x="10206990" y="1215390"/>
          <a:ext cx="1200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C8806DE-31E9-4570-B9E7-397BE5BBD4BF}"/>
            </a:ext>
          </a:extLst>
        </xdr:cNvPr>
        <xdr:cNvSpPr/>
      </xdr:nvSpPr>
      <xdr:spPr>
        <a:xfrm>
          <a:off x="10206990" y="1551305"/>
          <a:ext cx="1310005"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73ED4A1-4EBF-4250-B4DF-B9FE8D3308F5}"/>
            </a:ext>
          </a:extLst>
        </xdr:cNvPr>
        <xdr:cNvCxnSpPr/>
      </xdr:nvCxnSpPr>
      <xdr:spPr>
        <a:xfrm flipH="1">
          <a:off x="10050145" y="1045210"/>
          <a:ext cx="1962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E377D82-4CE0-47E9-9704-FA0AEB51BC50}"/>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328EA7F-4B2F-4C36-A82D-B8F03B2E85A3}"/>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2EC7A25-0D47-4C8D-BF4B-BC56F49F4879}"/>
            </a:ext>
          </a:extLst>
        </xdr:cNvPr>
        <xdr:cNvCxnSpPr/>
      </xdr:nvCxnSpPr>
      <xdr:spPr>
        <a:xfrm>
          <a:off x="10135235" y="152400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DE69581-C989-4968-8D7F-E53EA10DEDF6}"/>
            </a:ext>
          </a:extLst>
        </xdr:cNvPr>
        <xdr:cNvCxnSpPr/>
      </xdr:nvCxnSpPr>
      <xdr:spPr>
        <a:xfrm>
          <a:off x="10074910" y="1524000"/>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37B8CBC-5D38-48EE-A68D-544E2F206B53}"/>
            </a:ext>
          </a:extLst>
        </xdr:cNvPr>
        <xdr:cNvCxnSpPr/>
      </xdr:nvCxnSpPr>
      <xdr:spPr>
        <a:xfrm flipV="1">
          <a:off x="10135235" y="176403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24D5E76-310F-4CB3-99D2-7CD572B3A702}"/>
            </a:ext>
          </a:extLst>
        </xdr:cNvPr>
        <xdr:cNvCxnSpPr/>
      </xdr:nvCxnSpPr>
      <xdr:spPr>
        <a:xfrm>
          <a:off x="10074910" y="1901190"/>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A78FA1F6-1CEC-46C9-8299-C5FA57D53B3C}"/>
            </a:ext>
          </a:extLst>
        </xdr:cNvPr>
        <xdr:cNvSpPr txBox="1"/>
      </xdr:nvSpPr>
      <xdr:spPr>
        <a:xfrm>
          <a:off x="645160" y="279781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260C5802-3116-47EA-B6C8-322A3BB98326}"/>
            </a:ext>
          </a:extLst>
        </xdr:cNvPr>
        <xdr:cNvSpPr txBox="1"/>
      </xdr:nvSpPr>
      <xdr:spPr>
        <a:xfrm>
          <a:off x="645160" y="310769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3942D74C-1FF1-4D73-A805-71353A8537A4}"/>
            </a:ext>
          </a:extLst>
        </xdr:cNvPr>
        <xdr:cNvSpPr txBox="1"/>
      </xdr:nvSpPr>
      <xdr:spPr>
        <a:xfrm>
          <a:off x="64516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a:extLst>
            <a:ext uri="{FF2B5EF4-FFF2-40B4-BE49-F238E27FC236}">
              <a16:creationId xmlns:a16="http://schemas.microsoft.com/office/drawing/2014/main" id="{AFF75B00-0859-4186-AC7E-00F09BFBF768}"/>
            </a:ext>
          </a:extLst>
        </xdr:cNvPr>
        <xdr:cNvSpPr txBox="1"/>
      </xdr:nvSpPr>
      <xdr:spPr>
        <a:xfrm>
          <a:off x="645160" y="374459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21C6367-9440-4A4D-836B-0B424E364F72}"/>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7E301E2-5E21-485E-BCA5-B8204EA02128}"/>
            </a:ext>
          </a:extLst>
        </xdr:cNvPr>
        <xdr:cNvSpPr/>
      </xdr:nvSpPr>
      <xdr:spPr>
        <a:xfrm>
          <a:off x="8166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026ED7F-D46C-4E56-B519-1E9F81843AF4}"/>
            </a:ext>
          </a:extLst>
        </xdr:cNvPr>
        <xdr:cNvSpPr/>
      </xdr:nvSpPr>
      <xdr:spPr>
        <a:xfrm>
          <a:off x="8166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1B9AFC1-8E98-4ED7-B29E-F88C3F0FFEB3}"/>
            </a:ext>
          </a:extLst>
        </xdr:cNvPr>
        <xdr:cNvSpPr/>
      </xdr:nvSpPr>
      <xdr:spPr>
        <a:xfrm>
          <a:off x="17145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0B3ECCA-ED9E-47B6-B65B-3F7285623439}"/>
            </a:ext>
          </a:extLst>
        </xdr:cNvPr>
        <xdr:cNvSpPr/>
      </xdr:nvSpPr>
      <xdr:spPr>
        <a:xfrm>
          <a:off x="17145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0B70D0A-9A46-4F9B-A0C9-709D6EBDF0AF}"/>
            </a:ext>
          </a:extLst>
        </xdr:cNvPr>
        <xdr:cNvSpPr/>
      </xdr:nvSpPr>
      <xdr:spPr>
        <a:xfrm>
          <a:off x="27432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D3F2E96-6CE5-4D18-837D-852776EBE12B}"/>
            </a:ext>
          </a:extLst>
        </xdr:cNvPr>
        <xdr:cNvSpPr/>
      </xdr:nvSpPr>
      <xdr:spPr>
        <a:xfrm>
          <a:off x="27432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01C8EAF-757F-4955-8A74-934A1D7184D4}"/>
            </a:ext>
          </a:extLst>
        </xdr:cNvPr>
        <xdr:cNvSpPr/>
      </xdr:nvSpPr>
      <xdr:spPr>
        <a:xfrm>
          <a:off x="685800" y="533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a:extLst>
            <a:ext uri="{FF2B5EF4-FFF2-40B4-BE49-F238E27FC236}">
              <a16:creationId xmlns:a16="http://schemas.microsoft.com/office/drawing/2014/main" id="{9E4D7982-754E-4990-BCE9-8DD7256E8244}"/>
            </a:ext>
          </a:extLst>
        </xdr:cNvPr>
        <xdr:cNvSpPr txBox="1"/>
      </xdr:nvSpPr>
      <xdr:spPr>
        <a:xfrm>
          <a:off x="66675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8B49172-E25F-4096-BE47-48AE3EA2ABEC}"/>
            </a:ext>
          </a:extLst>
        </xdr:cNvPr>
        <xdr:cNvCxnSpPr/>
      </xdr:nvCxnSpPr>
      <xdr:spPr>
        <a:xfrm>
          <a:off x="68580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a:extLst>
            <a:ext uri="{FF2B5EF4-FFF2-40B4-BE49-F238E27FC236}">
              <a16:creationId xmlns:a16="http://schemas.microsoft.com/office/drawing/2014/main" id="{FF0F3E8D-F264-465F-81A9-A2B75AD8215E}"/>
            </a:ext>
          </a:extLst>
        </xdr:cNvPr>
        <xdr:cNvSpPr txBox="1"/>
      </xdr:nvSpPr>
      <xdr:spPr>
        <a:xfrm>
          <a:off x="273685" y="74758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13051D7-34F8-45AE-A053-DFC6B425068D}"/>
            </a:ext>
          </a:extLst>
        </xdr:cNvPr>
        <xdr:cNvCxnSpPr/>
      </xdr:nvCxnSpPr>
      <xdr:spPr>
        <a:xfrm>
          <a:off x="685800" y="723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6725" cy="259080"/>
    <xdr:sp macro="" textlink="">
      <xdr:nvSpPr>
        <xdr:cNvPr id="45" name="テキスト ボックス 44">
          <a:extLst>
            <a:ext uri="{FF2B5EF4-FFF2-40B4-BE49-F238E27FC236}">
              <a16:creationId xmlns:a16="http://schemas.microsoft.com/office/drawing/2014/main" id="{E9746A4A-3FF0-4959-830B-CC0A896937B0}"/>
            </a:ext>
          </a:extLst>
        </xdr:cNvPr>
        <xdr:cNvSpPr txBox="1"/>
      </xdr:nvSpPr>
      <xdr:spPr>
        <a:xfrm>
          <a:off x="273685" y="70948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FF33D8E-DE00-4831-9C64-D6E02486F198}"/>
            </a:ext>
          </a:extLst>
        </xdr:cNvPr>
        <xdr:cNvCxnSpPr/>
      </xdr:nvCxnSpPr>
      <xdr:spPr>
        <a:xfrm>
          <a:off x="685800" y="685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8445"/>
    <xdr:sp macro="" textlink="">
      <xdr:nvSpPr>
        <xdr:cNvPr id="47" name="テキスト ボックス 46">
          <a:extLst>
            <a:ext uri="{FF2B5EF4-FFF2-40B4-BE49-F238E27FC236}">
              <a16:creationId xmlns:a16="http://schemas.microsoft.com/office/drawing/2014/main" id="{BC453C9F-8A71-4C07-9EBE-BD86CE608CCD}"/>
            </a:ext>
          </a:extLst>
        </xdr:cNvPr>
        <xdr:cNvSpPr txBox="1"/>
      </xdr:nvSpPr>
      <xdr:spPr>
        <a:xfrm>
          <a:off x="343535" y="67138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142C964-6DE6-4350-AE04-0711EC3993C7}"/>
            </a:ext>
          </a:extLst>
        </xdr:cNvPr>
        <xdr:cNvCxnSpPr/>
      </xdr:nvCxnSpPr>
      <xdr:spPr>
        <a:xfrm>
          <a:off x="685800" y="6473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8F4FCCF2-5BB3-4806-902A-AC16BEA4E471}"/>
            </a:ext>
          </a:extLst>
        </xdr:cNvPr>
        <xdr:cNvSpPr txBox="1"/>
      </xdr:nvSpPr>
      <xdr:spPr>
        <a:xfrm>
          <a:off x="343535" y="6336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5E2DA67-C8B1-4820-8019-F45281598478}"/>
            </a:ext>
          </a:extLst>
        </xdr:cNvPr>
        <xdr:cNvCxnSpPr/>
      </xdr:nvCxnSpPr>
      <xdr:spPr>
        <a:xfrm>
          <a:off x="685800" y="609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BFF15326-958B-444D-8840-BF4A6A83A8D1}"/>
            </a:ext>
          </a:extLst>
        </xdr:cNvPr>
        <xdr:cNvSpPr txBox="1"/>
      </xdr:nvSpPr>
      <xdr:spPr>
        <a:xfrm>
          <a:off x="343535" y="5955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C2BE155-5E7C-458B-BDCC-6E020308287B}"/>
            </a:ext>
          </a:extLst>
        </xdr:cNvPr>
        <xdr:cNvCxnSpPr/>
      </xdr:nvCxnSpPr>
      <xdr:spPr>
        <a:xfrm>
          <a:off x="685800" y="571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8445"/>
    <xdr:sp macro="" textlink="">
      <xdr:nvSpPr>
        <xdr:cNvPr id="53" name="テキスト ボックス 52">
          <a:extLst>
            <a:ext uri="{FF2B5EF4-FFF2-40B4-BE49-F238E27FC236}">
              <a16:creationId xmlns:a16="http://schemas.microsoft.com/office/drawing/2014/main" id="{C282CFC3-DF34-48C1-9C7B-DEE1FFD4E5F0}"/>
            </a:ext>
          </a:extLst>
        </xdr:cNvPr>
        <xdr:cNvSpPr txBox="1"/>
      </xdr:nvSpPr>
      <xdr:spPr>
        <a:xfrm>
          <a:off x="343535" y="55746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A532BB7-FE35-49B4-AAC5-D32CA515218C}"/>
            </a:ext>
          </a:extLst>
        </xdr:cNvPr>
        <xdr:cNvCxnSpPr/>
      </xdr:nvCxnSpPr>
      <xdr:spPr>
        <a:xfrm>
          <a:off x="68580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8455" cy="259080"/>
    <xdr:sp macro="" textlink="">
      <xdr:nvSpPr>
        <xdr:cNvPr id="55" name="テキスト ボックス 54">
          <a:extLst>
            <a:ext uri="{FF2B5EF4-FFF2-40B4-BE49-F238E27FC236}">
              <a16:creationId xmlns:a16="http://schemas.microsoft.com/office/drawing/2014/main" id="{227141F7-A413-41DA-BBC8-DB7133C48115}"/>
            </a:ext>
          </a:extLst>
        </xdr:cNvPr>
        <xdr:cNvSpPr txBox="1"/>
      </xdr:nvSpPr>
      <xdr:spPr>
        <a:xfrm>
          <a:off x="386715" y="5193665"/>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9F7C659-62D6-48CC-9F7A-C0824A2E840E}"/>
            </a:ext>
          </a:extLst>
        </xdr:cNvPr>
        <xdr:cNvSpPr/>
      </xdr:nvSpPr>
      <xdr:spPr>
        <a:xfrm>
          <a:off x="685800" y="533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F0EB8CD7-1F97-40EE-A395-2BFC9BF4734B}"/>
            </a:ext>
          </a:extLst>
        </xdr:cNvPr>
        <xdr:cNvCxnSpPr/>
      </xdr:nvCxnSpPr>
      <xdr:spPr>
        <a:xfrm flipV="1">
          <a:off x="4173855" y="5760720"/>
          <a:ext cx="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38100</xdr:rowOff>
    </xdr:from>
    <xdr:ext cx="405130" cy="259080"/>
    <xdr:sp macro="" textlink="">
      <xdr:nvSpPr>
        <xdr:cNvPr id="58" name="【道路】&#10;有形固定資産減価償却率最小値テキスト">
          <a:extLst>
            <a:ext uri="{FF2B5EF4-FFF2-40B4-BE49-F238E27FC236}">
              <a16:creationId xmlns:a16="http://schemas.microsoft.com/office/drawing/2014/main" id="{57A682C1-F993-42E4-8E24-33E34E8A7AE0}"/>
            </a:ext>
          </a:extLst>
        </xdr:cNvPr>
        <xdr:cNvSpPr txBox="1"/>
      </xdr:nvSpPr>
      <xdr:spPr>
        <a:xfrm>
          <a:off x="4212590" y="7239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7184B576-F511-46B3-B4D0-FD646AC5203E}"/>
            </a:ext>
          </a:extLst>
        </xdr:cNvPr>
        <xdr:cNvCxnSpPr/>
      </xdr:nvCxnSpPr>
      <xdr:spPr>
        <a:xfrm>
          <a:off x="4112260" y="72351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52070</xdr:rowOff>
    </xdr:from>
    <xdr:ext cx="405130" cy="258445"/>
    <xdr:sp macro="" textlink="">
      <xdr:nvSpPr>
        <xdr:cNvPr id="60" name="【道路】&#10;有形固定資産減価償却率最大値テキスト">
          <a:extLst>
            <a:ext uri="{FF2B5EF4-FFF2-40B4-BE49-F238E27FC236}">
              <a16:creationId xmlns:a16="http://schemas.microsoft.com/office/drawing/2014/main" id="{A13E8DE4-47ED-4F62-A4F4-A4B4107E3F4B}"/>
            </a:ext>
          </a:extLst>
        </xdr:cNvPr>
        <xdr:cNvSpPr txBox="1"/>
      </xdr:nvSpPr>
      <xdr:spPr>
        <a:xfrm>
          <a:off x="4212590" y="55422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C5029ACD-140B-40E2-B2AA-64E909438E71}"/>
            </a:ext>
          </a:extLst>
        </xdr:cNvPr>
        <xdr:cNvCxnSpPr/>
      </xdr:nvCxnSpPr>
      <xdr:spPr>
        <a:xfrm>
          <a:off x="4112260" y="57607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158115</xdr:rowOff>
    </xdr:from>
    <xdr:ext cx="405130" cy="258445"/>
    <xdr:sp macro="" textlink="">
      <xdr:nvSpPr>
        <xdr:cNvPr id="62" name="【道路】&#10;有形固定資産減価償却率平均値テキスト">
          <a:extLst>
            <a:ext uri="{FF2B5EF4-FFF2-40B4-BE49-F238E27FC236}">
              <a16:creationId xmlns:a16="http://schemas.microsoft.com/office/drawing/2014/main" id="{DF4FF052-0BD4-49F8-92F0-79B39D18B220}"/>
            </a:ext>
          </a:extLst>
        </xdr:cNvPr>
        <xdr:cNvSpPr txBox="1"/>
      </xdr:nvSpPr>
      <xdr:spPr>
        <a:xfrm>
          <a:off x="4212590" y="65036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310EFD5-3D33-4AB2-8F5F-9BCEECC194F2}"/>
            </a:ext>
          </a:extLst>
        </xdr:cNvPr>
        <xdr:cNvSpPr/>
      </xdr:nvSpPr>
      <xdr:spPr>
        <a:xfrm>
          <a:off x="4131310" y="65252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845E2B7-61BA-4F45-A385-743538F8CC21}"/>
            </a:ext>
          </a:extLst>
        </xdr:cNvPr>
        <xdr:cNvSpPr/>
      </xdr:nvSpPr>
      <xdr:spPr>
        <a:xfrm>
          <a:off x="3388360" y="6473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BEBB3473-F248-4A01-AD5F-7531B7135519}"/>
            </a:ext>
          </a:extLst>
        </xdr:cNvPr>
        <xdr:cNvSpPr/>
      </xdr:nvSpPr>
      <xdr:spPr>
        <a:xfrm>
          <a:off x="2571750" y="6456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48F740F2-81E1-474E-B698-7F6EEC8F7E04}"/>
            </a:ext>
          </a:extLst>
        </xdr:cNvPr>
        <xdr:cNvSpPr/>
      </xdr:nvSpPr>
      <xdr:spPr>
        <a:xfrm>
          <a:off x="1774190" y="64471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44158EB9-0D78-488C-8007-E598666AF4F2}"/>
            </a:ext>
          </a:extLst>
        </xdr:cNvPr>
        <xdr:cNvSpPr/>
      </xdr:nvSpPr>
      <xdr:spPr>
        <a:xfrm>
          <a:off x="988060" y="64223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50233317-629C-4FA5-82E8-AFB21AE19D5E}"/>
            </a:ext>
          </a:extLst>
        </xdr:cNvPr>
        <xdr:cNvSpPr txBox="1"/>
      </xdr:nvSpPr>
      <xdr:spPr>
        <a:xfrm>
          <a:off x="400304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197F53F-193D-408A-B1CE-F70AEA4FD2A6}"/>
            </a:ext>
          </a:extLst>
        </xdr:cNvPr>
        <xdr:cNvSpPr txBox="1"/>
      </xdr:nvSpPr>
      <xdr:spPr>
        <a:xfrm>
          <a:off x="32600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E79C8D37-E233-4ACE-9FBB-2A767FE8AE88}"/>
            </a:ext>
          </a:extLst>
        </xdr:cNvPr>
        <xdr:cNvSpPr txBox="1"/>
      </xdr:nvSpPr>
      <xdr:spPr>
        <a:xfrm>
          <a:off x="24549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4F7AB033-0D09-4658-9565-75CBF16EBDC7}"/>
            </a:ext>
          </a:extLst>
        </xdr:cNvPr>
        <xdr:cNvSpPr txBox="1"/>
      </xdr:nvSpPr>
      <xdr:spPr>
        <a:xfrm>
          <a:off x="16573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5874BC57-BF87-4EA6-AE43-A3CFA7E519EA}"/>
            </a:ext>
          </a:extLst>
        </xdr:cNvPr>
        <xdr:cNvSpPr txBox="1"/>
      </xdr:nvSpPr>
      <xdr:spPr>
        <a:xfrm>
          <a:off x="8597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73" name="楕円 72">
          <a:extLst>
            <a:ext uri="{FF2B5EF4-FFF2-40B4-BE49-F238E27FC236}">
              <a16:creationId xmlns:a16="http://schemas.microsoft.com/office/drawing/2014/main" id="{2BFD7A89-1604-4972-9F08-BFB5F1375707}"/>
            </a:ext>
          </a:extLst>
        </xdr:cNvPr>
        <xdr:cNvSpPr/>
      </xdr:nvSpPr>
      <xdr:spPr>
        <a:xfrm>
          <a:off x="4131310" y="63461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25400</xdr:rowOff>
    </xdr:from>
    <xdr:ext cx="405130" cy="259080"/>
    <xdr:sp macro="" textlink="">
      <xdr:nvSpPr>
        <xdr:cNvPr id="74" name="【道路】&#10;有形固定資産減価償却率該当値テキスト">
          <a:extLst>
            <a:ext uri="{FF2B5EF4-FFF2-40B4-BE49-F238E27FC236}">
              <a16:creationId xmlns:a16="http://schemas.microsoft.com/office/drawing/2014/main" id="{31688360-B4C3-4B6A-9853-CA8835D2CFAA}"/>
            </a:ext>
          </a:extLst>
        </xdr:cNvPr>
        <xdr:cNvSpPr txBox="1"/>
      </xdr:nvSpPr>
      <xdr:spPr>
        <a:xfrm>
          <a:off x="4212590" y="6193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5" name="楕円 74">
          <a:extLst>
            <a:ext uri="{FF2B5EF4-FFF2-40B4-BE49-F238E27FC236}">
              <a16:creationId xmlns:a16="http://schemas.microsoft.com/office/drawing/2014/main" id="{C703DD7C-F078-4E48-81F0-2E83EB11139B}"/>
            </a:ext>
          </a:extLst>
        </xdr:cNvPr>
        <xdr:cNvSpPr/>
      </xdr:nvSpPr>
      <xdr:spPr>
        <a:xfrm>
          <a:off x="3388360" y="63080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37</xdr:row>
      <xdr:rowOff>53340</xdr:rowOff>
    </xdr:to>
    <xdr:cxnSp macro="">
      <xdr:nvCxnSpPr>
        <xdr:cNvPr id="76" name="直線コネクタ 75">
          <a:extLst>
            <a:ext uri="{FF2B5EF4-FFF2-40B4-BE49-F238E27FC236}">
              <a16:creationId xmlns:a16="http://schemas.microsoft.com/office/drawing/2014/main" id="{79AF22AE-C4C9-4488-87EF-29F6246A474E}"/>
            </a:ext>
          </a:extLst>
        </xdr:cNvPr>
        <xdr:cNvCxnSpPr/>
      </xdr:nvCxnSpPr>
      <xdr:spPr>
        <a:xfrm>
          <a:off x="3431540" y="6358890"/>
          <a:ext cx="7429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101600</xdr:rowOff>
    </xdr:from>
    <xdr:to>
      <xdr:col>15</xdr:col>
      <xdr:colOff>101600</xdr:colOff>
      <xdr:row>37</xdr:row>
      <xdr:rowOff>31750</xdr:rowOff>
    </xdr:to>
    <xdr:sp macro="" textlink="">
      <xdr:nvSpPr>
        <xdr:cNvPr id="77" name="楕円 76">
          <a:extLst>
            <a:ext uri="{FF2B5EF4-FFF2-40B4-BE49-F238E27FC236}">
              <a16:creationId xmlns:a16="http://schemas.microsoft.com/office/drawing/2014/main" id="{92795913-459A-462B-8074-BC095E91C3EC}"/>
            </a:ext>
          </a:extLst>
        </xdr:cNvPr>
        <xdr:cNvSpPr/>
      </xdr:nvSpPr>
      <xdr:spPr>
        <a:xfrm>
          <a:off x="2571750" y="62699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152400</xdr:rowOff>
    </xdr:from>
    <xdr:to>
      <xdr:col>19</xdr:col>
      <xdr:colOff>177800</xdr:colOff>
      <xdr:row>37</xdr:row>
      <xdr:rowOff>19050</xdr:rowOff>
    </xdr:to>
    <xdr:cxnSp macro="">
      <xdr:nvCxnSpPr>
        <xdr:cNvPr id="78" name="直線コネクタ 77">
          <a:extLst>
            <a:ext uri="{FF2B5EF4-FFF2-40B4-BE49-F238E27FC236}">
              <a16:creationId xmlns:a16="http://schemas.microsoft.com/office/drawing/2014/main" id="{C5700A98-57A1-4F33-8A77-8233F3D4339E}"/>
            </a:ext>
          </a:extLst>
        </xdr:cNvPr>
        <xdr:cNvCxnSpPr/>
      </xdr:nvCxnSpPr>
      <xdr:spPr>
        <a:xfrm>
          <a:off x="2626360" y="6324600"/>
          <a:ext cx="8051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65405</xdr:rowOff>
    </xdr:from>
    <xdr:to>
      <xdr:col>10</xdr:col>
      <xdr:colOff>165100</xdr:colOff>
      <xdr:row>36</xdr:row>
      <xdr:rowOff>167005</xdr:rowOff>
    </xdr:to>
    <xdr:sp macro="" textlink="">
      <xdr:nvSpPr>
        <xdr:cNvPr id="79" name="楕円 78">
          <a:extLst>
            <a:ext uri="{FF2B5EF4-FFF2-40B4-BE49-F238E27FC236}">
              <a16:creationId xmlns:a16="http://schemas.microsoft.com/office/drawing/2014/main" id="{0C5E478F-0A8A-45DC-9B15-2B66AF54FB81}"/>
            </a:ext>
          </a:extLst>
        </xdr:cNvPr>
        <xdr:cNvSpPr/>
      </xdr:nvSpPr>
      <xdr:spPr>
        <a:xfrm>
          <a:off x="1774190" y="623570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116205</xdr:rowOff>
    </xdr:from>
    <xdr:to>
      <xdr:col>15</xdr:col>
      <xdr:colOff>50800</xdr:colOff>
      <xdr:row>36</xdr:row>
      <xdr:rowOff>152400</xdr:rowOff>
    </xdr:to>
    <xdr:cxnSp macro="">
      <xdr:nvCxnSpPr>
        <xdr:cNvPr id="80" name="直線コネクタ 79">
          <a:extLst>
            <a:ext uri="{FF2B5EF4-FFF2-40B4-BE49-F238E27FC236}">
              <a16:creationId xmlns:a16="http://schemas.microsoft.com/office/drawing/2014/main" id="{DA3033DD-F475-4635-8CCB-5B1328D72A48}"/>
            </a:ext>
          </a:extLst>
        </xdr:cNvPr>
        <xdr:cNvCxnSpPr/>
      </xdr:nvCxnSpPr>
      <xdr:spPr>
        <a:xfrm>
          <a:off x="1828800" y="6288405"/>
          <a:ext cx="79756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29210</xdr:rowOff>
    </xdr:from>
    <xdr:to>
      <xdr:col>6</xdr:col>
      <xdr:colOff>38100</xdr:colOff>
      <xdr:row>36</xdr:row>
      <xdr:rowOff>130810</xdr:rowOff>
    </xdr:to>
    <xdr:sp macro="" textlink="">
      <xdr:nvSpPr>
        <xdr:cNvPr id="81" name="楕円 80">
          <a:extLst>
            <a:ext uri="{FF2B5EF4-FFF2-40B4-BE49-F238E27FC236}">
              <a16:creationId xmlns:a16="http://schemas.microsoft.com/office/drawing/2014/main" id="{F73F2839-3314-4722-8A61-08E9D9669720}"/>
            </a:ext>
          </a:extLst>
        </xdr:cNvPr>
        <xdr:cNvSpPr/>
      </xdr:nvSpPr>
      <xdr:spPr>
        <a:xfrm>
          <a:off x="988060" y="619950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80010</xdr:rowOff>
    </xdr:from>
    <xdr:to>
      <xdr:col>10</xdr:col>
      <xdr:colOff>114300</xdr:colOff>
      <xdr:row>36</xdr:row>
      <xdr:rowOff>116205</xdr:rowOff>
    </xdr:to>
    <xdr:cxnSp macro="">
      <xdr:nvCxnSpPr>
        <xdr:cNvPr id="82" name="直線コネクタ 81">
          <a:extLst>
            <a:ext uri="{FF2B5EF4-FFF2-40B4-BE49-F238E27FC236}">
              <a16:creationId xmlns:a16="http://schemas.microsoft.com/office/drawing/2014/main" id="{F33C8444-7754-4CC6-9DC7-1E0457741F79}"/>
            </a:ext>
          </a:extLst>
        </xdr:cNvPr>
        <xdr:cNvCxnSpPr/>
      </xdr:nvCxnSpPr>
      <xdr:spPr>
        <a:xfrm>
          <a:off x="1031240" y="6254115"/>
          <a:ext cx="79756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55245</xdr:rowOff>
    </xdr:from>
    <xdr:ext cx="405130" cy="258445"/>
    <xdr:sp macro="" textlink="">
      <xdr:nvSpPr>
        <xdr:cNvPr id="83" name="n_1aveValue【道路】&#10;有形固定資産減価償却率">
          <a:extLst>
            <a:ext uri="{FF2B5EF4-FFF2-40B4-BE49-F238E27FC236}">
              <a16:creationId xmlns:a16="http://schemas.microsoft.com/office/drawing/2014/main" id="{10F6D1EF-F287-4AE8-84DA-FCD0B28AE15D}"/>
            </a:ext>
          </a:extLst>
        </xdr:cNvPr>
        <xdr:cNvSpPr txBox="1"/>
      </xdr:nvSpPr>
      <xdr:spPr>
        <a:xfrm>
          <a:off x="3239135" y="65741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34290</xdr:rowOff>
    </xdr:from>
    <xdr:ext cx="404495" cy="259080"/>
    <xdr:sp macro="" textlink="">
      <xdr:nvSpPr>
        <xdr:cNvPr id="84" name="n_2aveValue【道路】&#10;有形固定資産減価償却率">
          <a:extLst>
            <a:ext uri="{FF2B5EF4-FFF2-40B4-BE49-F238E27FC236}">
              <a16:creationId xmlns:a16="http://schemas.microsoft.com/office/drawing/2014/main" id="{00F8064B-A7EC-40B4-B261-90F9CF103695}"/>
            </a:ext>
          </a:extLst>
        </xdr:cNvPr>
        <xdr:cNvSpPr txBox="1"/>
      </xdr:nvSpPr>
      <xdr:spPr>
        <a:xfrm>
          <a:off x="2439035" y="65493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26670</xdr:rowOff>
    </xdr:from>
    <xdr:ext cx="404495" cy="259080"/>
    <xdr:sp macro="" textlink="">
      <xdr:nvSpPr>
        <xdr:cNvPr id="85" name="n_3aveValue【道路】&#10;有形固定資産減価償却率">
          <a:extLst>
            <a:ext uri="{FF2B5EF4-FFF2-40B4-BE49-F238E27FC236}">
              <a16:creationId xmlns:a16="http://schemas.microsoft.com/office/drawing/2014/main" id="{86603B31-3D1D-41FB-BFBE-0112CF215F8B}"/>
            </a:ext>
          </a:extLst>
        </xdr:cNvPr>
        <xdr:cNvSpPr txBox="1"/>
      </xdr:nvSpPr>
      <xdr:spPr>
        <a:xfrm>
          <a:off x="1641475" y="65398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0</xdr:rowOff>
    </xdr:from>
    <xdr:ext cx="404495" cy="259080"/>
    <xdr:sp macro="" textlink="">
      <xdr:nvSpPr>
        <xdr:cNvPr id="86" name="n_4aveValue【道路】&#10;有形固定資産減価償却率">
          <a:extLst>
            <a:ext uri="{FF2B5EF4-FFF2-40B4-BE49-F238E27FC236}">
              <a16:creationId xmlns:a16="http://schemas.microsoft.com/office/drawing/2014/main" id="{6DA72886-999A-49B5-834D-89D23379A09D}"/>
            </a:ext>
          </a:extLst>
        </xdr:cNvPr>
        <xdr:cNvSpPr txBox="1"/>
      </xdr:nvSpPr>
      <xdr:spPr>
        <a:xfrm>
          <a:off x="855345" y="65151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86360</xdr:rowOff>
    </xdr:from>
    <xdr:ext cx="405130" cy="258445"/>
    <xdr:sp macro="" textlink="">
      <xdr:nvSpPr>
        <xdr:cNvPr id="87" name="n_1mainValue【道路】&#10;有形固定資産減価償却率">
          <a:extLst>
            <a:ext uri="{FF2B5EF4-FFF2-40B4-BE49-F238E27FC236}">
              <a16:creationId xmlns:a16="http://schemas.microsoft.com/office/drawing/2014/main" id="{543BCB66-C9E5-4503-9DEC-D5281B64A45A}"/>
            </a:ext>
          </a:extLst>
        </xdr:cNvPr>
        <xdr:cNvSpPr txBox="1"/>
      </xdr:nvSpPr>
      <xdr:spPr>
        <a:xfrm>
          <a:off x="3239135" y="6089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48260</xdr:rowOff>
    </xdr:from>
    <xdr:ext cx="404495" cy="259080"/>
    <xdr:sp macro="" textlink="">
      <xdr:nvSpPr>
        <xdr:cNvPr id="88" name="n_2mainValue【道路】&#10;有形固定資産減価償却率">
          <a:extLst>
            <a:ext uri="{FF2B5EF4-FFF2-40B4-BE49-F238E27FC236}">
              <a16:creationId xmlns:a16="http://schemas.microsoft.com/office/drawing/2014/main" id="{8AC7A180-26DA-4387-8E46-E7842A069087}"/>
            </a:ext>
          </a:extLst>
        </xdr:cNvPr>
        <xdr:cNvSpPr txBox="1"/>
      </xdr:nvSpPr>
      <xdr:spPr>
        <a:xfrm>
          <a:off x="2439035" y="60509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12065</xdr:rowOff>
    </xdr:from>
    <xdr:ext cx="404495" cy="259080"/>
    <xdr:sp macro="" textlink="">
      <xdr:nvSpPr>
        <xdr:cNvPr id="89" name="n_3mainValue【道路】&#10;有形固定資産減価償却率">
          <a:extLst>
            <a:ext uri="{FF2B5EF4-FFF2-40B4-BE49-F238E27FC236}">
              <a16:creationId xmlns:a16="http://schemas.microsoft.com/office/drawing/2014/main" id="{45D6C8DD-2DC0-4819-A414-FA43941BA5F0}"/>
            </a:ext>
          </a:extLst>
        </xdr:cNvPr>
        <xdr:cNvSpPr txBox="1"/>
      </xdr:nvSpPr>
      <xdr:spPr>
        <a:xfrm>
          <a:off x="1641475" y="60166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147320</xdr:rowOff>
    </xdr:from>
    <xdr:ext cx="404495" cy="259080"/>
    <xdr:sp macro="" textlink="">
      <xdr:nvSpPr>
        <xdr:cNvPr id="90" name="n_4mainValue【道路】&#10;有形固定資産減価償却率">
          <a:extLst>
            <a:ext uri="{FF2B5EF4-FFF2-40B4-BE49-F238E27FC236}">
              <a16:creationId xmlns:a16="http://schemas.microsoft.com/office/drawing/2014/main" id="{B0D7987C-05E2-4128-B619-BE06FB242D32}"/>
            </a:ext>
          </a:extLst>
        </xdr:cNvPr>
        <xdr:cNvSpPr txBox="1"/>
      </xdr:nvSpPr>
      <xdr:spPr>
        <a:xfrm>
          <a:off x="855345" y="59747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39F4D43-369E-4418-AC4C-56A8B72B57C7}"/>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C4EC808-4DA4-4BA4-AFC1-5FB50E9AD4FC}"/>
            </a:ext>
          </a:extLst>
        </xdr:cNvPr>
        <xdr:cNvSpPr/>
      </xdr:nvSpPr>
      <xdr:spPr>
        <a:xfrm>
          <a:off x="60604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4DB97CE-7D57-4338-A4C7-25818305C438}"/>
            </a:ext>
          </a:extLst>
        </xdr:cNvPr>
        <xdr:cNvSpPr/>
      </xdr:nvSpPr>
      <xdr:spPr>
        <a:xfrm>
          <a:off x="60604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3BE0C9C-B7E7-4E25-824F-D9B87F3E5A1A}"/>
            </a:ext>
          </a:extLst>
        </xdr:cNvPr>
        <xdr:cNvSpPr/>
      </xdr:nvSpPr>
      <xdr:spPr>
        <a:xfrm>
          <a:off x="69888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BB224B1-2C0E-4EDD-A372-54943E41923E}"/>
            </a:ext>
          </a:extLst>
        </xdr:cNvPr>
        <xdr:cNvSpPr/>
      </xdr:nvSpPr>
      <xdr:spPr>
        <a:xfrm>
          <a:off x="69888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A0DD000-B562-4B1E-AE82-D9679C86ADDD}"/>
            </a:ext>
          </a:extLst>
        </xdr:cNvPr>
        <xdr:cNvSpPr/>
      </xdr:nvSpPr>
      <xdr:spPr>
        <a:xfrm>
          <a:off x="80175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6F0BFE5-5929-43E2-8828-B7907599B8FB}"/>
            </a:ext>
          </a:extLst>
        </xdr:cNvPr>
        <xdr:cNvSpPr/>
      </xdr:nvSpPr>
      <xdr:spPr>
        <a:xfrm>
          <a:off x="80175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7556CDA-409E-4207-B539-A90C96C0ED95}"/>
            </a:ext>
          </a:extLst>
        </xdr:cNvPr>
        <xdr:cNvSpPr/>
      </xdr:nvSpPr>
      <xdr:spPr>
        <a:xfrm>
          <a:off x="5960110" y="533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99" name="テキスト ボックス 98">
          <a:extLst>
            <a:ext uri="{FF2B5EF4-FFF2-40B4-BE49-F238E27FC236}">
              <a16:creationId xmlns:a16="http://schemas.microsoft.com/office/drawing/2014/main" id="{98203EAE-9385-429A-9CE2-1B975FF3A96C}"/>
            </a:ext>
          </a:extLst>
        </xdr:cNvPr>
        <xdr:cNvSpPr txBox="1"/>
      </xdr:nvSpPr>
      <xdr:spPr>
        <a:xfrm>
          <a:off x="592201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CA2F669-4311-43BA-B557-83B1D0EB93B6}"/>
            </a:ext>
          </a:extLst>
        </xdr:cNvPr>
        <xdr:cNvCxnSpPr/>
      </xdr:nvCxnSpPr>
      <xdr:spPr>
        <a:xfrm>
          <a:off x="5960110" y="762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26118E9C-D5E0-4C5E-ABF3-539BDE3AA5E4}"/>
            </a:ext>
          </a:extLst>
        </xdr:cNvPr>
        <xdr:cNvCxnSpPr/>
      </xdr:nvCxnSpPr>
      <xdr:spPr>
        <a:xfrm>
          <a:off x="5960110" y="71589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6725" cy="259080"/>
    <xdr:sp macro="" textlink="">
      <xdr:nvSpPr>
        <xdr:cNvPr id="102" name="テキスト ボックス 101">
          <a:extLst>
            <a:ext uri="{FF2B5EF4-FFF2-40B4-BE49-F238E27FC236}">
              <a16:creationId xmlns:a16="http://schemas.microsoft.com/office/drawing/2014/main" id="{DDAF86D3-87FE-451C-8C9F-86F4919604FD}"/>
            </a:ext>
          </a:extLst>
        </xdr:cNvPr>
        <xdr:cNvSpPr txBox="1"/>
      </xdr:nvSpPr>
      <xdr:spPr>
        <a:xfrm>
          <a:off x="5527040" y="70224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82D1264B-A18F-4E02-AD0E-5F5E27B48785}"/>
            </a:ext>
          </a:extLst>
        </xdr:cNvPr>
        <xdr:cNvCxnSpPr/>
      </xdr:nvCxnSpPr>
      <xdr:spPr>
        <a:xfrm>
          <a:off x="5960110" y="67017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48260</xdr:rowOff>
    </xdr:from>
    <xdr:ext cx="531495" cy="259080"/>
    <xdr:sp macro="" textlink="">
      <xdr:nvSpPr>
        <xdr:cNvPr id="104" name="テキスト ボックス 103">
          <a:extLst>
            <a:ext uri="{FF2B5EF4-FFF2-40B4-BE49-F238E27FC236}">
              <a16:creationId xmlns:a16="http://schemas.microsoft.com/office/drawing/2014/main" id="{6359A5F3-A605-44C1-8EBE-622FD18BC711}"/>
            </a:ext>
          </a:extLst>
        </xdr:cNvPr>
        <xdr:cNvSpPr txBox="1"/>
      </xdr:nvSpPr>
      <xdr:spPr>
        <a:xfrm>
          <a:off x="5485765" y="65652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8F846579-C3A9-44FC-9C27-C906028BC2EB}"/>
            </a:ext>
          </a:extLst>
        </xdr:cNvPr>
        <xdr:cNvCxnSpPr/>
      </xdr:nvCxnSpPr>
      <xdr:spPr>
        <a:xfrm>
          <a:off x="5960110" y="624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105410</xdr:rowOff>
    </xdr:from>
    <xdr:ext cx="594995" cy="259080"/>
    <xdr:sp macro="" textlink="">
      <xdr:nvSpPr>
        <xdr:cNvPr id="106" name="テキスト ボックス 105">
          <a:extLst>
            <a:ext uri="{FF2B5EF4-FFF2-40B4-BE49-F238E27FC236}">
              <a16:creationId xmlns:a16="http://schemas.microsoft.com/office/drawing/2014/main" id="{8FEAAF30-E313-47AE-8804-5D7CB25B180C}"/>
            </a:ext>
          </a:extLst>
        </xdr:cNvPr>
        <xdr:cNvSpPr txBox="1"/>
      </xdr:nvSpPr>
      <xdr:spPr>
        <a:xfrm>
          <a:off x="5415915" y="61042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6047C28C-8692-4089-B99F-F38F00604AD5}"/>
            </a:ext>
          </a:extLst>
        </xdr:cNvPr>
        <xdr:cNvCxnSpPr/>
      </xdr:nvCxnSpPr>
      <xdr:spPr>
        <a:xfrm>
          <a:off x="5960110" y="5787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162560</xdr:rowOff>
    </xdr:from>
    <xdr:ext cx="594995" cy="259080"/>
    <xdr:sp macro="" textlink="">
      <xdr:nvSpPr>
        <xdr:cNvPr id="108" name="テキスト ボックス 107">
          <a:extLst>
            <a:ext uri="{FF2B5EF4-FFF2-40B4-BE49-F238E27FC236}">
              <a16:creationId xmlns:a16="http://schemas.microsoft.com/office/drawing/2014/main" id="{1D288412-8673-4B5A-AC23-9C40F514AB19}"/>
            </a:ext>
          </a:extLst>
        </xdr:cNvPr>
        <xdr:cNvSpPr txBox="1"/>
      </xdr:nvSpPr>
      <xdr:spPr>
        <a:xfrm>
          <a:off x="5415915" y="56508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EB86619B-0EA9-412C-B664-66939B1F9977}"/>
            </a:ext>
          </a:extLst>
        </xdr:cNvPr>
        <xdr:cNvCxnSpPr/>
      </xdr:nvCxnSpPr>
      <xdr:spPr>
        <a:xfrm>
          <a:off x="5960110" y="533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995" cy="259080"/>
    <xdr:sp macro="" textlink="">
      <xdr:nvSpPr>
        <xdr:cNvPr id="110" name="テキスト ボックス 109">
          <a:extLst>
            <a:ext uri="{FF2B5EF4-FFF2-40B4-BE49-F238E27FC236}">
              <a16:creationId xmlns:a16="http://schemas.microsoft.com/office/drawing/2014/main" id="{B49662A3-2C60-44E6-A8B5-4882DB53C649}"/>
            </a:ext>
          </a:extLst>
        </xdr:cNvPr>
        <xdr:cNvSpPr txBox="1"/>
      </xdr:nvSpPr>
      <xdr:spPr>
        <a:xfrm>
          <a:off x="5415915" y="51936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EDBA327-9C96-4AA3-A43E-9984D395C283}"/>
            </a:ext>
          </a:extLst>
        </xdr:cNvPr>
        <xdr:cNvSpPr/>
      </xdr:nvSpPr>
      <xdr:spPr>
        <a:xfrm>
          <a:off x="5960110" y="533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55880</xdr:rowOff>
    </xdr:from>
    <xdr:to>
      <xdr:col>54</xdr:col>
      <xdr:colOff>189865</xdr:colOff>
      <xdr:row>41</xdr:row>
      <xdr:rowOff>129540</xdr:rowOff>
    </xdr:to>
    <xdr:cxnSp macro="">
      <xdr:nvCxnSpPr>
        <xdr:cNvPr id="112" name="直線コネクタ 111">
          <a:extLst>
            <a:ext uri="{FF2B5EF4-FFF2-40B4-BE49-F238E27FC236}">
              <a16:creationId xmlns:a16="http://schemas.microsoft.com/office/drawing/2014/main" id="{339FCDAF-6330-424D-A5BE-EBC8A5A86877}"/>
            </a:ext>
          </a:extLst>
        </xdr:cNvPr>
        <xdr:cNvCxnSpPr/>
      </xdr:nvCxnSpPr>
      <xdr:spPr>
        <a:xfrm flipV="1">
          <a:off x="9429115" y="571754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133350</xdr:rowOff>
    </xdr:from>
    <xdr:ext cx="469900" cy="258445"/>
    <xdr:sp macro="" textlink="">
      <xdr:nvSpPr>
        <xdr:cNvPr id="113" name="【道路】&#10;一人当たり延長最小値テキスト">
          <a:extLst>
            <a:ext uri="{FF2B5EF4-FFF2-40B4-BE49-F238E27FC236}">
              <a16:creationId xmlns:a16="http://schemas.microsoft.com/office/drawing/2014/main" id="{55ACF704-2D84-4DAA-B2EA-C1949D5F3B70}"/>
            </a:ext>
          </a:extLst>
        </xdr:cNvPr>
        <xdr:cNvSpPr txBox="1"/>
      </xdr:nvSpPr>
      <xdr:spPr>
        <a:xfrm>
          <a:off x="9467850" y="71589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129540</xdr:rowOff>
    </xdr:from>
    <xdr:to>
      <xdr:col>55</xdr:col>
      <xdr:colOff>88900</xdr:colOff>
      <xdr:row>41</xdr:row>
      <xdr:rowOff>129540</xdr:rowOff>
    </xdr:to>
    <xdr:cxnSp macro="">
      <xdr:nvCxnSpPr>
        <xdr:cNvPr id="114" name="直線コネクタ 113">
          <a:extLst>
            <a:ext uri="{FF2B5EF4-FFF2-40B4-BE49-F238E27FC236}">
              <a16:creationId xmlns:a16="http://schemas.microsoft.com/office/drawing/2014/main" id="{C945607C-F88B-4038-899F-57F0A4593401}"/>
            </a:ext>
          </a:extLst>
        </xdr:cNvPr>
        <xdr:cNvCxnSpPr/>
      </xdr:nvCxnSpPr>
      <xdr:spPr>
        <a:xfrm>
          <a:off x="9356090" y="716280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2540</xdr:rowOff>
    </xdr:from>
    <xdr:ext cx="598805" cy="259080"/>
    <xdr:sp macro="" textlink="">
      <xdr:nvSpPr>
        <xdr:cNvPr id="115" name="【道路】&#10;一人当たり延長最大値テキスト">
          <a:extLst>
            <a:ext uri="{FF2B5EF4-FFF2-40B4-BE49-F238E27FC236}">
              <a16:creationId xmlns:a16="http://schemas.microsoft.com/office/drawing/2014/main" id="{7C64623E-2D55-478F-9412-5F0C05073DAA}"/>
            </a:ext>
          </a:extLst>
        </xdr:cNvPr>
        <xdr:cNvSpPr txBox="1"/>
      </xdr:nvSpPr>
      <xdr:spPr>
        <a:xfrm>
          <a:off x="9467850" y="5488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158.490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55880</xdr:rowOff>
    </xdr:from>
    <xdr:to>
      <xdr:col>55</xdr:col>
      <xdr:colOff>88900</xdr:colOff>
      <xdr:row>33</xdr:row>
      <xdr:rowOff>55880</xdr:rowOff>
    </xdr:to>
    <xdr:cxnSp macro="">
      <xdr:nvCxnSpPr>
        <xdr:cNvPr id="116" name="直線コネクタ 115">
          <a:extLst>
            <a:ext uri="{FF2B5EF4-FFF2-40B4-BE49-F238E27FC236}">
              <a16:creationId xmlns:a16="http://schemas.microsoft.com/office/drawing/2014/main" id="{803F655A-94D6-4F93-91B1-47FBDDED4D3B}"/>
            </a:ext>
          </a:extLst>
        </xdr:cNvPr>
        <xdr:cNvCxnSpPr/>
      </xdr:nvCxnSpPr>
      <xdr:spPr>
        <a:xfrm>
          <a:off x="9356090" y="571754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21590</xdr:rowOff>
    </xdr:from>
    <xdr:ext cx="534670" cy="259080"/>
    <xdr:sp macro="" textlink="">
      <xdr:nvSpPr>
        <xdr:cNvPr id="117" name="【道路】&#10;一人当たり延長平均値テキスト">
          <a:extLst>
            <a:ext uri="{FF2B5EF4-FFF2-40B4-BE49-F238E27FC236}">
              <a16:creationId xmlns:a16="http://schemas.microsoft.com/office/drawing/2014/main" id="{7DF8A2FE-C052-4E4F-9813-2FAED7BF6411}"/>
            </a:ext>
          </a:extLst>
        </xdr:cNvPr>
        <xdr:cNvSpPr txBox="1"/>
      </xdr:nvSpPr>
      <xdr:spPr>
        <a:xfrm>
          <a:off x="9467850" y="6704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170180</xdr:rowOff>
    </xdr:from>
    <xdr:to>
      <xdr:col>55</xdr:col>
      <xdr:colOff>50800</xdr:colOff>
      <xdr:row>40</xdr:row>
      <xdr:rowOff>100330</xdr:rowOff>
    </xdr:to>
    <xdr:sp macro="" textlink="">
      <xdr:nvSpPr>
        <xdr:cNvPr id="118" name="フローチャート: 判断 117">
          <a:extLst>
            <a:ext uri="{FF2B5EF4-FFF2-40B4-BE49-F238E27FC236}">
              <a16:creationId xmlns:a16="http://schemas.microsoft.com/office/drawing/2014/main" id="{10AD3871-4576-45A2-8226-9A1C030A5A5A}"/>
            </a:ext>
          </a:extLst>
        </xdr:cNvPr>
        <xdr:cNvSpPr/>
      </xdr:nvSpPr>
      <xdr:spPr>
        <a:xfrm>
          <a:off x="9394190" y="6860540"/>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15240</xdr:rowOff>
    </xdr:from>
    <xdr:to>
      <xdr:col>50</xdr:col>
      <xdr:colOff>165100</xdr:colOff>
      <xdr:row>40</xdr:row>
      <xdr:rowOff>116840</xdr:rowOff>
    </xdr:to>
    <xdr:sp macro="" textlink="">
      <xdr:nvSpPr>
        <xdr:cNvPr id="119" name="フローチャート: 判断 118">
          <a:extLst>
            <a:ext uri="{FF2B5EF4-FFF2-40B4-BE49-F238E27FC236}">
              <a16:creationId xmlns:a16="http://schemas.microsoft.com/office/drawing/2014/main" id="{7C840F61-20EC-463F-AC82-7E6486CAB84D}"/>
            </a:ext>
          </a:extLst>
        </xdr:cNvPr>
        <xdr:cNvSpPr/>
      </xdr:nvSpPr>
      <xdr:spPr>
        <a:xfrm>
          <a:off x="8632190" y="687705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19050</xdr:rowOff>
    </xdr:from>
    <xdr:to>
      <xdr:col>46</xdr:col>
      <xdr:colOff>38100</xdr:colOff>
      <xdr:row>40</xdr:row>
      <xdr:rowOff>120650</xdr:rowOff>
    </xdr:to>
    <xdr:sp macro="" textlink="">
      <xdr:nvSpPr>
        <xdr:cNvPr id="120" name="フローチャート: 判断 119">
          <a:extLst>
            <a:ext uri="{FF2B5EF4-FFF2-40B4-BE49-F238E27FC236}">
              <a16:creationId xmlns:a16="http://schemas.microsoft.com/office/drawing/2014/main" id="{03BE28D1-F36E-402B-BA0E-A1855F5CB8EC}"/>
            </a:ext>
          </a:extLst>
        </xdr:cNvPr>
        <xdr:cNvSpPr/>
      </xdr:nvSpPr>
      <xdr:spPr>
        <a:xfrm>
          <a:off x="7846060" y="687324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27940</xdr:rowOff>
    </xdr:from>
    <xdr:to>
      <xdr:col>41</xdr:col>
      <xdr:colOff>101600</xdr:colOff>
      <xdr:row>40</xdr:row>
      <xdr:rowOff>129540</xdr:rowOff>
    </xdr:to>
    <xdr:sp macro="" textlink="">
      <xdr:nvSpPr>
        <xdr:cNvPr id="121" name="フローチャート: 判断 120">
          <a:extLst>
            <a:ext uri="{FF2B5EF4-FFF2-40B4-BE49-F238E27FC236}">
              <a16:creationId xmlns:a16="http://schemas.microsoft.com/office/drawing/2014/main" id="{EEF3C387-6EB9-42B1-AA33-0DFF110EEDAD}"/>
            </a:ext>
          </a:extLst>
        </xdr:cNvPr>
        <xdr:cNvSpPr/>
      </xdr:nvSpPr>
      <xdr:spPr>
        <a:xfrm>
          <a:off x="7029450" y="688403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41275</xdr:rowOff>
    </xdr:from>
    <xdr:to>
      <xdr:col>36</xdr:col>
      <xdr:colOff>165100</xdr:colOff>
      <xdr:row>40</xdr:row>
      <xdr:rowOff>143510</xdr:rowOff>
    </xdr:to>
    <xdr:sp macro="" textlink="">
      <xdr:nvSpPr>
        <xdr:cNvPr id="122" name="フローチャート: 判断 121">
          <a:extLst>
            <a:ext uri="{FF2B5EF4-FFF2-40B4-BE49-F238E27FC236}">
              <a16:creationId xmlns:a16="http://schemas.microsoft.com/office/drawing/2014/main" id="{8354B04E-93AA-468E-AA30-B5CDDEE76815}"/>
            </a:ext>
          </a:extLst>
        </xdr:cNvPr>
        <xdr:cNvSpPr/>
      </xdr:nvSpPr>
      <xdr:spPr>
        <a:xfrm>
          <a:off x="6231890" y="6899275"/>
          <a:ext cx="1092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39B743D3-0CCF-4BBC-92ED-0786AB5C2D1E}"/>
            </a:ext>
          </a:extLst>
        </xdr:cNvPr>
        <xdr:cNvSpPr txBox="1"/>
      </xdr:nvSpPr>
      <xdr:spPr>
        <a:xfrm>
          <a:off x="92583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C35F8098-928D-46C0-98AD-190BC3668278}"/>
            </a:ext>
          </a:extLst>
        </xdr:cNvPr>
        <xdr:cNvSpPr txBox="1"/>
      </xdr:nvSpPr>
      <xdr:spPr>
        <a:xfrm>
          <a:off x="85153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D0E8FF47-2B5C-4FA2-B745-182F4F77ED92}"/>
            </a:ext>
          </a:extLst>
        </xdr:cNvPr>
        <xdr:cNvSpPr txBox="1"/>
      </xdr:nvSpPr>
      <xdr:spPr>
        <a:xfrm>
          <a:off x="77177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951F35BA-08D1-46CF-A63A-87A7D8A8F3CF}"/>
            </a:ext>
          </a:extLst>
        </xdr:cNvPr>
        <xdr:cNvSpPr txBox="1"/>
      </xdr:nvSpPr>
      <xdr:spPr>
        <a:xfrm>
          <a:off x="6912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40140D08-487F-4F34-8DD3-E59D2818C54A}"/>
            </a:ext>
          </a:extLst>
        </xdr:cNvPr>
        <xdr:cNvSpPr txBox="1"/>
      </xdr:nvSpPr>
      <xdr:spPr>
        <a:xfrm>
          <a:off x="6115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56515</xdr:rowOff>
    </xdr:from>
    <xdr:to>
      <xdr:col>55</xdr:col>
      <xdr:colOff>50800</xdr:colOff>
      <xdr:row>40</xdr:row>
      <xdr:rowOff>158115</xdr:rowOff>
    </xdr:to>
    <xdr:sp macro="" textlink="">
      <xdr:nvSpPr>
        <xdr:cNvPr id="128" name="楕円 127">
          <a:extLst>
            <a:ext uri="{FF2B5EF4-FFF2-40B4-BE49-F238E27FC236}">
              <a16:creationId xmlns:a16="http://schemas.microsoft.com/office/drawing/2014/main" id="{413E10D2-D7A5-4671-8DC3-534C2AF7F35F}"/>
            </a:ext>
          </a:extLst>
        </xdr:cNvPr>
        <xdr:cNvSpPr/>
      </xdr:nvSpPr>
      <xdr:spPr>
        <a:xfrm>
          <a:off x="9394190" y="6918325"/>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34925</xdr:rowOff>
    </xdr:from>
    <xdr:ext cx="534670" cy="259080"/>
    <xdr:sp macro="" textlink="">
      <xdr:nvSpPr>
        <xdr:cNvPr id="129" name="【道路】&#10;一人当たり延長該当値テキスト">
          <a:extLst>
            <a:ext uri="{FF2B5EF4-FFF2-40B4-BE49-F238E27FC236}">
              <a16:creationId xmlns:a16="http://schemas.microsoft.com/office/drawing/2014/main" id="{3842222D-6089-4F3B-8164-51686E7A9EED}"/>
            </a:ext>
          </a:extLst>
        </xdr:cNvPr>
        <xdr:cNvSpPr txBox="1"/>
      </xdr:nvSpPr>
      <xdr:spPr>
        <a:xfrm>
          <a:off x="9467850" y="6892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57785</xdr:rowOff>
    </xdr:from>
    <xdr:to>
      <xdr:col>50</xdr:col>
      <xdr:colOff>165100</xdr:colOff>
      <xdr:row>40</xdr:row>
      <xdr:rowOff>159385</xdr:rowOff>
    </xdr:to>
    <xdr:sp macro="" textlink="">
      <xdr:nvSpPr>
        <xdr:cNvPr id="130" name="楕円 129">
          <a:extLst>
            <a:ext uri="{FF2B5EF4-FFF2-40B4-BE49-F238E27FC236}">
              <a16:creationId xmlns:a16="http://schemas.microsoft.com/office/drawing/2014/main" id="{00906438-5F24-4015-A1C3-14110E38E6AB}"/>
            </a:ext>
          </a:extLst>
        </xdr:cNvPr>
        <xdr:cNvSpPr/>
      </xdr:nvSpPr>
      <xdr:spPr>
        <a:xfrm>
          <a:off x="8632190" y="691197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107315</xdr:rowOff>
    </xdr:from>
    <xdr:to>
      <xdr:col>55</xdr:col>
      <xdr:colOff>0</xdr:colOff>
      <xdr:row>40</xdr:row>
      <xdr:rowOff>109220</xdr:rowOff>
    </xdr:to>
    <xdr:cxnSp macro="">
      <xdr:nvCxnSpPr>
        <xdr:cNvPr id="131" name="直線コネクタ 130">
          <a:extLst>
            <a:ext uri="{FF2B5EF4-FFF2-40B4-BE49-F238E27FC236}">
              <a16:creationId xmlns:a16="http://schemas.microsoft.com/office/drawing/2014/main" id="{83EE216D-2E38-4360-9F8A-75349F1247FF}"/>
            </a:ext>
          </a:extLst>
        </xdr:cNvPr>
        <xdr:cNvCxnSpPr/>
      </xdr:nvCxnSpPr>
      <xdr:spPr>
        <a:xfrm flipV="1">
          <a:off x="8686800" y="6963410"/>
          <a:ext cx="742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60960</xdr:rowOff>
    </xdr:from>
    <xdr:to>
      <xdr:col>46</xdr:col>
      <xdr:colOff>38100</xdr:colOff>
      <xdr:row>40</xdr:row>
      <xdr:rowOff>162560</xdr:rowOff>
    </xdr:to>
    <xdr:sp macro="" textlink="">
      <xdr:nvSpPr>
        <xdr:cNvPr id="132" name="楕円 131">
          <a:extLst>
            <a:ext uri="{FF2B5EF4-FFF2-40B4-BE49-F238E27FC236}">
              <a16:creationId xmlns:a16="http://schemas.microsoft.com/office/drawing/2014/main" id="{21318A86-9DD2-4F17-9FEA-9F7E15C9E04D}"/>
            </a:ext>
          </a:extLst>
        </xdr:cNvPr>
        <xdr:cNvSpPr/>
      </xdr:nvSpPr>
      <xdr:spPr>
        <a:xfrm>
          <a:off x="7846060" y="691515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109220</xdr:rowOff>
    </xdr:from>
    <xdr:to>
      <xdr:col>50</xdr:col>
      <xdr:colOff>114300</xdr:colOff>
      <xdr:row>40</xdr:row>
      <xdr:rowOff>111760</xdr:rowOff>
    </xdr:to>
    <xdr:cxnSp macro="">
      <xdr:nvCxnSpPr>
        <xdr:cNvPr id="133" name="直線コネクタ 132">
          <a:extLst>
            <a:ext uri="{FF2B5EF4-FFF2-40B4-BE49-F238E27FC236}">
              <a16:creationId xmlns:a16="http://schemas.microsoft.com/office/drawing/2014/main" id="{22AD365C-A608-44BF-AE66-9C599406725B}"/>
            </a:ext>
          </a:extLst>
        </xdr:cNvPr>
        <xdr:cNvCxnSpPr/>
      </xdr:nvCxnSpPr>
      <xdr:spPr>
        <a:xfrm flipV="1">
          <a:off x="7889240" y="6965315"/>
          <a:ext cx="79756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4" name="楕円 133">
          <a:extLst>
            <a:ext uri="{FF2B5EF4-FFF2-40B4-BE49-F238E27FC236}">
              <a16:creationId xmlns:a16="http://schemas.microsoft.com/office/drawing/2014/main" id="{BA532240-D8D9-49E2-8FA0-7C71FA333BE0}"/>
            </a:ext>
          </a:extLst>
        </xdr:cNvPr>
        <xdr:cNvSpPr/>
      </xdr:nvSpPr>
      <xdr:spPr>
        <a:xfrm>
          <a:off x="7029450" y="69176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111760</xdr:rowOff>
    </xdr:from>
    <xdr:to>
      <xdr:col>45</xdr:col>
      <xdr:colOff>177800</xdr:colOff>
      <xdr:row>40</xdr:row>
      <xdr:rowOff>114300</xdr:rowOff>
    </xdr:to>
    <xdr:cxnSp macro="">
      <xdr:nvCxnSpPr>
        <xdr:cNvPr id="135" name="直線コネクタ 134">
          <a:extLst>
            <a:ext uri="{FF2B5EF4-FFF2-40B4-BE49-F238E27FC236}">
              <a16:creationId xmlns:a16="http://schemas.microsoft.com/office/drawing/2014/main" id="{7608F933-33C3-498A-8088-88DC5BC49356}"/>
            </a:ext>
          </a:extLst>
        </xdr:cNvPr>
        <xdr:cNvCxnSpPr/>
      </xdr:nvCxnSpPr>
      <xdr:spPr>
        <a:xfrm flipV="1">
          <a:off x="7084060" y="6969760"/>
          <a:ext cx="8051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65405</xdr:rowOff>
    </xdr:from>
    <xdr:to>
      <xdr:col>36</xdr:col>
      <xdr:colOff>165100</xdr:colOff>
      <xdr:row>40</xdr:row>
      <xdr:rowOff>167005</xdr:rowOff>
    </xdr:to>
    <xdr:sp macro="" textlink="">
      <xdr:nvSpPr>
        <xdr:cNvPr id="136" name="楕円 135">
          <a:extLst>
            <a:ext uri="{FF2B5EF4-FFF2-40B4-BE49-F238E27FC236}">
              <a16:creationId xmlns:a16="http://schemas.microsoft.com/office/drawing/2014/main" id="{C23E84A1-3C82-4806-B54E-E54E1B25697B}"/>
            </a:ext>
          </a:extLst>
        </xdr:cNvPr>
        <xdr:cNvSpPr/>
      </xdr:nvSpPr>
      <xdr:spPr>
        <a:xfrm>
          <a:off x="6231890" y="692150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116205</xdr:rowOff>
    </xdr:to>
    <xdr:cxnSp macro="">
      <xdr:nvCxnSpPr>
        <xdr:cNvPr id="137" name="直線コネクタ 136">
          <a:extLst>
            <a:ext uri="{FF2B5EF4-FFF2-40B4-BE49-F238E27FC236}">
              <a16:creationId xmlns:a16="http://schemas.microsoft.com/office/drawing/2014/main" id="{F8651325-120A-4452-9E27-FB425CF4EAFA}"/>
            </a:ext>
          </a:extLst>
        </xdr:cNvPr>
        <xdr:cNvCxnSpPr/>
      </xdr:nvCxnSpPr>
      <xdr:spPr>
        <a:xfrm flipV="1">
          <a:off x="6286500" y="6972300"/>
          <a:ext cx="79756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133350</xdr:rowOff>
    </xdr:from>
    <xdr:ext cx="534670" cy="258445"/>
    <xdr:sp macro="" textlink="">
      <xdr:nvSpPr>
        <xdr:cNvPr id="138" name="n_1aveValue【道路】&#10;一人当たり延長">
          <a:extLst>
            <a:ext uri="{FF2B5EF4-FFF2-40B4-BE49-F238E27FC236}">
              <a16:creationId xmlns:a16="http://schemas.microsoft.com/office/drawing/2014/main" id="{F7ADBECA-FE69-492B-91B4-FAB7CA6E78CD}"/>
            </a:ext>
          </a:extLst>
        </xdr:cNvPr>
        <xdr:cNvSpPr txBox="1"/>
      </xdr:nvSpPr>
      <xdr:spPr>
        <a:xfrm>
          <a:off x="8422005" y="66446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26.124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137160</xdr:rowOff>
    </xdr:from>
    <xdr:ext cx="534035" cy="259080"/>
    <xdr:sp macro="" textlink="">
      <xdr:nvSpPr>
        <xdr:cNvPr id="139" name="n_2aveValue【道路】&#10;一人当たり延長">
          <a:extLst>
            <a:ext uri="{FF2B5EF4-FFF2-40B4-BE49-F238E27FC236}">
              <a16:creationId xmlns:a16="http://schemas.microsoft.com/office/drawing/2014/main" id="{5A3ABC23-E84B-46BC-9DB0-97149F7B0F5A}"/>
            </a:ext>
          </a:extLst>
        </xdr:cNvPr>
        <xdr:cNvSpPr txBox="1"/>
      </xdr:nvSpPr>
      <xdr:spPr>
        <a:xfrm>
          <a:off x="7640955" y="6648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25.667</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146050</xdr:rowOff>
    </xdr:from>
    <xdr:ext cx="534035" cy="258445"/>
    <xdr:sp macro="" textlink="">
      <xdr:nvSpPr>
        <xdr:cNvPr id="140" name="n_3aveValue【道路】&#10;一人当たり延長">
          <a:extLst>
            <a:ext uri="{FF2B5EF4-FFF2-40B4-BE49-F238E27FC236}">
              <a16:creationId xmlns:a16="http://schemas.microsoft.com/office/drawing/2014/main" id="{CDA316AD-C898-454A-84FB-9A4B782E5452}"/>
            </a:ext>
          </a:extLst>
        </xdr:cNvPr>
        <xdr:cNvSpPr txBox="1"/>
      </xdr:nvSpPr>
      <xdr:spPr>
        <a:xfrm>
          <a:off x="6854825" y="6659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38</xdr:row>
      <xdr:rowOff>159385</xdr:rowOff>
    </xdr:from>
    <xdr:ext cx="534035" cy="258445"/>
    <xdr:sp macro="" textlink="">
      <xdr:nvSpPr>
        <xdr:cNvPr id="141" name="n_4aveValue【道路】&#10;一人当たり延長">
          <a:extLst>
            <a:ext uri="{FF2B5EF4-FFF2-40B4-BE49-F238E27FC236}">
              <a16:creationId xmlns:a16="http://schemas.microsoft.com/office/drawing/2014/main" id="{83F5FD16-AAC6-42F4-80C8-6E32BCD62266}"/>
            </a:ext>
          </a:extLst>
        </xdr:cNvPr>
        <xdr:cNvSpPr txBox="1"/>
      </xdr:nvSpPr>
      <xdr:spPr>
        <a:xfrm>
          <a:off x="6038215" y="6676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40</xdr:row>
      <xdr:rowOff>150495</xdr:rowOff>
    </xdr:from>
    <xdr:ext cx="534670" cy="259080"/>
    <xdr:sp macro="" textlink="">
      <xdr:nvSpPr>
        <xdr:cNvPr id="142" name="n_1mainValue【道路】&#10;一人当たり延長">
          <a:extLst>
            <a:ext uri="{FF2B5EF4-FFF2-40B4-BE49-F238E27FC236}">
              <a16:creationId xmlns:a16="http://schemas.microsoft.com/office/drawing/2014/main" id="{062C482C-7610-4545-B9F4-82875135F94C}"/>
            </a:ext>
          </a:extLst>
        </xdr:cNvPr>
        <xdr:cNvSpPr txBox="1"/>
      </xdr:nvSpPr>
      <xdr:spPr>
        <a:xfrm>
          <a:off x="8422005" y="7008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21.426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40</xdr:row>
      <xdr:rowOff>153670</xdr:rowOff>
    </xdr:from>
    <xdr:ext cx="534035" cy="259080"/>
    <xdr:sp macro="" textlink="">
      <xdr:nvSpPr>
        <xdr:cNvPr id="143" name="n_2mainValue【道路】&#10;一人当たり延長">
          <a:extLst>
            <a:ext uri="{FF2B5EF4-FFF2-40B4-BE49-F238E27FC236}">
              <a16:creationId xmlns:a16="http://schemas.microsoft.com/office/drawing/2014/main" id="{D88B038A-0264-47B7-9428-7310C4FA0154}"/>
            </a:ext>
          </a:extLst>
        </xdr:cNvPr>
        <xdr:cNvSpPr txBox="1"/>
      </xdr:nvSpPr>
      <xdr:spPr>
        <a:xfrm>
          <a:off x="7640955" y="7011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21.128</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40</xdr:row>
      <xdr:rowOff>156210</xdr:rowOff>
    </xdr:from>
    <xdr:ext cx="534035" cy="258445"/>
    <xdr:sp macro="" textlink="">
      <xdr:nvSpPr>
        <xdr:cNvPr id="144" name="n_3mainValue【道路】&#10;一人当たり延長">
          <a:extLst>
            <a:ext uri="{FF2B5EF4-FFF2-40B4-BE49-F238E27FC236}">
              <a16:creationId xmlns:a16="http://schemas.microsoft.com/office/drawing/2014/main" id="{54A3483D-B772-4BDF-915B-007FEFD1A866}"/>
            </a:ext>
          </a:extLst>
        </xdr:cNvPr>
        <xdr:cNvSpPr txBox="1"/>
      </xdr:nvSpPr>
      <xdr:spPr>
        <a:xfrm>
          <a:off x="6854825" y="7016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20.818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40</xdr:row>
      <xdr:rowOff>158115</xdr:rowOff>
    </xdr:from>
    <xdr:ext cx="534035" cy="258445"/>
    <xdr:sp macro="" textlink="">
      <xdr:nvSpPr>
        <xdr:cNvPr id="145" name="n_4mainValue【道路】&#10;一人当たり延長">
          <a:extLst>
            <a:ext uri="{FF2B5EF4-FFF2-40B4-BE49-F238E27FC236}">
              <a16:creationId xmlns:a16="http://schemas.microsoft.com/office/drawing/2014/main" id="{78A8EDB4-121D-436B-B426-BFC00D56FCEB}"/>
            </a:ext>
          </a:extLst>
        </xdr:cNvPr>
        <xdr:cNvSpPr txBox="1"/>
      </xdr:nvSpPr>
      <xdr:spPr>
        <a:xfrm>
          <a:off x="6038215" y="7018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20.619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EBB66C96-7D3A-4168-B31F-2CAB887BC9C8}"/>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13D1C57B-03D0-4AEF-9C7C-ADC0D222438B}"/>
            </a:ext>
          </a:extLst>
        </xdr:cNvPr>
        <xdr:cNvSpPr/>
      </xdr:nvSpPr>
      <xdr:spPr>
        <a:xfrm>
          <a:off x="8166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78684FC-B630-4F73-8822-C325804DFB1E}"/>
            </a:ext>
          </a:extLst>
        </xdr:cNvPr>
        <xdr:cNvSpPr/>
      </xdr:nvSpPr>
      <xdr:spPr>
        <a:xfrm>
          <a:off x="8166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45/126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8BE4E19B-F6D8-4F9C-934E-47EF450CB195}"/>
            </a:ext>
          </a:extLst>
        </xdr:cNvPr>
        <xdr:cNvSpPr/>
      </xdr:nvSpPr>
      <xdr:spPr>
        <a:xfrm>
          <a:off x="17145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8082CDB-259F-4DAA-AB34-4FEB50C19793}"/>
            </a:ext>
          </a:extLst>
        </xdr:cNvPr>
        <xdr:cNvSpPr/>
      </xdr:nvSpPr>
      <xdr:spPr>
        <a:xfrm>
          <a:off x="17145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E96D4D40-579F-4B70-A639-81CB6F2777C3}"/>
            </a:ext>
          </a:extLst>
        </xdr:cNvPr>
        <xdr:cNvSpPr/>
      </xdr:nvSpPr>
      <xdr:spPr>
        <a:xfrm>
          <a:off x="27432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CFB08C3-1DC2-4C86-8637-B5B113C86ADA}"/>
            </a:ext>
          </a:extLst>
        </xdr:cNvPr>
        <xdr:cNvSpPr/>
      </xdr:nvSpPr>
      <xdr:spPr>
        <a:xfrm>
          <a:off x="27432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4E40914-DD71-4313-8973-89B8E9692A4C}"/>
            </a:ext>
          </a:extLst>
        </xdr:cNvPr>
        <xdr:cNvSpPr/>
      </xdr:nvSpPr>
      <xdr:spPr>
        <a:xfrm>
          <a:off x="685800" y="914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4" name="テキスト ボックス 153">
          <a:extLst>
            <a:ext uri="{FF2B5EF4-FFF2-40B4-BE49-F238E27FC236}">
              <a16:creationId xmlns:a16="http://schemas.microsoft.com/office/drawing/2014/main" id="{21DB518B-C92A-4A44-B344-9268C1FA6900}"/>
            </a:ext>
          </a:extLst>
        </xdr:cNvPr>
        <xdr:cNvSpPr txBox="1"/>
      </xdr:nvSpPr>
      <xdr:spPr>
        <a:xfrm>
          <a:off x="66675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B3856EC8-F671-47FE-BAE9-D9EF61D7EAD5}"/>
            </a:ext>
          </a:extLst>
        </xdr:cNvPr>
        <xdr:cNvCxnSpPr/>
      </xdr:nvCxnSpPr>
      <xdr:spPr>
        <a:xfrm>
          <a:off x="68580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56" name="テキスト ボックス 155">
          <a:extLst>
            <a:ext uri="{FF2B5EF4-FFF2-40B4-BE49-F238E27FC236}">
              <a16:creationId xmlns:a16="http://schemas.microsoft.com/office/drawing/2014/main" id="{AD8DE9F8-5081-470B-AD2A-16CB02222E60}"/>
            </a:ext>
          </a:extLst>
        </xdr:cNvPr>
        <xdr:cNvSpPr txBox="1"/>
      </xdr:nvSpPr>
      <xdr:spPr>
        <a:xfrm>
          <a:off x="273685" y="112858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7" name="直線コネクタ 156">
          <a:extLst>
            <a:ext uri="{FF2B5EF4-FFF2-40B4-BE49-F238E27FC236}">
              <a16:creationId xmlns:a16="http://schemas.microsoft.com/office/drawing/2014/main" id="{DC99755F-AB88-4B56-9860-2D3AFA87E4C5}"/>
            </a:ext>
          </a:extLst>
        </xdr:cNvPr>
        <xdr:cNvCxnSpPr/>
      </xdr:nvCxnSpPr>
      <xdr:spPr>
        <a:xfrm>
          <a:off x="685800" y="1110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725" cy="259080"/>
    <xdr:sp macro="" textlink="">
      <xdr:nvSpPr>
        <xdr:cNvPr id="158" name="テキスト ボックス 157">
          <a:extLst>
            <a:ext uri="{FF2B5EF4-FFF2-40B4-BE49-F238E27FC236}">
              <a16:creationId xmlns:a16="http://schemas.microsoft.com/office/drawing/2014/main" id="{9195F793-1AFB-45EA-A7B3-A1987BE19BA5}"/>
            </a:ext>
          </a:extLst>
        </xdr:cNvPr>
        <xdr:cNvSpPr txBox="1"/>
      </xdr:nvSpPr>
      <xdr:spPr>
        <a:xfrm>
          <a:off x="273685" y="109632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9" name="直線コネクタ 158">
          <a:extLst>
            <a:ext uri="{FF2B5EF4-FFF2-40B4-BE49-F238E27FC236}">
              <a16:creationId xmlns:a16="http://schemas.microsoft.com/office/drawing/2014/main" id="{7CE79E1D-E073-4361-B4B9-D0D2A5EFBB6E}"/>
            </a:ext>
          </a:extLst>
        </xdr:cNvPr>
        <xdr:cNvCxnSpPr/>
      </xdr:nvCxnSpPr>
      <xdr:spPr>
        <a:xfrm>
          <a:off x="685800" y="10774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0" name="テキスト ボックス 159">
          <a:extLst>
            <a:ext uri="{FF2B5EF4-FFF2-40B4-BE49-F238E27FC236}">
              <a16:creationId xmlns:a16="http://schemas.microsoft.com/office/drawing/2014/main" id="{4779A830-1A99-436F-84A8-D60321355ADC}"/>
            </a:ext>
          </a:extLst>
        </xdr:cNvPr>
        <xdr:cNvSpPr txBox="1"/>
      </xdr:nvSpPr>
      <xdr:spPr>
        <a:xfrm>
          <a:off x="343535" y="10636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1" name="直線コネクタ 160">
          <a:extLst>
            <a:ext uri="{FF2B5EF4-FFF2-40B4-BE49-F238E27FC236}">
              <a16:creationId xmlns:a16="http://schemas.microsoft.com/office/drawing/2014/main" id="{DA0E9FDC-79DA-4D9A-AD09-C75C889C98F7}"/>
            </a:ext>
          </a:extLst>
        </xdr:cNvPr>
        <xdr:cNvCxnSpPr/>
      </xdr:nvCxnSpPr>
      <xdr:spPr>
        <a:xfrm>
          <a:off x="685800" y="1045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8445"/>
    <xdr:sp macro="" textlink="">
      <xdr:nvSpPr>
        <xdr:cNvPr id="162" name="テキスト ボックス 161">
          <a:extLst>
            <a:ext uri="{FF2B5EF4-FFF2-40B4-BE49-F238E27FC236}">
              <a16:creationId xmlns:a16="http://schemas.microsoft.com/office/drawing/2014/main" id="{7FA64FED-39DA-423C-8C55-93539363FEC6}"/>
            </a:ext>
          </a:extLst>
        </xdr:cNvPr>
        <xdr:cNvSpPr txBox="1"/>
      </xdr:nvSpPr>
      <xdr:spPr>
        <a:xfrm>
          <a:off x="343535" y="103041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3" name="直線コネクタ 162">
          <a:extLst>
            <a:ext uri="{FF2B5EF4-FFF2-40B4-BE49-F238E27FC236}">
              <a16:creationId xmlns:a16="http://schemas.microsoft.com/office/drawing/2014/main" id="{C1D4B6D6-F54E-4129-923E-9638BA148471}"/>
            </a:ext>
          </a:extLst>
        </xdr:cNvPr>
        <xdr:cNvCxnSpPr/>
      </xdr:nvCxnSpPr>
      <xdr:spPr>
        <a:xfrm>
          <a:off x="685800" y="1012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4" name="テキスト ボックス 163">
          <a:extLst>
            <a:ext uri="{FF2B5EF4-FFF2-40B4-BE49-F238E27FC236}">
              <a16:creationId xmlns:a16="http://schemas.microsoft.com/office/drawing/2014/main" id="{3D19AB8C-F7C9-4E8F-9507-1DBAD6FD8677}"/>
            </a:ext>
          </a:extLst>
        </xdr:cNvPr>
        <xdr:cNvSpPr txBox="1"/>
      </xdr:nvSpPr>
      <xdr:spPr>
        <a:xfrm>
          <a:off x="34353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5" name="直線コネクタ 164">
          <a:extLst>
            <a:ext uri="{FF2B5EF4-FFF2-40B4-BE49-F238E27FC236}">
              <a16:creationId xmlns:a16="http://schemas.microsoft.com/office/drawing/2014/main" id="{C299B26B-3B88-4347-9513-0CBABAE521F5}"/>
            </a:ext>
          </a:extLst>
        </xdr:cNvPr>
        <xdr:cNvCxnSpPr/>
      </xdr:nvCxnSpPr>
      <xdr:spPr>
        <a:xfrm>
          <a:off x="685800" y="979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8445"/>
    <xdr:sp macro="" textlink="">
      <xdr:nvSpPr>
        <xdr:cNvPr id="166" name="テキスト ボックス 165">
          <a:extLst>
            <a:ext uri="{FF2B5EF4-FFF2-40B4-BE49-F238E27FC236}">
              <a16:creationId xmlns:a16="http://schemas.microsoft.com/office/drawing/2014/main" id="{8B7845C5-D83D-483B-A2D0-F46C3E13073F}"/>
            </a:ext>
          </a:extLst>
        </xdr:cNvPr>
        <xdr:cNvSpPr txBox="1"/>
      </xdr:nvSpPr>
      <xdr:spPr>
        <a:xfrm>
          <a:off x="343535" y="96589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7" name="直線コネクタ 166">
          <a:extLst>
            <a:ext uri="{FF2B5EF4-FFF2-40B4-BE49-F238E27FC236}">
              <a16:creationId xmlns:a16="http://schemas.microsoft.com/office/drawing/2014/main" id="{9DC9FA65-9C27-4D02-BAA3-5167052741DD}"/>
            </a:ext>
          </a:extLst>
        </xdr:cNvPr>
        <xdr:cNvCxnSpPr/>
      </xdr:nvCxnSpPr>
      <xdr:spPr>
        <a:xfrm>
          <a:off x="685800" y="947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8455" cy="259080"/>
    <xdr:sp macro="" textlink="">
      <xdr:nvSpPr>
        <xdr:cNvPr id="168" name="テキスト ボックス 167">
          <a:extLst>
            <a:ext uri="{FF2B5EF4-FFF2-40B4-BE49-F238E27FC236}">
              <a16:creationId xmlns:a16="http://schemas.microsoft.com/office/drawing/2014/main" id="{0772430B-6A28-428A-9C7B-DA75E9C7A71D}"/>
            </a:ext>
          </a:extLst>
        </xdr:cNvPr>
        <xdr:cNvSpPr txBox="1"/>
      </xdr:nvSpPr>
      <xdr:spPr>
        <a:xfrm>
          <a:off x="386715" y="9326245"/>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F99360E7-742F-4251-9FDB-CAD2E448F29A}"/>
            </a:ext>
          </a:extLst>
        </xdr:cNvPr>
        <xdr:cNvCxnSpPr/>
      </xdr:nvCxnSpPr>
      <xdr:spPr>
        <a:xfrm>
          <a:off x="68580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22E907AC-4BC6-42C1-80B5-679C47476C04}"/>
            </a:ext>
          </a:extLst>
        </xdr:cNvPr>
        <xdr:cNvSpPr/>
      </xdr:nvSpPr>
      <xdr:spPr>
        <a:xfrm>
          <a:off x="685800" y="914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94615</xdr:rowOff>
    </xdr:from>
    <xdr:to>
      <xdr:col>24</xdr:col>
      <xdr:colOff>62865</xdr:colOff>
      <xdr:row>64</xdr:row>
      <xdr:rowOff>6350</xdr:rowOff>
    </xdr:to>
    <xdr:cxnSp macro="">
      <xdr:nvCxnSpPr>
        <xdr:cNvPr id="171" name="直線コネクタ 170">
          <a:extLst>
            <a:ext uri="{FF2B5EF4-FFF2-40B4-BE49-F238E27FC236}">
              <a16:creationId xmlns:a16="http://schemas.microsoft.com/office/drawing/2014/main" id="{627A0ECD-A069-4BFF-941E-CA616178DC5F}"/>
            </a:ext>
          </a:extLst>
        </xdr:cNvPr>
        <xdr:cNvCxnSpPr/>
      </xdr:nvCxnSpPr>
      <xdr:spPr>
        <a:xfrm flipV="1">
          <a:off x="4173855" y="9528175"/>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10160</xdr:rowOff>
    </xdr:from>
    <xdr:ext cx="405130" cy="259080"/>
    <xdr:sp macro="" textlink="">
      <xdr:nvSpPr>
        <xdr:cNvPr id="172" name="【橋りょう・トンネル】&#10;有形固定資産減価償却率最小値テキスト">
          <a:extLst>
            <a:ext uri="{FF2B5EF4-FFF2-40B4-BE49-F238E27FC236}">
              <a16:creationId xmlns:a16="http://schemas.microsoft.com/office/drawing/2014/main" id="{40FF1AC4-7650-4538-AAB1-EEBA554D22FC}"/>
            </a:ext>
          </a:extLst>
        </xdr:cNvPr>
        <xdr:cNvSpPr txBox="1"/>
      </xdr:nvSpPr>
      <xdr:spPr>
        <a:xfrm>
          <a:off x="4212590" y="10984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6350</xdr:rowOff>
    </xdr:from>
    <xdr:to>
      <xdr:col>24</xdr:col>
      <xdr:colOff>152400</xdr:colOff>
      <xdr:row>64</xdr:row>
      <xdr:rowOff>6350</xdr:rowOff>
    </xdr:to>
    <xdr:cxnSp macro="">
      <xdr:nvCxnSpPr>
        <xdr:cNvPr id="173" name="直線コネクタ 172">
          <a:extLst>
            <a:ext uri="{FF2B5EF4-FFF2-40B4-BE49-F238E27FC236}">
              <a16:creationId xmlns:a16="http://schemas.microsoft.com/office/drawing/2014/main" id="{702AA074-352F-4E3F-A48C-146AE821D2DE}"/>
            </a:ext>
          </a:extLst>
        </xdr:cNvPr>
        <xdr:cNvCxnSpPr/>
      </xdr:nvCxnSpPr>
      <xdr:spPr>
        <a:xfrm>
          <a:off x="4112260" y="1098105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41275</xdr:rowOff>
    </xdr:from>
    <xdr:ext cx="340360" cy="258445"/>
    <xdr:sp macro="" textlink="">
      <xdr:nvSpPr>
        <xdr:cNvPr id="174" name="【橋りょう・トンネル】&#10;有形固定資産減価償却率最大値テキスト">
          <a:extLst>
            <a:ext uri="{FF2B5EF4-FFF2-40B4-BE49-F238E27FC236}">
              <a16:creationId xmlns:a16="http://schemas.microsoft.com/office/drawing/2014/main" id="{A916B48F-DF3E-4B9D-9DFB-BCB4C89888D2}"/>
            </a:ext>
          </a:extLst>
        </xdr:cNvPr>
        <xdr:cNvSpPr txBox="1"/>
      </xdr:nvSpPr>
      <xdr:spPr>
        <a:xfrm>
          <a:off x="4212590" y="929957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94615</xdr:rowOff>
    </xdr:from>
    <xdr:to>
      <xdr:col>24</xdr:col>
      <xdr:colOff>152400</xdr:colOff>
      <xdr:row>55</xdr:row>
      <xdr:rowOff>94615</xdr:rowOff>
    </xdr:to>
    <xdr:cxnSp macro="">
      <xdr:nvCxnSpPr>
        <xdr:cNvPr id="175" name="直線コネクタ 174">
          <a:extLst>
            <a:ext uri="{FF2B5EF4-FFF2-40B4-BE49-F238E27FC236}">
              <a16:creationId xmlns:a16="http://schemas.microsoft.com/office/drawing/2014/main" id="{0507625E-D236-4EF1-B086-C8114BB650CE}"/>
            </a:ext>
          </a:extLst>
        </xdr:cNvPr>
        <xdr:cNvCxnSpPr/>
      </xdr:nvCxnSpPr>
      <xdr:spPr>
        <a:xfrm>
          <a:off x="4112260" y="952817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127000</xdr:rowOff>
    </xdr:from>
    <xdr:ext cx="405130" cy="259080"/>
    <xdr:sp macro="" textlink="">
      <xdr:nvSpPr>
        <xdr:cNvPr id="176" name="【橋りょう・トンネル】&#10;有形固定資産減価償却率平均値テキスト">
          <a:extLst>
            <a:ext uri="{FF2B5EF4-FFF2-40B4-BE49-F238E27FC236}">
              <a16:creationId xmlns:a16="http://schemas.microsoft.com/office/drawing/2014/main" id="{B1FE0131-8C3A-4294-85E5-65AAA37ED170}"/>
            </a:ext>
          </a:extLst>
        </xdr:cNvPr>
        <xdr:cNvSpPr txBox="1"/>
      </xdr:nvSpPr>
      <xdr:spPr>
        <a:xfrm>
          <a:off x="4212590" y="104178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148590</xdr:rowOff>
    </xdr:from>
    <xdr:to>
      <xdr:col>24</xdr:col>
      <xdr:colOff>114300</xdr:colOff>
      <xdr:row>61</xdr:row>
      <xdr:rowOff>78740</xdr:rowOff>
    </xdr:to>
    <xdr:sp macro="" textlink="">
      <xdr:nvSpPr>
        <xdr:cNvPr id="177" name="フローチャート: 判断 176">
          <a:extLst>
            <a:ext uri="{FF2B5EF4-FFF2-40B4-BE49-F238E27FC236}">
              <a16:creationId xmlns:a16="http://schemas.microsoft.com/office/drawing/2014/main" id="{A9E05B9D-28A5-4912-82BA-D2B4C58FC5D1}"/>
            </a:ext>
          </a:extLst>
        </xdr:cNvPr>
        <xdr:cNvSpPr/>
      </xdr:nvSpPr>
      <xdr:spPr>
        <a:xfrm>
          <a:off x="4131310" y="104355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118745</xdr:rowOff>
    </xdr:from>
    <xdr:to>
      <xdr:col>20</xdr:col>
      <xdr:colOff>38100</xdr:colOff>
      <xdr:row>61</xdr:row>
      <xdr:rowOff>48895</xdr:rowOff>
    </xdr:to>
    <xdr:sp macro="" textlink="">
      <xdr:nvSpPr>
        <xdr:cNvPr id="178" name="フローチャート: 判断 177">
          <a:extLst>
            <a:ext uri="{FF2B5EF4-FFF2-40B4-BE49-F238E27FC236}">
              <a16:creationId xmlns:a16="http://schemas.microsoft.com/office/drawing/2014/main" id="{A1C20CED-605B-45D9-A6E3-8F9A58A8EA58}"/>
            </a:ext>
          </a:extLst>
        </xdr:cNvPr>
        <xdr:cNvSpPr/>
      </xdr:nvSpPr>
      <xdr:spPr>
        <a:xfrm>
          <a:off x="3388360" y="10407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179" name="フローチャート: 判断 178">
          <a:extLst>
            <a:ext uri="{FF2B5EF4-FFF2-40B4-BE49-F238E27FC236}">
              <a16:creationId xmlns:a16="http://schemas.microsoft.com/office/drawing/2014/main" id="{032408DE-D617-40E4-AA96-12D467771083}"/>
            </a:ext>
          </a:extLst>
        </xdr:cNvPr>
        <xdr:cNvSpPr/>
      </xdr:nvSpPr>
      <xdr:spPr>
        <a:xfrm>
          <a:off x="2571750" y="103981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2C80AB04-61E6-467E-A649-A1145460D673}"/>
            </a:ext>
          </a:extLst>
        </xdr:cNvPr>
        <xdr:cNvSpPr/>
      </xdr:nvSpPr>
      <xdr:spPr>
        <a:xfrm>
          <a:off x="1774190" y="103809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73025</xdr:rowOff>
    </xdr:from>
    <xdr:to>
      <xdr:col>6</xdr:col>
      <xdr:colOff>38100</xdr:colOff>
      <xdr:row>61</xdr:row>
      <xdr:rowOff>3175</xdr:rowOff>
    </xdr:to>
    <xdr:sp macro="" textlink="">
      <xdr:nvSpPr>
        <xdr:cNvPr id="181" name="フローチャート: 判断 180">
          <a:extLst>
            <a:ext uri="{FF2B5EF4-FFF2-40B4-BE49-F238E27FC236}">
              <a16:creationId xmlns:a16="http://schemas.microsoft.com/office/drawing/2014/main" id="{9658D1EF-94D8-4B6D-B5D7-01AE163C568A}"/>
            </a:ext>
          </a:extLst>
        </xdr:cNvPr>
        <xdr:cNvSpPr/>
      </xdr:nvSpPr>
      <xdr:spPr>
        <a:xfrm>
          <a:off x="988060" y="103600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2" name="テキスト ボックス 181">
          <a:extLst>
            <a:ext uri="{FF2B5EF4-FFF2-40B4-BE49-F238E27FC236}">
              <a16:creationId xmlns:a16="http://schemas.microsoft.com/office/drawing/2014/main" id="{2BB32505-899C-43E0-B367-B05ED7E0C2C4}"/>
            </a:ext>
          </a:extLst>
        </xdr:cNvPr>
        <xdr:cNvSpPr txBox="1"/>
      </xdr:nvSpPr>
      <xdr:spPr>
        <a:xfrm>
          <a:off x="400304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3" name="テキスト ボックス 182">
          <a:extLst>
            <a:ext uri="{FF2B5EF4-FFF2-40B4-BE49-F238E27FC236}">
              <a16:creationId xmlns:a16="http://schemas.microsoft.com/office/drawing/2014/main" id="{58353BA1-AAF7-49E5-8868-162B38F5C0F8}"/>
            </a:ext>
          </a:extLst>
        </xdr:cNvPr>
        <xdr:cNvSpPr txBox="1"/>
      </xdr:nvSpPr>
      <xdr:spPr>
        <a:xfrm>
          <a:off x="326009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4" name="テキスト ボックス 183">
          <a:extLst>
            <a:ext uri="{FF2B5EF4-FFF2-40B4-BE49-F238E27FC236}">
              <a16:creationId xmlns:a16="http://schemas.microsoft.com/office/drawing/2014/main" id="{5EDFE896-9A24-4DE9-B364-B8A6665AAB34}"/>
            </a:ext>
          </a:extLst>
        </xdr:cNvPr>
        <xdr:cNvSpPr txBox="1"/>
      </xdr:nvSpPr>
      <xdr:spPr>
        <a:xfrm>
          <a:off x="245491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5" name="テキスト ボックス 184">
          <a:extLst>
            <a:ext uri="{FF2B5EF4-FFF2-40B4-BE49-F238E27FC236}">
              <a16:creationId xmlns:a16="http://schemas.microsoft.com/office/drawing/2014/main" id="{B9A7056A-6C60-4025-A215-61D28993000E}"/>
            </a:ext>
          </a:extLst>
        </xdr:cNvPr>
        <xdr:cNvSpPr txBox="1"/>
      </xdr:nvSpPr>
      <xdr:spPr>
        <a:xfrm>
          <a:off x="16573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6" name="テキスト ボックス 185">
          <a:extLst>
            <a:ext uri="{FF2B5EF4-FFF2-40B4-BE49-F238E27FC236}">
              <a16:creationId xmlns:a16="http://schemas.microsoft.com/office/drawing/2014/main" id="{13043414-D2FF-4A1A-8063-BEA8BCFF1AC0}"/>
            </a:ext>
          </a:extLst>
        </xdr:cNvPr>
        <xdr:cNvSpPr txBox="1"/>
      </xdr:nvSpPr>
      <xdr:spPr>
        <a:xfrm>
          <a:off x="85979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60</xdr:row>
      <xdr:rowOff>84455</xdr:rowOff>
    </xdr:from>
    <xdr:to>
      <xdr:col>24</xdr:col>
      <xdr:colOff>114300</xdr:colOff>
      <xdr:row>61</xdr:row>
      <xdr:rowOff>14605</xdr:rowOff>
    </xdr:to>
    <xdr:sp macro="" textlink="">
      <xdr:nvSpPr>
        <xdr:cNvPr id="187" name="楕円 186">
          <a:extLst>
            <a:ext uri="{FF2B5EF4-FFF2-40B4-BE49-F238E27FC236}">
              <a16:creationId xmlns:a16="http://schemas.microsoft.com/office/drawing/2014/main" id="{556EB6A4-666B-48BE-B469-94E86E985D3C}"/>
            </a:ext>
          </a:extLst>
        </xdr:cNvPr>
        <xdr:cNvSpPr/>
      </xdr:nvSpPr>
      <xdr:spPr>
        <a:xfrm>
          <a:off x="4131310" y="103733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107315</xdr:rowOff>
    </xdr:from>
    <xdr:ext cx="405130" cy="259080"/>
    <xdr:sp macro="" textlink="">
      <xdr:nvSpPr>
        <xdr:cNvPr id="188" name="【橋りょう・トンネル】&#10;有形固定資産減価償却率該当値テキスト">
          <a:extLst>
            <a:ext uri="{FF2B5EF4-FFF2-40B4-BE49-F238E27FC236}">
              <a16:creationId xmlns:a16="http://schemas.microsoft.com/office/drawing/2014/main" id="{62BE9C5A-A408-48E7-9C74-18CF086070FC}"/>
            </a:ext>
          </a:extLst>
        </xdr:cNvPr>
        <xdr:cNvSpPr txBox="1"/>
      </xdr:nvSpPr>
      <xdr:spPr>
        <a:xfrm>
          <a:off x="4212590" y="10220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68580</xdr:rowOff>
    </xdr:from>
    <xdr:to>
      <xdr:col>20</xdr:col>
      <xdr:colOff>38100</xdr:colOff>
      <xdr:row>60</xdr:row>
      <xdr:rowOff>170180</xdr:rowOff>
    </xdr:to>
    <xdr:sp macro="" textlink="">
      <xdr:nvSpPr>
        <xdr:cNvPr id="189" name="楕円 188">
          <a:extLst>
            <a:ext uri="{FF2B5EF4-FFF2-40B4-BE49-F238E27FC236}">
              <a16:creationId xmlns:a16="http://schemas.microsoft.com/office/drawing/2014/main" id="{20BACB22-B062-4DE5-A569-E1DACABB4A30}"/>
            </a:ext>
          </a:extLst>
        </xdr:cNvPr>
        <xdr:cNvSpPr/>
      </xdr:nvSpPr>
      <xdr:spPr>
        <a:xfrm>
          <a:off x="3388360" y="1035367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119380</xdr:rowOff>
    </xdr:from>
    <xdr:to>
      <xdr:col>24</xdr:col>
      <xdr:colOff>63500</xdr:colOff>
      <xdr:row>60</xdr:row>
      <xdr:rowOff>135255</xdr:rowOff>
    </xdr:to>
    <xdr:cxnSp macro="">
      <xdr:nvCxnSpPr>
        <xdr:cNvPr id="190" name="直線コネクタ 189">
          <a:extLst>
            <a:ext uri="{FF2B5EF4-FFF2-40B4-BE49-F238E27FC236}">
              <a16:creationId xmlns:a16="http://schemas.microsoft.com/office/drawing/2014/main" id="{EF3E393A-98A4-42DD-AEE7-12013CB48847}"/>
            </a:ext>
          </a:extLst>
        </xdr:cNvPr>
        <xdr:cNvCxnSpPr/>
      </xdr:nvCxnSpPr>
      <xdr:spPr>
        <a:xfrm>
          <a:off x="3431540" y="10408285"/>
          <a:ext cx="7429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46990</xdr:rowOff>
    </xdr:from>
    <xdr:to>
      <xdr:col>15</xdr:col>
      <xdr:colOff>101600</xdr:colOff>
      <xdr:row>60</xdr:row>
      <xdr:rowOff>148590</xdr:rowOff>
    </xdr:to>
    <xdr:sp macro="" textlink="">
      <xdr:nvSpPr>
        <xdr:cNvPr id="191" name="楕円 190">
          <a:extLst>
            <a:ext uri="{FF2B5EF4-FFF2-40B4-BE49-F238E27FC236}">
              <a16:creationId xmlns:a16="http://schemas.microsoft.com/office/drawing/2014/main" id="{72ED0878-CCA8-4E64-A65E-1DE49203FD2C}"/>
            </a:ext>
          </a:extLst>
        </xdr:cNvPr>
        <xdr:cNvSpPr/>
      </xdr:nvSpPr>
      <xdr:spPr>
        <a:xfrm>
          <a:off x="2571750" y="1033589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97790</xdr:rowOff>
    </xdr:from>
    <xdr:to>
      <xdr:col>19</xdr:col>
      <xdr:colOff>177800</xdr:colOff>
      <xdr:row>60</xdr:row>
      <xdr:rowOff>119380</xdr:rowOff>
    </xdr:to>
    <xdr:cxnSp macro="">
      <xdr:nvCxnSpPr>
        <xdr:cNvPr id="192" name="直線コネクタ 191">
          <a:extLst>
            <a:ext uri="{FF2B5EF4-FFF2-40B4-BE49-F238E27FC236}">
              <a16:creationId xmlns:a16="http://schemas.microsoft.com/office/drawing/2014/main" id="{50D4663B-0CCC-4916-8D28-FD7EEF135CC2}"/>
            </a:ext>
          </a:extLst>
        </xdr:cNvPr>
        <xdr:cNvCxnSpPr/>
      </xdr:nvCxnSpPr>
      <xdr:spPr>
        <a:xfrm>
          <a:off x="2626360" y="10380980"/>
          <a:ext cx="8051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24130</xdr:rowOff>
    </xdr:from>
    <xdr:to>
      <xdr:col>10</xdr:col>
      <xdr:colOff>165100</xdr:colOff>
      <xdr:row>60</xdr:row>
      <xdr:rowOff>125730</xdr:rowOff>
    </xdr:to>
    <xdr:sp macro="" textlink="">
      <xdr:nvSpPr>
        <xdr:cNvPr id="193" name="楕円 192">
          <a:extLst>
            <a:ext uri="{FF2B5EF4-FFF2-40B4-BE49-F238E27FC236}">
              <a16:creationId xmlns:a16="http://schemas.microsoft.com/office/drawing/2014/main" id="{1C34F717-A3AA-449D-BA3E-97053CBA6EC8}"/>
            </a:ext>
          </a:extLst>
        </xdr:cNvPr>
        <xdr:cNvSpPr/>
      </xdr:nvSpPr>
      <xdr:spPr>
        <a:xfrm>
          <a:off x="1774190" y="1030732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74930</xdr:rowOff>
    </xdr:from>
    <xdr:to>
      <xdr:col>15</xdr:col>
      <xdr:colOff>50800</xdr:colOff>
      <xdr:row>60</xdr:row>
      <xdr:rowOff>97790</xdr:rowOff>
    </xdr:to>
    <xdr:cxnSp macro="">
      <xdr:nvCxnSpPr>
        <xdr:cNvPr id="194" name="直線コネクタ 193">
          <a:extLst>
            <a:ext uri="{FF2B5EF4-FFF2-40B4-BE49-F238E27FC236}">
              <a16:creationId xmlns:a16="http://schemas.microsoft.com/office/drawing/2014/main" id="{814C4272-129E-4571-A6D1-B69F755D2A5E}"/>
            </a:ext>
          </a:extLst>
        </xdr:cNvPr>
        <xdr:cNvCxnSpPr/>
      </xdr:nvCxnSpPr>
      <xdr:spPr>
        <a:xfrm>
          <a:off x="1828800" y="10361930"/>
          <a:ext cx="79756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1270</xdr:rowOff>
    </xdr:from>
    <xdr:to>
      <xdr:col>6</xdr:col>
      <xdr:colOff>38100</xdr:colOff>
      <xdr:row>60</xdr:row>
      <xdr:rowOff>102870</xdr:rowOff>
    </xdr:to>
    <xdr:sp macro="" textlink="">
      <xdr:nvSpPr>
        <xdr:cNvPr id="195" name="楕円 194">
          <a:extLst>
            <a:ext uri="{FF2B5EF4-FFF2-40B4-BE49-F238E27FC236}">
              <a16:creationId xmlns:a16="http://schemas.microsoft.com/office/drawing/2014/main" id="{BE5E6BF6-38A0-44C8-89B2-B9C29C25B2B5}"/>
            </a:ext>
          </a:extLst>
        </xdr:cNvPr>
        <xdr:cNvSpPr/>
      </xdr:nvSpPr>
      <xdr:spPr>
        <a:xfrm>
          <a:off x="988060" y="1028827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52070</xdr:rowOff>
    </xdr:from>
    <xdr:to>
      <xdr:col>10</xdr:col>
      <xdr:colOff>114300</xdr:colOff>
      <xdr:row>60</xdr:row>
      <xdr:rowOff>74930</xdr:rowOff>
    </xdr:to>
    <xdr:cxnSp macro="">
      <xdr:nvCxnSpPr>
        <xdr:cNvPr id="196" name="直線コネクタ 195">
          <a:extLst>
            <a:ext uri="{FF2B5EF4-FFF2-40B4-BE49-F238E27FC236}">
              <a16:creationId xmlns:a16="http://schemas.microsoft.com/office/drawing/2014/main" id="{B6B0DB24-5D0C-4198-A0E5-EDC65F21F73D}"/>
            </a:ext>
          </a:extLst>
        </xdr:cNvPr>
        <xdr:cNvCxnSpPr/>
      </xdr:nvCxnSpPr>
      <xdr:spPr>
        <a:xfrm>
          <a:off x="1031240" y="10342880"/>
          <a:ext cx="79756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40640</xdr:rowOff>
    </xdr:from>
    <xdr:ext cx="405130" cy="258445"/>
    <xdr:sp macro="" textlink="">
      <xdr:nvSpPr>
        <xdr:cNvPr id="197" name="n_1aveValue【橋りょう・トンネル】&#10;有形固定資産減価償却率">
          <a:extLst>
            <a:ext uri="{FF2B5EF4-FFF2-40B4-BE49-F238E27FC236}">
              <a16:creationId xmlns:a16="http://schemas.microsoft.com/office/drawing/2014/main" id="{C68C5C18-CED7-4C3E-A9D9-299AA8A03CD2}"/>
            </a:ext>
          </a:extLst>
        </xdr:cNvPr>
        <xdr:cNvSpPr txBox="1"/>
      </xdr:nvSpPr>
      <xdr:spPr>
        <a:xfrm>
          <a:off x="3239135" y="104990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32385</xdr:rowOff>
    </xdr:from>
    <xdr:ext cx="404495" cy="258445"/>
    <xdr:sp macro="" textlink="">
      <xdr:nvSpPr>
        <xdr:cNvPr id="198" name="n_2aveValue【橋りょう・トンネル】&#10;有形固定資産減価償却率">
          <a:extLst>
            <a:ext uri="{FF2B5EF4-FFF2-40B4-BE49-F238E27FC236}">
              <a16:creationId xmlns:a16="http://schemas.microsoft.com/office/drawing/2014/main" id="{E19DA595-413C-414A-95D2-B84084829242}"/>
            </a:ext>
          </a:extLst>
        </xdr:cNvPr>
        <xdr:cNvSpPr txBox="1"/>
      </xdr:nvSpPr>
      <xdr:spPr>
        <a:xfrm>
          <a:off x="2439035" y="104889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19050</xdr:rowOff>
    </xdr:from>
    <xdr:ext cx="404495" cy="258445"/>
    <xdr:sp macro="" textlink="">
      <xdr:nvSpPr>
        <xdr:cNvPr id="199" name="n_3aveValue【橋りょう・トンネル】&#10;有形固定資産減価償却率">
          <a:extLst>
            <a:ext uri="{FF2B5EF4-FFF2-40B4-BE49-F238E27FC236}">
              <a16:creationId xmlns:a16="http://schemas.microsoft.com/office/drawing/2014/main" id="{AA8C1253-D384-4A24-AAFC-A8B7E48AE473}"/>
            </a:ext>
          </a:extLst>
        </xdr:cNvPr>
        <xdr:cNvSpPr txBox="1"/>
      </xdr:nvSpPr>
      <xdr:spPr>
        <a:xfrm>
          <a:off x="1641475" y="104736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166370</xdr:rowOff>
    </xdr:from>
    <xdr:ext cx="404495" cy="258445"/>
    <xdr:sp macro="" textlink="">
      <xdr:nvSpPr>
        <xdr:cNvPr id="200" name="n_4aveValue【橋りょう・トンネル】&#10;有形固定資産減価償却率">
          <a:extLst>
            <a:ext uri="{FF2B5EF4-FFF2-40B4-BE49-F238E27FC236}">
              <a16:creationId xmlns:a16="http://schemas.microsoft.com/office/drawing/2014/main" id="{71668E80-C31A-4252-854F-77822D925370}"/>
            </a:ext>
          </a:extLst>
        </xdr:cNvPr>
        <xdr:cNvSpPr txBox="1"/>
      </xdr:nvSpPr>
      <xdr:spPr>
        <a:xfrm>
          <a:off x="855345" y="104571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15240</xdr:rowOff>
    </xdr:from>
    <xdr:ext cx="405130" cy="259080"/>
    <xdr:sp macro="" textlink="">
      <xdr:nvSpPr>
        <xdr:cNvPr id="201" name="n_1mainValue【橋りょう・トンネル】&#10;有形固定資産減価償却率">
          <a:extLst>
            <a:ext uri="{FF2B5EF4-FFF2-40B4-BE49-F238E27FC236}">
              <a16:creationId xmlns:a16="http://schemas.microsoft.com/office/drawing/2014/main" id="{84A8290D-A6DF-4AE5-82ED-A86C1BEA1338}"/>
            </a:ext>
          </a:extLst>
        </xdr:cNvPr>
        <xdr:cNvSpPr txBox="1"/>
      </xdr:nvSpPr>
      <xdr:spPr>
        <a:xfrm>
          <a:off x="3239135" y="10134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165100</xdr:rowOff>
    </xdr:from>
    <xdr:ext cx="404495" cy="259080"/>
    <xdr:sp macro="" textlink="">
      <xdr:nvSpPr>
        <xdr:cNvPr id="202" name="n_2mainValue【橋りょう・トンネル】&#10;有形固定資産減価償却率">
          <a:extLst>
            <a:ext uri="{FF2B5EF4-FFF2-40B4-BE49-F238E27FC236}">
              <a16:creationId xmlns:a16="http://schemas.microsoft.com/office/drawing/2014/main" id="{3DADB9CF-A066-466B-A1BB-083005E1F717}"/>
            </a:ext>
          </a:extLst>
        </xdr:cNvPr>
        <xdr:cNvSpPr txBox="1"/>
      </xdr:nvSpPr>
      <xdr:spPr>
        <a:xfrm>
          <a:off x="2439035" y="10113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142240</xdr:rowOff>
    </xdr:from>
    <xdr:ext cx="404495" cy="259080"/>
    <xdr:sp macro="" textlink="">
      <xdr:nvSpPr>
        <xdr:cNvPr id="203" name="n_3mainValue【橋りょう・トンネル】&#10;有形固定資産減価償却率">
          <a:extLst>
            <a:ext uri="{FF2B5EF4-FFF2-40B4-BE49-F238E27FC236}">
              <a16:creationId xmlns:a16="http://schemas.microsoft.com/office/drawing/2014/main" id="{36EAFD97-E0A3-48F3-B32F-83C0F4A238E1}"/>
            </a:ext>
          </a:extLst>
        </xdr:cNvPr>
        <xdr:cNvSpPr txBox="1"/>
      </xdr:nvSpPr>
      <xdr:spPr>
        <a:xfrm>
          <a:off x="1641475" y="100844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119380</xdr:rowOff>
    </xdr:from>
    <xdr:ext cx="404495" cy="259080"/>
    <xdr:sp macro="" textlink="">
      <xdr:nvSpPr>
        <xdr:cNvPr id="204" name="n_4mainValue【橋りょう・トンネル】&#10;有形固定資産減価償却率">
          <a:extLst>
            <a:ext uri="{FF2B5EF4-FFF2-40B4-BE49-F238E27FC236}">
              <a16:creationId xmlns:a16="http://schemas.microsoft.com/office/drawing/2014/main" id="{B10CC865-922B-49A9-B8C3-8B49BE139D7C}"/>
            </a:ext>
          </a:extLst>
        </xdr:cNvPr>
        <xdr:cNvSpPr txBox="1"/>
      </xdr:nvSpPr>
      <xdr:spPr>
        <a:xfrm>
          <a:off x="855345" y="100653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8EBE303-0FA8-45B7-AEC1-EF826B7F352E}"/>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F2B87327-500A-4F78-A846-03A4B65ED0E8}"/>
            </a:ext>
          </a:extLst>
        </xdr:cNvPr>
        <xdr:cNvSpPr/>
      </xdr:nvSpPr>
      <xdr:spPr>
        <a:xfrm>
          <a:off x="60604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93D8A24-37E0-42F7-9AF1-B3FB63246CB1}"/>
            </a:ext>
          </a:extLst>
        </xdr:cNvPr>
        <xdr:cNvSpPr/>
      </xdr:nvSpPr>
      <xdr:spPr>
        <a:xfrm>
          <a:off x="60604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E057601A-7BBF-43AB-A6A7-BA04868BDB03}"/>
            </a:ext>
          </a:extLst>
        </xdr:cNvPr>
        <xdr:cNvSpPr/>
      </xdr:nvSpPr>
      <xdr:spPr>
        <a:xfrm>
          <a:off x="69888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7ECA7937-A717-49B0-8921-7B2E18F0A891}"/>
            </a:ext>
          </a:extLst>
        </xdr:cNvPr>
        <xdr:cNvSpPr/>
      </xdr:nvSpPr>
      <xdr:spPr>
        <a:xfrm>
          <a:off x="69888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5AC9C9F-DFBD-4358-B7AA-5039D3EB5406}"/>
            </a:ext>
          </a:extLst>
        </xdr:cNvPr>
        <xdr:cNvSpPr/>
      </xdr:nvSpPr>
      <xdr:spPr>
        <a:xfrm>
          <a:off x="80175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9F25F06-7143-4493-A3EB-E684E738661A}"/>
            </a:ext>
          </a:extLst>
        </xdr:cNvPr>
        <xdr:cNvSpPr/>
      </xdr:nvSpPr>
      <xdr:spPr>
        <a:xfrm>
          <a:off x="80175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115,358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74D5D8AC-7649-45C2-B2E2-190D2B1DDAC1}"/>
            </a:ext>
          </a:extLst>
        </xdr:cNvPr>
        <xdr:cNvSpPr/>
      </xdr:nvSpPr>
      <xdr:spPr>
        <a:xfrm>
          <a:off x="5960110" y="914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3" name="テキスト ボックス 212">
          <a:extLst>
            <a:ext uri="{FF2B5EF4-FFF2-40B4-BE49-F238E27FC236}">
              <a16:creationId xmlns:a16="http://schemas.microsoft.com/office/drawing/2014/main" id="{CBCB7E24-B7E2-410E-8F54-B406F2FEBC93}"/>
            </a:ext>
          </a:extLst>
        </xdr:cNvPr>
        <xdr:cNvSpPr txBox="1"/>
      </xdr:nvSpPr>
      <xdr:spPr>
        <a:xfrm>
          <a:off x="592201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7FDF9194-58B9-44B7-9366-3E11B2B68BE5}"/>
            </a:ext>
          </a:extLst>
        </xdr:cNvPr>
        <xdr:cNvCxnSpPr/>
      </xdr:nvCxnSpPr>
      <xdr:spPr>
        <a:xfrm>
          <a:off x="5960110" y="1143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FC7683E8-D924-408C-AEAB-4A21E76CBBEB}"/>
            </a:ext>
          </a:extLst>
        </xdr:cNvPr>
        <xdr:cNvCxnSpPr/>
      </xdr:nvCxnSpPr>
      <xdr:spPr>
        <a:xfrm>
          <a:off x="5960110" y="1104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8285" cy="259080"/>
    <xdr:sp macro="" textlink="">
      <xdr:nvSpPr>
        <xdr:cNvPr id="216" name="テキスト ボックス 215">
          <a:extLst>
            <a:ext uri="{FF2B5EF4-FFF2-40B4-BE49-F238E27FC236}">
              <a16:creationId xmlns:a16="http://schemas.microsoft.com/office/drawing/2014/main" id="{B31BF4C6-EA33-46A2-BC26-3B98A4A7ADF0}"/>
            </a:ext>
          </a:extLst>
        </xdr:cNvPr>
        <xdr:cNvSpPr txBox="1"/>
      </xdr:nvSpPr>
      <xdr:spPr>
        <a:xfrm>
          <a:off x="5724525" y="1090485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61DB90A5-B69C-4955-9D02-B6DD077C08D4}"/>
            </a:ext>
          </a:extLst>
        </xdr:cNvPr>
        <xdr:cNvCxnSpPr/>
      </xdr:nvCxnSpPr>
      <xdr:spPr>
        <a:xfrm>
          <a:off x="5960110" y="1066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4995" cy="259080"/>
    <xdr:sp macro="" textlink="">
      <xdr:nvSpPr>
        <xdr:cNvPr id="218" name="テキスト ボックス 217">
          <a:extLst>
            <a:ext uri="{FF2B5EF4-FFF2-40B4-BE49-F238E27FC236}">
              <a16:creationId xmlns:a16="http://schemas.microsoft.com/office/drawing/2014/main" id="{AD14A8E3-A2F4-4F32-9754-35795E9AC678}"/>
            </a:ext>
          </a:extLst>
        </xdr:cNvPr>
        <xdr:cNvSpPr txBox="1"/>
      </xdr:nvSpPr>
      <xdr:spPr>
        <a:xfrm>
          <a:off x="5415915" y="105238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BFAD1D3E-94E0-4E35-AEBD-02CA77EACA6A}"/>
            </a:ext>
          </a:extLst>
        </xdr:cNvPr>
        <xdr:cNvCxnSpPr/>
      </xdr:nvCxnSpPr>
      <xdr:spPr>
        <a:xfrm>
          <a:off x="5960110" y="1028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5165" cy="258445"/>
    <xdr:sp macro="" textlink="">
      <xdr:nvSpPr>
        <xdr:cNvPr id="220" name="テキスト ボックス 219">
          <a:extLst>
            <a:ext uri="{FF2B5EF4-FFF2-40B4-BE49-F238E27FC236}">
              <a16:creationId xmlns:a16="http://schemas.microsoft.com/office/drawing/2014/main" id="{7FA08B86-BE4F-4200-B44E-F7DBE09F2A16}"/>
            </a:ext>
          </a:extLst>
        </xdr:cNvPr>
        <xdr:cNvSpPr txBox="1"/>
      </xdr:nvSpPr>
      <xdr:spPr>
        <a:xfrm>
          <a:off x="5331460" y="1014285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EADD5F02-9B0C-4844-8A34-3C9805E308C3}"/>
            </a:ext>
          </a:extLst>
        </xdr:cNvPr>
        <xdr:cNvCxnSpPr/>
      </xdr:nvCxnSpPr>
      <xdr:spPr>
        <a:xfrm>
          <a:off x="5960110" y="9902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5165" cy="259080"/>
    <xdr:sp macro="" textlink="">
      <xdr:nvSpPr>
        <xdr:cNvPr id="222" name="テキスト ボックス 221">
          <a:extLst>
            <a:ext uri="{FF2B5EF4-FFF2-40B4-BE49-F238E27FC236}">
              <a16:creationId xmlns:a16="http://schemas.microsoft.com/office/drawing/2014/main" id="{22D930AE-9574-40C0-AADD-DBCC23776431}"/>
            </a:ext>
          </a:extLst>
        </xdr:cNvPr>
        <xdr:cNvSpPr txBox="1"/>
      </xdr:nvSpPr>
      <xdr:spPr>
        <a:xfrm>
          <a:off x="5331460" y="976566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1BFE5566-FBB9-45E2-9103-38C77CBA79A8}"/>
            </a:ext>
          </a:extLst>
        </xdr:cNvPr>
        <xdr:cNvCxnSpPr/>
      </xdr:nvCxnSpPr>
      <xdr:spPr>
        <a:xfrm>
          <a:off x="5960110" y="9521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5165" cy="259080"/>
    <xdr:sp macro="" textlink="">
      <xdr:nvSpPr>
        <xdr:cNvPr id="224" name="テキスト ボックス 223">
          <a:extLst>
            <a:ext uri="{FF2B5EF4-FFF2-40B4-BE49-F238E27FC236}">
              <a16:creationId xmlns:a16="http://schemas.microsoft.com/office/drawing/2014/main" id="{92000086-00DE-4B3F-BC1E-5A2DA5137F51}"/>
            </a:ext>
          </a:extLst>
        </xdr:cNvPr>
        <xdr:cNvSpPr txBox="1"/>
      </xdr:nvSpPr>
      <xdr:spPr>
        <a:xfrm>
          <a:off x="5331460" y="938466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A5E9A500-4566-4F3B-A788-84F7AF4C7EC7}"/>
            </a:ext>
          </a:extLst>
        </xdr:cNvPr>
        <xdr:cNvCxnSpPr/>
      </xdr:nvCxnSpPr>
      <xdr:spPr>
        <a:xfrm>
          <a:off x="5960110" y="914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5165" cy="258445"/>
    <xdr:sp macro="" textlink="">
      <xdr:nvSpPr>
        <xdr:cNvPr id="226" name="テキスト ボックス 225">
          <a:extLst>
            <a:ext uri="{FF2B5EF4-FFF2-40B4-BE49-F238E27FC236}">
              <a16:creationId xmlns:a16="http://schemas.microsoft.com/office/drawing/2014/main" id="{C8F57C36-DFA0-4CC5-B71A-067947353E9A}"/>
            </a:ext>
          </a:extLst>
        </xdr:cNvPr>
        <xdr:cNvSpPr txBox="1"/>
      </xdr:nvSpPr>
      <xdr:spPr>
        <a:xfrm>
          <a:off x="5331460" y="900366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37EA35BD-A0C5-419B-9DAB-7B8FB048CFD7}"/>
            </a:ext>
          </a:extLst>
        </xdr:cNvPr>
        <xdr:cNvSpPr/>
      </xdr:nvSpPr>
      <xdr:spPr>
        <a:xfrm>
          <a:off x="5960110" y="914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64</xdr:row>
      <xdr:rowOff>67945</xdr:rowOff>
    </xdr:to>
    <xdr:cxnSp macro="">
      <xdr:nvCxnSpPr>
        <xdr:cNvPr id="228" name="直線コネクタ 227">
          <a:extLst>
            <a:ext uri="{FF2B5EF4-FFF2-40B4-BE49-F238E27FC236}">
              <a16:creationId xmlns:a16="http://schemas.microsoft.com/office/drawing/2014/main" id="{DB9CCBA1-F60D-43D6-A758-9B2D9A0E54A1}"/>
            </a:ext>
          </a:extLst>
        </xdr:cNvPr>
        <xdr:cNvCxnSpPr/>
      </xdr:nvCxnSpPr>
      <xdr:spPr>
        <a:xfrm flipV="1">
          <a:off x="9429115" y="9763125"/>
          <a:ext cx="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71755</xdr:rowOff>
    </xdr:from>
    <xdr:ext cx="534670" cy="259080"/>
    <xdr:sp macro="" textlink="">
      <xdr:nvSpPr>
        <xdr:cNvPr id="229" name="【橋りょう・トンネル】&#10;一人当たり有形固定資産（償却資産）額最小値テキスト">
          <a:extLst>
            <a:ext uri="{FF2B5EF4-FFF2-40B4-BE49-F238E27FC236}">
              <a16:creationId xmlns:a16="http://schemas.microsoft.com/office/drawing/2014/main" id="{F80348CE-085D-4B9F-AC3E-D728C934BDD9}"/>
            </a:ext>
          </a:extLst>
        </xdr:cNvPr>
        <xdr:cNvSpPr txBox="1"/>
      </xdr:nvSpPr>
      <xdr:spPr>
        <a:xfrm>
          <a:off x="9467850" y="11042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10,495</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67945</xdr:rowOff>
    </xdr:from>
    <xdr:to>
      <xdr:col>55</xdr:col>
      <xdr:colOff>88900</xdr:colOff>
      <xdr:row>64</xdr:row>
      <xdr:rowOff>67945</xdr:rowOff>
    </xdr:to>
    <xdr:cxnSp macro="">
      <xdr:nvCxnSpPr>
        <xdr:cNvPr id="230" name="直線コネクタ 229">
          <a:extLst>
            <a:ext uri="{FF2B5EF4-FFF2-40B4-BE49-F238E27FC236}">
              <a16:creationId xmlns:a16="http://schemas.microsoft.com/office/drawing/2014/main" id="{7D756F69-89B8-4851-99D7-36DD0D9DD946}"/>
            </a:ext>
          </a:extLst>
        </xdr:cNvPr>
        <xdr:cNvCxnSpPr/>
      </xdr:nvCxnSpPr>
      <xdr:spPr>
        <a:xfrm>
          <a:off x="9356090" y="1103884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106680</xdr:rowOff>
    </xdr:from>
    <xdr:ext cx="690245" cy="259080"/>
    <xdr:sp macro="" textlink="">
      <xdr:nvSpPr>
        <xdr:cNvPr id="231" name="【橋りょう・トンネル】&#10;一人当たり有形固定資産（償却資産）額最大値テキスト">
          <a:extLst>
            <a:ext uri="{FF2B5EF4-FFF2-40B4-BE49-F238E27FC236}">
              <a16:creationId xmlns:a16="http://schemas.microsoft.com/office/drawing/2014/main" id="{771695AD-49F5-4CEF-BD96-24CC5CFAB0F9}"/>
            </a:ext>
          </a:extLst>
        </xdr:cNvPr>
        <xdr:cNvSpPr txBox="1"/>
      </xdr:nvSpPr>
      <xdr:spPr>
        <a:xfrm>
          <a:off x="9467850" y="953452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1,690,220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2" name="直線コネクタ 231">
          <a:extLst>
            <a:ext uri="{FF2B5EF4-FFF2-40B4-BE49-F238E27FC236}">
              <a16:creationId xmlns:a16="http://schemas.microsoft.com/office/drawing/2014/main" id="{9818E970-1DF9-4651-BD26-7940029A3AE8}"/>
            </a:ext>
          </a:extLst>
        </xdr:cNvPr>
        <xdr:cNvCxnSpPr/>
      </xdr:nvCxnSpPr>
      <xdr:spPr>
        <a:xfrm>
          <a:off x="9356090" y="976312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57150</xdr:rowOff>
    </xdr:from>
    <xdr:ext cx="598805" cy="259080"/>
    <xdr:sp macro="" textlink="">
      <xdr:nvSpPr>
        <xdr:cNvPr id="233" name="【橋りょう・トンネル】&#10;一人当たり有形固定資産（償却資産）額平均値テキスト">
          <a:extLst>
            <a:ext uri="{FF2B5EF4-FFF2-40B4-BE49-F238E27FC236}">
              <a16:creationId xmlns:a16="http://schemas.microsoft.com/office/drawing/2014/main" id="{76BE3248-708C-4EE0-AC48-C7BFD71CBFD7}"/>
            </a:ext>
          </a:extLst>
        </xdr:cNvPr>
        <xdr:cNvSpPr txBox="1"/>
      </xdr:nvSpPr>
      <xdr:spPr>
        <a:xfrm>
          <a:off x="9467850" y="106832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380,169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78740</xdr:rowOff>
    </xdr:from>
    <xdr:to>
      <xdr:col>55</xdr:col>
      <xdr:colOff>50800</xdr:colOff>
      <xdr:row>63</xdr:row>
      <xdr:rowOff>8890</xdr:rowOff>
    </xdr:to>
    <xdr:sp macro="" textlink="">
      <xdr:nvSpPr>
        <xdr:cNvPr id="234" name="フローチャート: 判断 233">
          <a:extLst>
            <a:ext uri="{FF2B5EF4-FFF2-40B4-BE49-F238E27FC236}">
              <a16:creationId xmlns:a16="http://schemas.microsoft.com/office/drawing/2014/main" id="{68AFC43F-A67D-44EB-9EC3-30D53F57D632}"/>
            </a:ext>
          </a:extLst>
        </xdr:cNvPr>
        <xdr:cNvSpPr/>
      </xdr:nvSpPr>
      <xdr:spPr>
        <a:xfrm>
          <a:off x="9394190" y="1070864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91440</xdr:rowOff>
    </xdr:from>
    <xdr:to>
      <xdr:col>50</xdr:col>
      <xdr:colOff>165100</xdr:colOff>
      <xdr:row>63</xdr:row>
      <xdr:rowOff>21590</xdr:rowOff>
    </xdr:to>
    <xdr:sp macro="" textlink="">
      <xdr:nvSpPr>
        <xdr:cNvPr id="235" name="フローチャート: 判断 234">
          <a:extLst>
            <a:ext uri="{FF2B5EF4-FFF2-40B4-BE49-F238E27FC236}">
              <a16:creationId xmlns:a16="http://schemas.microsoft.com/office/drawing/2014/main" id="{23BBB65E-9FB5-4A4D-BC4F-62BF01B59DA8}"/>
            </a:ext>
          </a:extLst>
        </xdr:cNvPr>
        <xdr:cNvSpPr/>
      </xdr:nvSpPr>
      <xdr:spPr>
        <a:xfrm>
          <a:off x="8632190" y="1072515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90805</xdr:rowOff>
    </xdr:from>
    <xdr:to>
      <xdr:col>46</xdr:col>
      <xdr:colOff>38100</xdr:colOff>
      <xdr:row>63</xdr:row>
      <xdr:rowOff>20955</xdr:rowOff>
    </xdr:to>
    <xdr:sp macro="" textlink="">
      <xdr:nvSpPr>
        <xdr:cNvPr id="236" name="フローチャート: 判断 235">
          <a:extLst>
            <a:ext uri="{FF2B5EF4-FFF2-40B4-BE49-F238E27FC236}">
              <a16:creationId xmlns:a16="http://schemas.microsoft.com/office/drawing/2014/main" id="{D959C368-9E97-4DA1-B19D-F90563AE26F6}"/>
            </a:ext>
          </a:extLst>
        </xdr:cNvPr>
        <xdr:cNvSpPr/>
      </xdr:nvSpPr>
      <xdr:spPr>
        <a:xfrm>
          <a:off x="7846060" y="1072451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93980</xdr:rowOff>
    </xdr:from>
    <xdr:to>
      <xdr:col>41</xdr:col>
      <xdr:colOff>101600</xdr:colOff>
      <xdr:row>63</xdr:row>
      <xdr:rowOff>24130</xdr:rowOff>
    </xdr:to>
    <xdr:sp macro="" textlink="">
      <xdr:nvSpPr>
        <xdr:cNvPr id="237" name="フローチャート: 判断 236">
          <a:extLst>
            <a:ext uri="{FF2B5EF4-FFF2-40B4-BE49-F238E27FC236}">
              <a16:creationId xmlns:a16="http://schemas.microsoft.com/office/drawing/2014/main" id="{DD61F91C-84FB-450A-8920-E4A772F658D5}"/>
            </a:ext>
          </a:extLst>
        </xdr:cNvPr>
        <xdr:cNvSpPr/>
      </xdr:nvSpPr>
      <xdr:spPr>
        <a:xfrm>
          <a:off x="7029450" y="107276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98425</xdr:rowOff>
    </xdr:from>
    <xdr:to>
      <xdr:col>36</xdr:col>
      <xdr:colOff>165100</xdr:colOff>
      <xdr:row>63</xdr:row>
      <xdr:rowOff>29210</xdr:rowOff>
    </xdr:to>
    <xdr:sp macro="" textlink="">
      <xdr:nvSpPr>
        <xdr:cNvPr id="238" name="フローチャート: 判断 237">
          <a:extLst>
            <a:ext uri="{FF2B5EF4-FFF2-40B4-BE49-F238E27FC236}">
              <a16:creationId xmlns:a16="http://schemas.microsoft.com/office/drawing/2014/main" id="{E45DFB7D-8BA8-4A8D-A537-8FF6BA047587}"/>
            </a:ext>
          </a:extLst>
        </xdr:cNvPr>
        <xdr:cNvSpPr/>
      </xdr:nvSpPr>
      <xdr:spPr>
        <a:xfrm>
          <a:off x="6231890" y="10724515"/>
          <a:ext cx="1092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39" name="テキスト ボックス 238">
          <a:extLst>
            <a:ext uri="{FF2B5EF4-FFF2-40B4-BE49-F238E27FC236}">
              <a16:creationId xmlns:a16="http://schemas.microsoft.com/office/drawing/2014/main" id="{3DC5AE34-4F60-4FCD-A67B-DD348FC86B95}"/>
            </a:ext>
          </a:extLst>
        </xdr:cNvPr>
        <xdr:cNvSpPr txBox="1"/>
      </xdr:nvSpPr>
      <xdr:spPr>
        <a:xfrm>
          <a:off x="92583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0" name="テキスト ボックス 239">
          <a:extLst>
            <a:ext uri="{FF2B5EF4-FFF2-40B4-BE49-F238E27FC236}">
              <a16:creationId xmlns:a16="http://schemas.microsoft.com/office/drawing/2014/main" id="{1F919E9E-9D47-4C05-A5E3-E0BC5A657CEE}"/>
            </a:ext>
          </a:extLst>
        </xdr:cNvPr>
        <xdr:cNvSpPr txBox="1"/>
      </xdr:nvSpPr>
      <xdr:spPr>
        <a:xfrm>
          <a:off x="85153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1" name="テキスト ボックス 240">
          <a:extLst>
            <a:ext uri="{FF2B5EF4-FFF2-40B4-BE49-F238E27FC236}">
              <a16:creationId xmlns:a16="http://schemas.microsoft.com/office/drawing/2014/main" id="{48286596-3BB8-4F94-8AEB-A3EE747839D2}"/>
            </a:ext>
          </a:extLst>
        </xdr:cNvPr>
        <xdr:cNvSpPr txBox="1"/>
      </xdr:nvSpPr>
      <xdr:spPr>
        <a:xfrm>
          <a:off x="771779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2" name="テキスト ボックス 241">
          <a:extLst>
            <a:ext uri="{FF2B5EF4-FFF2-40B4-BE49-F238E27FC236}">
              <a16:creationId xmlns:a16="http://schemas.microsoft.com/office/drawing/2014/main" id="{DA4C4CA4-3DB2-48A5-8AC4-E84A70095E37}"/>
            </a:ext>
          </a:extLst>
        </xdr:cNvPr>
        <xdr:cNvSpPr txBox="1"/>
      </xdr:nvSpPr>
      <xdr:spPr>
        <a:xfrm>
          <a:off x="691261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3" name="テキスト ボックス 242">
          <a:extLst>
            <a:ext uri="{FF2B5EF4-FFF2-40B4-BE49-F238E27FC236}">
              <a16:creationId xmlns:a16="http://schemas.microsoft.com/office/drawing/2014/main" id="{1AF8F940-E8C5-4879-B99A-D241D75B8986}"/>
            </a:ext>
          </a:extLst>
        </xdr:cNvPr>
        <xdr:cNvSpPr txBox="1"/>
      </xdr:nvSpPr>
      <xdr:spPr>
        <a:xfrm>
          <a:off x="61150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40640</xdr:rowOff>
    </xdr:from>
    <xdr:to>
      <xdr:col>55</xdr:col>
      <xdr:colOff>50800</xdr:colOff>
      <xdr:row>60</xdr:row>
      <xdr:rowOff>141605</xdr:rowOff>
    </xdr:to>
    <xdr:sp macro="" textlink="">
      <xdr:nvSpPr>
        <xdr:cNvPr id="244" name="楕円 243">
          <a:extLst>
            <a:ext uri="{FF2B5EF4-FFF2-40B4-BE49-F238E27FC236}">
              <a16:creationId xmlns:a16="http://schemas.microsoft.com/office/drawing/2014/main" id="{BE4BDDCB-28E9-4936-9FCC-4BBEB3BC483E}"/>
            </a:ext>
          </a:extLst>
        </xdr:cNvPr>
        <xdr:cNvSpPr/>
      </xdr:nvSpPr>
      <xdr:spPr>
        <a:xfrm>
          <a:off x="9394190" y="10327640"/>
          <a:ext cx="9017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63500</xdr:rowOff>
    </xdr:from>
    <xdr:ext cx="598805" cy="258445"/>
    <xdr:sp macro="" textlink="">
      <xdr:nvSpPr>
        <xdr:cNvPr id="245" name="【橋りょう・トンネル】&#10;一人当たり有形固定資産（償却資産）額該当値テキスト">
          <a:extLst>
            <a:ext uri="{FF2B5EF4-FFF2-40B4-BE49-F238E27FC236}">
              <a16:creationId xmlns:a16="http://schemas.microsoft.com/office/drawing/2014/main" id="{115BA640-923C-46DB-889B-F65CB9AB571A}"/>
            </a:ext>
          </a:extLst>
        </xdr:cNvPr>
        <xdr:cNvSpPr txBox="1"/>
      </xdr:nvSpPr>
      <xdr:spPr>
        <a:xfrm>
          <a:off x="9467850" y="101752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880,688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50165</xdr:rowOff>
    </xdr:from>
    <xdr:to>
      <xdr:col>50</xdr:col>
      <xdr:colOff>165100</xdr:colOff>
      <xdr:row>60</xdr:row>
      <xdr:rowOff>151765</xdr:rowOff>
    </xdr:to>
    <xdr:sp macro="" textlink="">
      <xdr:nvSpPr>
        <xdr:cNvPr id="246" name="楕円 245">
          <a:extLst>
            <a:ext uri="{FF2B5EF4-FFF2-40B4-BE49-F238E27FC236}">
              <a16:creationId xmlns:a16="http://schemas.microsoft.com/office/drawing/2014/main" id="{0428859A-2F16-4CC6-AD16-F04F291B7E71}"/>
            </a:ext>
          </a:extLst>
        </xdr:cNvPr>
        <xdr:cNvSpPr/>
      </xdr:nvSpPr>
      <xdr:spPr>
        <a:xfrm>
          <a:off x="8632190" y="1034097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90805</xdr:rowOff>
    </xdr:from>
    <xdr:to>
      <xdr:col>55</xdr:col>
      <xdr:colOff>0</xdr:colOff>
      <xdr:row>60</xdr:row>
      <xdr:rowOff>100965</xdr:rowOff>
    </xdr:to>
    <xdr:cxnSp macro="">
      <xdr:nvCxnSpPr>
        <xdr:cNvPr id="247" name="直線コネクタ 246">
          <a:extLst>
            <a:ext uri="{FF2B5EF4-FFF2-40B4-BE49-F238E27FC236}">
              <a16:creationId xmlns:a16="http://schemas.microsoft.com/office/drawing/2014/main" id="{0C65BC99-6D19-44D5-AD12-BFE8018F9231}"/>
            </a:ext>
          </a:extLst>
        </xdr:cNvPr>
        <xdr:cNvCxnSpPr/>
      </xdr:nvCxnSpPr>
      <xdr:spPr>
        <a:xfrm flipV="1">
          <a:off x="8686800" y="10381615"/>
          <a:ext cx="742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59690</xdr:rowOff>
    </xdr:from>
    <xdr:to>
      <xdr:col>46</xdr:col>
      <xdr:colOff>38100</xdr:colOff>
      <xdr:row>60</xdr:row>
      <xdr:rowOff>161290</xdr:rowOff>
    </xdr:to>
    <xdr:sp macro="" textlink="">
      <xdr:nvSpPr>
        <xdr:cNvPr id="248" name="楕円 247">
          <a:extLst>
            <a:ext uri="{FF2B5EF4-FFF2-40B4-BE49-F238E27FC236}">
              <a16:creationId xmlns:a16="http://schemas.microsoft.com/office/drawing/2014/main" id="{5297D417-FC8E-45F5-8A96-0F50613FCF4E}"/>
            </a:ext>
          </a:extLst>
        </xdr:cNvPr>
        <xdr:cNvSpPr/>
      </xdr:nvSpPr>
      <xdr:spPr>
        <a:xfrm>
          <a:off x="7846060" y="1034288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100965</xdr:rowOff>
    </xdr:from>
    <xdr:to>
      <xdr:col>50</xdr:col>
      <xdr:colOff>114300</xdr:colOff>
      <xdr:row>60</xdr:row>
      <xdr:rowOff>110490</xdr:rowOff>
    </xdr:to>
    <xdr:cxnSp macro="">
      <xdr:nvCxnSpPr>
        <xdr:cNvPr id="249" name="直線コネクタ 248">
          <a:extLst>
            <a:ext uri="{FF2B5EF4-FFF2-40B4-BE49-F238E27FC236}">
              <a16:creationId xmlns:a16="http://schemas.microsoft.com/office/drawing/2014/main" id="{296BD979-A3CA-4D9E-B875-5B12967E03E6}"/>
            </a:ext>
          </a:extLst>
        </xdr:cNvPr>
        <xdr:cNvCxnSpPr/>
      </xdr:nvCxnSpPr>
      <xdr:spPr>
        <a:xfrm flipV="1">
          <a:off x="7889240" y="10384155"/>
          <a:ext cx="79756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69215</xdr:rowOff>
    </xdr:from>
    <xdr:to>
      <xdr:col>41</xdr:col>
      <xdr:colOff>101600</xdr:colOff>
      <xdr:row>60</xdr:row>
      <xdr:rowOff>170815</xdr:rowOff>
    </xdr:to>
    <xdr:sp macro="" textlink="">
      <xdr:nvSpPr>
        <xdr:cNvPr id="250" name="楕円 249">
          <a:extLst>
            <a:ext uri="{FF2B5EF4-FFF2-40B4-BE49-F238E27FC236}">
              <a16:creationId xmlns:a16="http://schemas.microsoft.com/office/drawing/2014/main" id="{4CDCB721-C331-4789-9AFC-DB4626A99EA3}"/>
            </a:ext>
          </a:extLst>
        </xdr:cNvPr>
        <xdr:cNvSpPr/>
      </xdr:nvSpPr>
      <xdr:spPr>
        <a:xfrm>
          <a:off x="7029450" y="1035431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110490</xdr:rowOff>
    </xdr:from>
    <xdr:to>
      <xdr:col>45</xdr:col>
      <xdr:colOff>177800</xdr:colOff>
      <xdr:row>60</xdr:row>
      <xdr:rowOff>120650</xdr:rowOff>
    </xdr:to>
    <xdr:cxnSp macro="">
      <xdr:nvCxnSpPr>
        <xdr:cNvPr id="251" name="直線コネクタ 250">
          <a:extLst>
            <a:ext uri="{FF2B5EF4-FFF2-40B4-BE49-F238E27FC236}">
              <a16:creationId xmlns:a16="http://schemas.microsoft.com/office/drawing/2014/main" id="{97A65389-5153-43EE-81BD-A6B481E81C92}"/>
            </a:ext>
          </a:extLst>
        </xdr:cNvPr>
        <xdr:cNvCxnSpPr/>
      </xdr:nvCxnSpPr>
      <xdr:spPr>
        <a:xfrm flipV="1">
          <a:off x="7084060" y="10397490"/>
          <a:ext cx="8051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75565</xdr:rowOff>
    </xdr:from>
    <xdr:to>
      <xdr:col>36</xdr:col>
      <xdr:colOff>165100</xdr:colOff>
      <xdr:row>61</xdr:row>
      <xdr:rowOff>6350</xdr:rowOff>
    </xdr:to>
    <xdr:sp macro="" textlink="">
      <xdr:nvSpPr>
        <xdr:cNvPr id="252" name="楕円 251">
          <a:extLst>
            <a:ext uri="{FF2B5EF4-FFF2-40B4-BE49-F238E27FC236}">
              <a16:creationId xmlns:a16="http://schemas.microsoft.com/office/drawing/2014/main" id="{2D39F082-590D-4905-BAF8-3D532E7DED94}"/>
            </a:ext>
          </a:extLst>
        </xdr:cNvPr>
        <xdr:cNvSpPr/>
      </xdr:nvSpPr>
      <xdr:spPr>
        <a:xfrm>
          <a:off x="6231890" y="10362565"/>
          <a:ext cx="1092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120650</xdr:rowOff>
    </xdr:from>
    <xdr:to>
      <xdr:col>41</xdr:col>
      <xdr:colOff>50800</xdr:colOff>
      <xdr:row>60</xdr:row>
      <xdr:rowOff>126365</xdr:rowOff>
    </xdr:to>
    <xdr:cxnSp macro="">
      <xdr:nvCxnSpPr>
        <xdr:cNvPr id="253" name="直線コネクタ 252">
          <a:extLst>
            <a:ext uri="{FF2B5EF4-FFF2-40B4-BE49-F238E27FC236}">
              <a16:creationId xmlns:a16="http://schemas.microsoft.com/office/drawing/2014/main" id="{F07C7B6F-07F4-4B2D-B76F-14564BBD6EAC}"/>
            </a:ext>
          </a:extLst>
        </xdr:cNvPr>
        <xdr:cNvCxnSpPr/>
      </xdr:nvCxnSpPr>
      <xdr:spPr>
        <a:xfrm flipV="1">
          <a:off x="6286500" y="10409555"/>
          <a:ext cx="7975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63</xdr:row>
      <xdr:rowOff>12700</xdr:rowOff>
    </xdr:from>
    <xdr:ext cx="598170" cy="259080"/>
    <xdr:sp macro="" textlink="">
      <xdr:nvSpPr>
        <xdr:cNvPr id="254" name="n_1aveValue【橋りょう・トンネル】&#10;一人当たり有形固定資産（償却資産）額">
          <a:extLst>
            <a:ext uri="{FF2B5EF4-FFF2-40B4-BE49-F238E27FC236}">
              <a16:creationId xmlns:a16="http://schemas.microsoft.com/office/drawing/2014/main" id="{5E83B58A-9B1D-420C-AC27-A5B5F932B44E}"/>
            </a:ext>
          </a:extLst>
        </xdr:cNvPr>
        <xdr:cNvSpPr txBox="1"/>
      </xdr:nvSpPr>
      <xdr:spPr>
        <a:xfrm>
          <a:off x="8401050" y="10817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363,687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63</xdr:row>
      <xdr:rowOff>12065</xdr:rowOff>
    </xdr:from>
    <xdr:ext cx="598170" cy="259080"/>
    <xdr:sp macro="" textlink="">
      <xdr:nvSpPr>
        <xdr:cNvPr id="255" name="n_2aveValue【橋りょう・トンネル】&#10;一人当たり有形固定資産（償却資産）額">
          <a:extLst>
            <a:ext uri="{FF2B5EF4-FFF2-40B4-BE49-F238E27FC236}">
              <a16:creationId xmlns:a16="http://schemas.microsoft.com/office/drawing/2014/main" id="{D7E3D4CC-C0FF-485A-8C4E-D8CA80CBEEC0}"/>
            </a:ext>
          </a:extLst>
        </xdr:cNvPr>
        <xdr:cNvSpPr txBox="1"/>
      </xdr:nvSpPr>
      <xdr:spPr>
        <a:xfrm>
          <a:off x="7610475" y="108172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63</xdr:row>
      <xdr:rowOff>15240</xdr:rowOff>
    </xdr:from>
    <xdr:ext cx="598170" cy="259080"/>
    <xdr:sp macro="" textlink="">
      <xdr:nvSpPr>
        <xdr:cNvPr id="256" name="n_3aveValue【橋りょう・トンネル】&#10;一人当たり有形固定資産（償却資産）額">
          <a:extLst>
            <a:ext uri="{FF2B5EF4-FFF2-40B4-BE49-F238E27FC236}">
              <a16:creationId xmlns:a16="http://schemas.microsoft.com/office/drawing/2014/main" id="{66E3C106-EC74-4E2F-A872-9702BC2A277B}"/>
            </a:ext>
          </a:extLst>
        </xdr:cNvPr>
        <xdr:cNvSpPr txBox="1"/>
      </xdr:nvSpPr>
      <xdr:spPr>
        <a:xfrm>
          <a:off x="6822440" y="108204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63</xdr:row>
      <xdr:rowOff>19685</xdr:rowOff>
    </xdr:from>
    <xdr:ext cx="598170" cy="258445"/>
    <xdr:sp macro="" textlink="">
      <xdr:nvSpPr>
        <xdr:cNvPr id="257" name="n_4aveValue【橋りょう・トンネル】&#10;一人当たり有形固定資産（償却資産）額">
          <a:extLst>
            <a:ext uri="{FF2B5EF4-FFF2-40B4-BE49-F238E27FC236}">
              <a16:creationId xmlns:a16="http://schemas.microsoft.com/office/drawing/2014/main" id="{2472AAB0-90B6-4DB4-8294-2F29EA683E9C}"/>
            </a:ext>
          </a:extLst>
        </xdr:cNvPr>
        <xdr:cNvSpPr txBox="1"/>
      </xdr:nvSpPr>
      <xdr:spPr>
        <a:xfrm>
          <a:off x="6007735" y="108172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58</xdr:row>
      <xdr:rowOff>168275</xdr:rowOff>
    </xdr:from>
    <xdr:ext cx="598170" cy="258445"/>
    <xdr:sp macro="" textlink="">
      <xdr:nvSpPr>
        <xdr:cNvPr id="258" name="n_1mainValue【橋りょう・トンネル】&#10;一人当たり有形固定資産（償却資産）額">
          <a:extLst>
            <a:ext uri="{FF2B5EF4-FFF2-40B4-BE49-F238E27FC236}">
              <a16:creationId xmlns:a16="http://schemas.microsoft.com/office/drawing/2014/main" id="{83F9455F-B844-4AAA-B5EE-2B0F64AA9E42}"/>
            </a:ext>
          </a:extLst>
        </xdr:cNvPr>
        <xdr:cNvSpPr txBox="1"/>
      </xdr:nvSpPr>
      <xdr:spPr>
        <a:xfrm>
          <a:off x="8401050" y="10116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867,107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59</xdr:row>
      <xdr:rowOff>6350</xdr:rowOff>
    </xdr:from>
    <xdr:ext cx="598170" cy="258445"/>
    <xdr:sp macro="" textlink="">
      <xdr:nvSpPr>
        <xdr:cNvPr id="259" name="n_2mainValue【橋りょう・トンネル】&#10;一人当たり有形固定資産（償却資産）額">
          <a:extLst>
            <a:ext uri="{FF2B5EF4-FFF2-40B4-BE49-F238E27FC236}">
              <a16:creationId xmlns:a16="http://schemas.microsoft.com/office/drawing/2014/main" id="{4A81D508-FCC9-4993-A42B-6289CF31A5BC}"/>
            </a:ext>
          </a:extLst>
        </xdr:cNvPr>
        <xdr:cNvSpPr txBox="1"/>
      </xdr:nvSpPr>
      <xdr:spPr>
        <a:xfrm>
          <a:off x="7610475" y="101238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855,082</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59</xdr:row>
      <xdr:rowOff>15875</xdr:rowOff>
    </xdr:from>
    <xdr:ext cx="598170" cy="259080"/>
    <xdr:sp macro="" textlink="">
      <xdr:nvSpPr>
        <xdr:cNvPr id="260" name="n_3mainValue【橋りょう・トンネル】&#10;一人当たり有形固定資産（償却資産）額">
          <a:extLst>
            <a:ext uri="{FF2B5EF4-FFF2-40B4-BE49-F238E27FC236}">
              <a16:creationId xmlns:a16="http://schemas.microsoft.com/office/drawing/2014/main" id="{9253E58F-8EDC-4D36-BC6D-721E9F3A1C0E}"/>
            </a:ext>
          </a:extLst>
        </xdr:cNvPr>
        <xdr:cNvSpPr txBox="1"/>
      </xdr:nvSpPr>
      <xdr:spPr>
        <a:xfrm>
          <a:off x="6822440" y="10135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842,515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59</xdr:row>
      <xdr:rowOff>22225</xdr:rowOff>
    </xdr:from>
    <xdr:ext cx="598170" cy="258445"/>
    <xdr:sp macro="" textlink="">
      <xdr:nvSpPr>
        <xdr:cNvPr id="261" name="n_4mainValue【橋りょう・トンネル】&#10;一人当たり有形固定資産（償却資産）額">
          <a:extLst>
            <a:ext uri="{FF2B5EF4-FFF2-40B4-BE49-F238E27FC236}">
              <a16:creationId xmlns:a16="http://schemas.microsoft.com/office/drawing/2014/main" id="{C83A18EE-53B3-4491-A630-5CAD088A08D3}"/>
            </a:ext>
          </a:extLst>
        </xdr:cNvPr>
        <xdr:cNvSpPr txBox="1"/>
      </xdr:nvSpPr>
      <xdr:spPr>
        <a:xfrm>
          <a:off x="6007735" y="101339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834,504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BBF946CA-0D4B-46ED-9EE7-13CDC8469E97}"/>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88980707-5767-4B47-B302-4949103FC6D2}"/>
            </a:ext>
          </a:extLst>
        </xdr:cNvPr>
        <xdr:cNvSpPr/>
      </xdr:nvSpPr>
      <xdr:spPr>
        <a:xfrm>
          <a:off x="8166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AA0B9300-F795-4EE6-8B5C-BA9086938B10}"/>
            </a:ext>
          </a:extLst>
        </xdr:cNvPr>
        <xdr:cNvSpPr/>
      </xdr:nvSpPr>
      <xdr:spPr>
        <a:xfrm>
          <a:off x="8166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26D0BE6F-66E9-49B0-BF42-3C75E3F4AB05}"/>
            </a:ext>
          </a:extLst>
        </xdr:cNvPr>
        <xdr:cNvSpPr/>
      </xdr:nvSpPr>
      <xdr:spPr>
        <a:xfrm>
          <a:off x="17145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646ED11E-4E35-43EE-A55C-2434ED9A7434}"/>
            </a:ext>
          </a:extLst>
        </xdr:cNvPr>
        <xdr:cNvSpPr/>
      </xdr:nvSpPr>
      <xdr:spPr>
        <a:xfrm>
          <a:off x="17145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FA8DA551-90AD-47CD-8896-41333F353CBC}"/>
            </a:ext>
          </a:extLst>
        </xdr:cNvPr>
        <xdr:cNvSpPr/>
      </xdr:nvSpPr>
      <xdr:spPr>
        <a:xfrm>
          <a:off x="27432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8D1B78A8-23E5-4C87-BA9B-98C0556B9D9B}"/>
            </a:ext>
          </a:extLst>
        </xdr:cNvPr>
        <xdr:cNvSpPr/>
      </xdr:nvSpPr>
      <xdr:spPr>
        <a:xfrm>
          <a:off x="27432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8A368FAE-A612-4292-95F0-47C21C847015}"/>
            </a:ext>
          </a:extLst>
        </xdr:cNvPr>
        <xdr:cNvSpPr/>
      </xdr:nvSpPr>
      <xdr:spPr>
        <a:xfrm>
          <a:off x="685800" y="1295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0" name="テキスト ボックス 269">
          <a:extLst>
            <a:ext uri="{FF2B5EF4-FFF2-40B4-BE49-F238E27FC236}">
              <a16:creationId xmlns:a16="http://schemas.microsoft.com/office/drawing/2014/main" id="{337B753B-A3CC-4535-BE14-0BE4EBC0BEAE}"/>
            </a:ext>
          </a:extLst>
        </xdr:cNvPr>
        <xdr:cNvSpPr txBox="1"/>
      </xdr:nvSpPr>
      <xdr:spPr>
        <a:xfrm>
          <a:off x="66675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4A482798-EAFF-4F65-8960-A18BC4050FB8}"/>
            </a:ext>
          </a:extLst>
        </xdr:cNvPr>
        <xdr:cNvCxnSpPr/>
      </xdr:nvCxnSpPr>
      <xdr:spPr>
        <a:xfrm>
          <a:off x="68580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2" name="テキスト ボックス 271">
          <a:extLst>
            <a:ext uri="{FF2B5EF4-FFF2-40B4-BE49-F238E27FC236}">
              <a16:creationId xmlns:a16="http://schemas.microsoft.com/office/drawing/2014/main" id="{B3CD4626-E506-45BF-9E65-C2553F91DBAC}"/>
            </a:ext>
          </a:extLst>
        </xdr:cNvPr>
        <xdr:cNvSpPr txBox="1"/>
      </xdr:nvSpPr>
      <xdr:spPr>
        <a:xfrm>
          <a:off x="273685" y="150996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ABAEF7DA-7D99-470A-92FB-666C4238622E}"/>
            </a:ext>
          </a:extLst>
        </xdr:cNvPr>
        <xdr:cNvCxnSpPr/>
      </xdr:nvCxnSpPr>
      <xdr:spPr>
        <a:xfrm>
          <a:off x="685800" y="1485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725" cy="258445"/>
    <xdr:sp macro="" textlink="">
      <xdr:nvSpPr>
        <xdr:cNvPr id="274" name="テキスト ボックス 273">
          <a:extLst>
            <a:ext uri="{FF2B5EF4-FFF2-40B4-BE49-F238E27FC236}">
              <a16:creationId xmlns:a16="http://schemas.microsoft.com/office/drawing/2014/main" id="{FBA296BD-06BC-488A-99C0-AB0EA09EFFBD}"/>
            </a:ext>
          </a:extLst>
        </xdr:cNvPr>
        <xdr:cNvSpPr txBox="1"/>
      </xdr:nvSpPr>
      <xdr:spPr>
        <a:xfrm>
          <a:off x="273685" y="147148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A8415386-96B8-4C82-82B1-5BBBD63BC7FB}"/>
            </a:ext>
          </a:extLst>
        </xdr:cNvPr>
        <xdr:cNvCxnSpPr/>
      </xdr:nvCxnSpPr>
      <xdr:spPr>
        <a:xfrm>
          <a:off x="685800" y="1447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6" name="テキスト ボックス 275">
          <a:extLst>
            <a:ext uri="{FF2B5EF4-FFF2-40B4-BE49-F238E27FC236}">
              <a16:creationId xmlns:a16="http://schemas.microsoft.com/office/drawing/2014/main" id="{EC52A801-A95F-4A73-9579-C93269501724}"/>
            </a:ext>
          </a:extLst>
        </xdr:cNvPr>
        <xdr:cNvSpPr txBox="1"/>
      </xdr:nvSpPr>
      <xdr:spPr>
        <a:xfrm>
          <a:off x="343535" y="14333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4C2FA35F-E3E3-4100-889F-2950C9E9DD08}"/>
            </a:ext>
          </a:extLst>
        </xdr:cNvPr>
        <xdr:cNvCxnSpPr/>
      </xdr:nvCxnSpPr>
      <xdr:spPr>
        <a:xfrm>
          <a:off x="685800" y="1409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8" name="テキスト ボックス 277">
          <a:extLst>
            <a:ext uri="{FF2B5EF4-FFF2-40B4-BE49-F238E27FC236}">
              <a16:creationId xmlns:a16="http://schemas.microsoft.com/office/drawing/2014/main" id="{7AF5874B-EEE8-49A9-A503-6D220D201A1A}"/>
            </a:ext>
          </a:extLst>
        </xdr:cNvPr>
        <xdr:cNvSpPr txBox="1"/>
      </xdr:nvSpPr>
      <xdr:spPr>
        <a:xfrm>
          <a:off x="343535" y="13952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5D5CA684-042F-4972-827C-6671822BB0A6}"/>
            </a:ext>
          </a:extLst>
        </xdr:cNvPr>
        <xdr:cNvCxnSpPr/>
      </xdr:nvCxnSpPr>
      <xdr:spPr>
        <a:xfrm>
          <a:off x="685800" y="1371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8445"/>
    <xdr:sp macro="" textlink="">
      <xdr:nvSpPr>
        <xdr:cNvPr id="280" name="テキスト ボックス 279">
          <a:extLst>
            <a:ext uri="{FF2B5EF4-FFF2-40B4-BE49-F238E27FC236}">
              <a16:creationId xmlns:a16="http://schemas.microsoft.com/office/drawing/2014/main" id="{E97CA52E-BB77-4BB4-A9C5-8BAB4DEB11B7}"/>
            </a:ext>
          </a:extLst>
        </xdr:cNvPr>
        <xdr:cNvSpPr txBox="1"/>
      </xdr:nvSpPr>
      <xdr:spPr>
        <a:xfrm>
          <a:off x="343535" y="135718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6F62F712-0977-49CD-B363-3F644445F765}"/>
            </a:ext>
          </a:extLst>
        </xdr:cNvPr>
        <xdr:cNvCxnSpPr/>
      </xdr:nvCxnSpPr>
      <xdr:spPr>
        <a:xfrm>
          <a:off x="685800" y="1333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2" name="テキスト ボックス 281">
          <a:extLst>
            <a:ext uri="{FF2B5EF4-FFF2-40B4-BE49-F238E27FC236}">
              <a16:creationId xmlns:a16="http://schemas.microsoft.com/office/drawing/2014/main" id="{2173BE90-0D67-407B-80F4-67FA2D7B6F77}"/>
            </a:ext>
          </a:extLst>
        </xdr:cNvPr>
        <xdr:cNvSpPr txBox="1"/>
      </xdr:nvSpPr>
      <xdr:spPr>
        <a:xfrm>
          <a:off x="343535" y="13194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C3E36588-68C5-4665-A221-4DC1CB6F2A26}"/>
            </a:ext>
          </a:extLst>
        </xdr:cNvPr>
        <xdr:cNvCxnSpPr/>
      </xdr:nvCxnSpPr>
      <xdr:spPr>
        <a:xfrm>
          <a:off x="68580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8455" cy="259080"/>
    <xdr:sp macro="" textlink="">
      <xdr:nvSpPr>
        <xdr:cNvPr id="284" name="テキスト ボックス 283">
          <a:extLst>
            <a:ext uri="{FF2B5EF4-FFF2-40B4-BE49-F238E27FC236}">
              <a16:creationId xmlns:a16="http://schemas.microsoft.com/office/drawing/2014/main" id="{7FB8FFF7-ED8E-4588-BF8E-8C69634FF402}"/>
            </a:ext>
          </a:extLst>
        </xdr:cNvPr>
        <xdr:cNvSpPr txBox="1"/>
      </xdr:nvSpPr>
      <xdr:spPr>
        <a:xfrm>
          <a:off x="386715" y="12813665"/>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4899B42D-C638-46BC-9D77-9B6AF8C9110B}"/>
            </a:ext>
          </a:extLst>
        </xdr:cNvPr>
        <xdr:cNvSpPr/>
      </xdr:nvSpPr>
      <xdr:spPr>
        <a:xfrm>
          <a:off x="685800" y="1295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53340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DFEB922E-C4EE-4C22-8529-7ED6649A52FF}"/>
            </a:ext>
          </a:extLst>
        </xdr:cNvPr>
        <xdr:cNvCxnSpPr/>
      </xdr:nvCxnSpPr>
      <xdr:spPr>
        <a:xfrm flipV="1">
          <a:off x="4173855" y="1343025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7" name="【公営住宅】&#10;有形固定資産減価償却率最小値テキスト">
          <a:extLst>
            <a:ext uri="{FF2B5EF4-FFF2-40B4-BE49-F238E27FC236}">
              <a16:creationId xmlns:a16="http://schemas.microsoft.com/office/drawing/2014/main" id="{9E9F898B-E8B1-4B17-8B22-F961A83EF037}"/>
            </a:ext>
          </a:extLst>
        </xdr:cNvPr>
        <xdr:cNvSpPr txBox="1"/>
      </xdr:nvSpPr>
      <xdr:spPr>
        <a:xfrm>
          <a:off x="4212590" y="14864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19F4B557-8D56-4B4A-935D-2A77591DE474}"/>
            </a:ext>
          </a:extLst>
        </xdr:cNvPr>
        <xdr:cNvCxnSpPr/>
      </xdr:nvCxnSpPr>
      <xdr:spPr>
        <a:xfrm>
          <a:off x="4112260" y="148590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0</xdr:rowOff>
    </xdr:from>
    <xdr:ext cx="405130" cy="259080"/>
    <xdr:sp macro="" textlink="">
      <xdr:nvSpPr>
        <xdr:cNvPr id="289" name="【公営住宅】&#10;有形固定資産減価償却率最大値テキスト">
          <a:extLst>
            <a:ext uri="{FF2B5EF4-FFF2-40B4-BE49-F238E27FC236}">
              <a16:creationId xmlns:a16="http://schemas.microsoft.com/office/drawing/2014/main" id="{7554DC97-4415-4718-A017-6EF6A12D8931}"/>
            </a:ext>
          </a:extLst>
        </xdr:cNvPr>
        <xdr:cNvSpPr txBox="1"/>
      </xdr:nvSpPr>
      <xdr:spPr>
        <a:xfrm>
          <a:off x="4212590" y="13201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53340</xdr:rowOff>
    </xdr:from>
    <xdr:to>
      <xdr:col>24</xdr:col>
      <xdr:colOff>152400</xdr:colOff>
      <xdr:row>78</xdr:row>
      <xdr:rowOff>53340</xdr:rowOff>
    </xdr:to>
    <xdr:cxnSp macro="">
      <xdr:nvCxnSpPr>
        <xdr:cNvPr id="290" name="直線コネクタ 289">
          <a:extLst>
            <a:ext uri="{FF2B5EF4-FFF2-40B4-BE49-F238E27FC236}">
              <a16:creationId xmlns:a16="http://schemas.microsoft.com/office/drawing/2014/main" id="{E0402614-86A1-435B-93DB-10255BE87C7A}"/>
            </a:ext>
          </a:extLst>
        </xdr:cNvPr>
        <xdr:cNvCxnSpPr/>
      </xdr:nvCxnSpPr>
      <xdr:spPr>
        <a:xfrm>
          <a:off x="4112260" y="1343025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2540</xdr:rowOff>
    </xdr:from>
    <xdr:ext cx="405130" cy="259080"/>
    <xdr:sp macro="" textlink="">
      <xdr:nvSpPr>
        <xdr:cNvPr id="291" name="【公営住宅】&#10;有形固定資産減価償却率平均値テキスト">
          <a:extLst>
            <a:ext uri="{FF2B5EF4-FFF2-40B4-BE49-F238E27FC236}">
              <a16:creationId xmlns:a16="http://schemas.microsoft.com/office/drawing/2014/main" id="{CEB69963-D5BA-4C2D-BB35-571D83F0DA65}"/>
            </a:ext>
          </a:extLst>
        </xdr:cNvPr>
        <xdr:cNvSpPr txBox="1"/>
      </xdr:nvSpPr>
      <xdr:spPr>
        <a:xfrm>
          <a:off x="4212590" y="140614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53CF08BC-6864-48A8-BEE3-3161AEE66476}"/>
            </a:ext>
          </a:extLst>
        </xdr:cNvPr>
        <xdr:cNvSpPr/>
      </xdr:nvSpPr>
      <xdr:spPr>
        <a:xfrm>
          <a:off x="4131310" y="142100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879B3589-4D7A-466D-A4B4-E86F58C1282B}"/>
            </a:ext>
          </a:extLst>
        </xdr:cNvPr>
        <xdr:cNvSpPr/>
      </xdr:nvSpPr>
      <xdr:spPr>
        <a:xfrm>
          <a:off x="3388360" y="14198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0882AF0B-2AC1-417F-B19F-A7581C5E9036}"/>
            </a:ext>
          </a:extLst>
        </xdr:cNvPr>
        <xdr:cNvSpPr/>
      </xdr:nvSpPr>
      <xdr:spPr>
        <a:xfrm>
          <a:off x="2571750" y="141909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105410</xdr:rowOff>
    </xdr:from>
    <xdr:to>
      <xdr:col>10</xdr:col>
      <xdr:colOff>165100</xdr:colOff>
      <xdr:row>83</xdr:row>
      <xdr:rowOff>35560</xdr:rowOff>
    </xdr:to>
    <xdr:sp macro="" textlink="">
      <xdr:nvSpPr>
        <xdr:cNvPr id="295" name="フローチャート: 判断 294">
          <a:extLst>
            <a:ext uri="{FF2B5EF4-FFF2-40B4-BE49-F238E27FC236}">
              <a16:creationId xmlns:a16="http://schemas.microsoft.com/office/drawing/2014/main" id="{58831C26-3700-4788-BD80-CB63F21CDB13}"/>
            </a:ext>
          </a:extLst>
        </xdr:cNvPr>
        <xdr:cNvSpPr/>
      </xdr:nvSpPr>
      <xdr:spPr>
        <a:xfrm>
          <a:off x="1774190" y="141624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6C7102D2-6A45-49AD-BB4E-B09FBC9ACEC1}"/>
            </a:ext>
          </a:extLst>
        </xdr:cNvPr>
        <xdr:cNvSpPr/>
      </xdr:nvSpPr>
      <xdr:spPr>
        <a:xfrm>
          <a:off x="988060" y="141433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a:extLst>
            <a:ext uri="{FF2B5EF4-FFF2-40B4-BE49-F238E27FC236}">
              <a16:creationId xmlns:a16="http://schemas.microsoft.com/office/drawing/2014/main" id="{99526DDC-42E3-4E1C-9F6E-AE7CA1AAC578}"/>
            </a:ext>
          </a:extLst>
        </xdr:cNvPr>
        <xdr:cNvSpPr txBox="1"/>
      </xdr:nvSpPr>
      <xdr:spPr>
        <a:xfrm>
          <a:off x="400304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69896499-FB73-49A1-B9F3-0F8066EA801B}"/>
            </a:ext>
          </a:extLst>
        </xdr:cNvPr>
        <xdr:cNvSpPr txBox="1"/>
      </xdr:nvSpPr>
      <xdr:spPr>
        <a:xfrm>
          <a:off x="32600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C70A7703-4705-4A48-9CEF-FDB85DA95069}"/>
            </a:ext>
          </a:extLst>
        </xdr:cNvPr>
        <xdr:cNvSpPr txBox="1"/>
      </xdr:nvSpPr>
      <xdr:spPr>
        <a:xfrm>
          <a:off x="24549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BB316AB6-D1DB-4022-B964-188ECF59BAAB}"/>
            </a:ext>
          </a:extLst>
        </xdr:cNvPr>
        <xdr:cNvSpPr txBox="1"/>
      </xdr:nvSpPr>
      <xdr:spPr>
        <a:xfrm>
          <a:off x="16573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B1B749DE-82FB-4CC8-A9D9-D41094404CB5}"/>
            </a:ext>
          </a:extLst>
        </xdr:cNvPr>
        <xdr:cNvSpPr txBox="1"/>
      </xdr:nvSpPr>
      <xdr:spPr>
        <a:xfrm>
          <a:off x="8597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83</xdr:row>
      <xdr:rowOff>21590</xdr:rowOff>
    </xdr:from>
    <xdr:to>
      <xdr:col>24</xdr:col>
      <xdr:colOff>114300</xdr:colOff>
      <xdr:row>83</xdr:row>
      <xdr:rowOff>123190</xdr:rowOff>
    </xdr:to>
    <xdr:sp macro="" textlink="">
      <xdr:nvSpPr>
        <xdr:cNvPr id="302" name="楕円 301">
          <a:extLst>
            <a:ext uri="{FF2B5EF4-FFF2-40B4-BE49-F238E27FC236}">
              <a16:creationId xmlns:a16="http://schemas.microsoft.com/office/drawing/2014/main" id="{51AE362E-AC94-4620-8F13-FF86BBE815D0}"/>
            </a:ext>
          </a:extLst>
        </xdr:cNvPr>
        <xdr:cNvSpPr/>
      </xdr:nvSpPr>
      <xdr:spPr>
        <a:xfrm>
          <a:off x="4131310" y="1424813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0</xdr:rowOff>
    </xdr:from>
    <xdr:ext cx="405130" cy="259080"/>
    <xdr:sp macro="" textlink="">
      <xdr:nvSpPr>
        <xdr:cNvPr id="303" name="【公営住宅】&#10;有形固定資産減価償却率該当値テキスト">
          <a:extLst>
            <a:ext uri="{FF2B5EF4-FFF2-40B4-BE49-F238E27FC236}">
              <a16:creationId xmlns:a16="http://schemas.microsoft.com/office/drawing/2014/main" id="{A63E7A4D-E385-4A64-9D86-74361EAC8205}"/>
            </a:ext>
          </a:extLst>
        </xdr:cNvPr>
        <xdr:cNvSpPr txBox="1"/>
      </xdr:nvSpPr>
      <xdr:spPr>
        <a:xfrm>
          <a:off x="4212590" y="14230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156845</xdr:rowOff>
    </xdr:from>
    <xdr:to>
      <xdr:col>20</xdr:col>
      <xdr:colOff>38100</xdr:colOff>
      <xdr:row>84</xdr:row>
      <xdr:rowOff>86995</xdr:rowOff>
    </xdr:to>
    <xdr:sp macro="" textlink="">
      <xdr:nvSpPr>
        <xdr:cNvPr id="304" name="楕円 303">
          <a:extLst>
            <a:ext uri="{FF2B5EF4-FFF2-40B4-BE49-F238E27FC236}">
              <a16:creationId xmlns:a16="http://schemas.microsoft.com/office/drawing/2014/main" id="{5CB14302-204B-416D-9BFA-7FE057F0228B}"/>
            </a:ext>
          </a:extLst>
        </xdr:cNvPr>
        <xdr:cNvSpPr/>
      </xdr:nvSpPr>
      <xdr:spPr>
        <a:xfrm>
          <a:off x="3388360" y="14389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72390</xdr:rowOff>
    </xdr:from>
    <xdr:to>
      <xdr:col>24</xdr:col>
      <xdr:colOff>63500</xdr:colOff>
      <xdr:row>84</xdr:row>
      <xdr:rowOff>36195</xdr:rowOff>
    </xdr:to>
    <xdr:cxnSp macro="">
      <xdr:nvCxnSpPr>
        <xdr:cNvPr id="305" name="直線コネクタ 304">
          <a:extLst>
            <a:ext uri="{FF2B5EF4-FFF2-40B4-BE49-F238E27FC236}">
              <a16:creationId xmlns:a16="http://schemas.microsoft.com/office/drawing/2014/main" id="{7AA717BE-871A-40E8-A3E3-FBB5B7A155ED}"/>
            </a:ext>
          </a:extLst>
        </xdr:cNvPr>
        <xdr:cNvCxnSpPr/>
      </xdr:nvCxnSpPr>
      <xdr:spPr>
        <a:xfrm flipV="1">
          <a:off x="3431540" y="14302740"/>
          <a:ext cx="74295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132080</xdr:rowOff>
    </xdr:from>
    <xdr:to>
      <xdr:col>15</xdr:col>
      <xdr:colOff>101600</xdr:colOff>
      <xdr:row>84</xdr:row>
      <xdr:rowOff>62230</xdr:rowOff>
    </xdr:to>
    <xdr:sp macro="" textlink="">
      <xdr:nvSpPr>
        <xdr:cNvPr id="306" name="楕円 305">
          <a:extLst>
            <a:ext uri="{FF2B5EF4-FFF2-40B4-BE49-F238E27FC236}">
              <a16:creationId xmlns:a16="http://schemas.microsoft.com/office/drawing/2014/main" id="{75E76223-801A-4A6D-A821-C18D0CFCE6B8}"/>
            </a:ext>
          </a:extLst>
        </xdr:cNvPr>
        <xdr:cNvSpPr/>
      </xdr:nvSpPr>
      <xdr:spPr>
        <a:xfrm>
          <a:off x="2571750" y="143662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11430</xdr:rowOff>
    </xdr:from>
    <xdr:to>
      <xdr:col>19</xdr:col>
      <xdr:colOff>177800</xdr:colOff>
      <xdr:row>84</xdr:row>
      <xdr:rowOff>36195</xdr:rowOff>
    </xdr:to>
    <xdr:cxnSp macro="">
      <xdr:nvCxnSpPr>
        <xdr:cNvPr id="307" name="直線コネクタ 306">
          <a:extLst>
            <a:ext uri="{FF2B5EF4-FFF2-40B4-BE49-F238E27FC236}">
              <a16:creationId xmlns:a16="http://schemas.microsoft.com/office/drawing/2014/main" id="{A827E7F4-0D04-4B88-8652-1D25572B312F}"/>
            </a:ext>
          </a:extLst>
        </xdr:cNvPr>
        <xdr:cNvCxnSpPr/>
      </xdr:nvCxnSpPr>
      <xdr:spPr>
        <a:xfrm>
          <a:off x="2626360" y="14417040"/>
          <a:ext cx="80518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109220</xdr:rowOff>
    </xdr:from>
    <xdr:to>
      <xdr:col>10</xdr:col>
      <xdr:colOff>165100</xdr:colOff>
      <xdr:row>84</xdr:row>
      <xdr:rowOff>39370</xdr:rowOff>
    </xdr:to>
    <xdr:sp macro="" textlink="">
      <xdr:nvSpPr>
        <xdr:cNvPr id="308" name="楕円 307">
          <a:extLst>
            <a:ext uri="{FF2B5EF4-FFF2-40B4-BE49-F238E27FC236}">
              <a16:creationId xmlns:a16="http://schemas.microsoft.com/office/drawing/2014/main" id="{6EC097C3-4CB3-41C7-B402-2408790D421F}"/>
            </a:ext>
          </a:extLst>
        </xdr:cNvPr>
        <xdr:cNvSpPr/>
      </xdr:nvSpPr>
      <xdr:spPr>
        <a:xfrm>
          <a:off x="1774190" y="143376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160020</xdr:rowOff>
    </xdr:from>
    <xdr:to>
      <xdr:col>15</xdr:col>
      <xdr:colOff>50800</xdr:colOff>
      <xdr:row>84</xdr:row>
      <xdr:rowOff>11430</xdr:rowOff>
    </xdr:to>
    <xdr:cxnSp macro="">
      <xdr:nvCxnSpPr>
        <xdr:cNvPr id="309" name="直線コネクタ 308">
          <a:extLst>
            <a:ext uri="{FF2B5EF4-FFF2-40B4-BE49-F238E27FC236}">
              <a16:creationId xmlns:a16="http://schemas.microsoft.com/office/drawing/2014/main" id="{74AD31C5-9F48-49D2-BAAD-9F93AABD4061}"/>
            </a:ext>
          </a:extLst>
        </xdr:cNvPr>
        <xdr:cNvCxnSpPr/>
      </xdr:nvCxnSpPr>
      <xdr:spPr>
        <a:xfrm>
          <a:off x="1828800" y="14392275"/>
          <a:ext cx="79756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78740</xdr:rowOff>
    </xdr:from>
    <xdr:to>
      <xdr:col>6</xdr:col>
      <xdr:colOff>38100</xdr:colOff>
      <xdr:row>84</xdr:row>
      <xdr:rowOff>8890</xdr:rowOff>
    </xdr:to>
    <xdr:sp macro="" textlink="">
      <xdr:nvSpPr>
        <xdr:cNvPr id="310" name="楕円 309">
          <a:extLst>
            <a:ext uri="{FF2B5EF4-FFF2-40B4-BE49-F238E27FC236}">
              <a16:creationId xmlns:a16="http://schemas.microsoft.com/office/drawing/2014/main" id="{ED43DBA5-358C-4018-820C-B75E826D01DA}"/>
            </a:ext>
          </a:extLst>
        </xdr:cNvPr>
        <xdr:cNvSpPr/>
      </xdr:nvSpPr>
      <xdr:spPr>
        <a:xfrm>
          <a:off x="988060" y="143090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129540</xdr:rowOff>
    </xdr:from>
    <xdr:to>
      <xdr:col>10</xdr:col>
      <xdr:colOff>114300</xdr:colOff>
      <xdr:row>83</xdr:row>
      <xdr:rowOff>160020</xdr:rowOff>
    </xdr:to>
    <xdr:cxnSp macro="">
      <xdr:nvCxnSpPr>
        <xdr:cNvPr id="311" name="直線コネクタ 310">
          <a:extLst>
            <a:ext uri="{FF2B5EF4-FFF2-40B4-BE49-F238E27FC236}">
              <a16:creationId xmlns:a16="http://schemas.microsoft.com/office/drawing/2014/main" id="{56FFB9E0-35A9-4274-ACFB-F2E1E1EC47A5}"/>
            </a:ext>
          </a:extLst>
        </xdr:cNvPr>
        <xdr:cNvCxnSpPr/>
      </xdr:nvCxnSpPr>
      <xdr:spPr>
        <a:xfrm>
          <a:off x="1031240" y="14363700"/>
          <a:ext cx="79756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88265</xdr:rowOff>
    </xdr:from>
    <xdr:ext cx="405130" cy="258445"/>
    <xdr:sp macro="" textlink="">
      <xdr:nvSpPr>
        <xdr:cNvPr id="312" name="n_1aveValue【公営住宅】&#10;有形固定資産減価償却率">
          <a:extLst>
            <a:ext uri="{FF2B5EF4-FFF2-40B4-BE49-F238E27FC236}">
              <a16:creationId xmlns:a16="http://schemas.microsoft.com/office/drawing/2014/main" id="{7ECE6AE6-5F67-4B3E-A117-359343A79C1F}"/>
            </a:ext>
          </a:extLst>
        </xdr:cNvPr>
        <xdr:cNvSpPr txBox="1"/>
      </xdr:nvSpPr>
      <xdr:spPr>
        <a:xfrm>
          <a:off x="3239135" y="139795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74930</xdr:rowOff>
    </xdr:from>
    <xdr:ext cx="404495" cy="258445"/>
    <xdr:sp macro="" textlink="">
      <xdr:nvSpPr>
        <xdr:cNvPr id="313" name="n_2aveValue【公営住宅】&#10;有形固定資産減価償却率">
          <a:extLst>
            <a:ext uri="{FF2B5EF4-FFF2-40B4-BE49-F238E27FC236}">
              <a16:creationId xmlns:a16="http://schemas.microsoft.com/office/drawing/2014/main" id="{EC7AD06B-2A4C-4681-BF5B-EBDB77E359FF}"/>
            </a:ext>
          </a:extLst>
        </xdr:cNvPr>
        <xdr:cNvSpPr txBox="1"/>
      </xdr:nvSpPr>
      <xdr:spPr>
        <a:xfrm>
          <a:off x="2439035" y="139623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52070</xdr:rowOff>
    </xdr:from>
    <xdr:ext cx="404495" cy="258445"/>
    <xdr:sp macro="" textlink="">
      <xdr:nvSpPr>
        <xdr:cNvPr id="314" name="n_3aveValue【公営住宅】&#10;有形固定資産減価償却率">
          <a:extLst>
            <a:ext uri="{FF2B5EF4-FFF2-40B4-BE49-F238E27FC236}">
              <a16:creationId xmlns:a16="http://schemas.microsoft.com/office/drawing/2014/main" id="{DB8ED201-AE22-4021-BDBD-853CFA615E4E}"/>
            </a:ext>
          </a:extLst>
        </xdr:cNvPr>
        <xdr:cNvSpPr txBox="1"/>
      </xdr:nvSpPr>
      <xdr:spPr>
        <a:xfrm>
          <a:off x="1641475" y="139433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29210</xdr:rowOff>
    </xdr:from>
    <xdr:ext cx="404495" cy="258445"/>
    <xdr:sp macro="" textlink="">
      <xdr:nvSpPr>
        <xdr:cNvPr id="315" name="n_4aveValue【公営住宅】&#10;有形固定資産減価償却率">
          <a:extLst>
            <a:ext uri="{FF2B5EF4-FFF2-40B4-BE49-F238E27FC236}">
              <a16:creationId xmlns:a16="http://schemas.microsoft.com/office/drawing/2014/main" id="{1AA8C4DD-4F11-42AE-866F-29F44F2DAD2A}"/>
            </a:ext>
          </a:extLst>
        </xdr:cNvPr>
        <xdr:cNvSpPr txBox="1"/>
      </xdr:nvSpPr>
      <xdr:spPr>
        <a:xfrm>
          <a:off x="855345" y="13914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78105</xdr:rowOff>
    </xdr:from>
    <xdr:ext cx="405130" cy="258445"/>
    <xdr:sp macro="" textlink="">
      <xdr:nvSpPr>
        <xdr:cNvPr id="316" name="n_1mainValue【公営住宅】&#10;有形固定資産減価償却率">
          <a:extLst>
            <a:ext uri="{FF2B5EF4-FFF2-40B4-BE49-F238E27FC236}">
              <a16:creationId xmlns:a16="http://schemas.microsoft.com/office/drawing/2014/main" id="{E7F2D9B0-AE6B-4999-BC5A-D2BD56D83462}"/>
            </a:ext>
          </a:extLst>
        </xdr:cNvPr>
        <xdr:cNvSpPr txBox="1"/>
      </xdr:nvSpPr>
      <xdr:spPr>
        <a:xfrm>
          <a:off x="3239135" y="144799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53340</xdr:rowOff>
    </xdr:from>
    <xdr:ext cx="404495" cy="258445"/>
    <xdr:sp macro="" textlink="">
      <xdr:nvSpPr>
        <xdr:cNvPr id="317" name="n_2mainValue【公営住宅】&#10;有形固定資産減価償却率">
          <a:extLst>
            <a:ext uri="{FF2B5EF4-FFF2-40B4-BE49-F238E27FC236}">
              <a16:creationId xmlns:a16="http://schemas.microsoft.com/office/drawing/2014/main" id="{544C8E77-3B61-4D46-BB0A-A9F0ADADE84C}"/>
            </a:ext>
          </a:extLst>
        </xdr:cNvPr>
        <xdr:cNvSpPr txBox="1"/>
      </xdr:nvSpPr>
      <xdr:spPr>
        <a:xfrm>
          <a:off x="2439035" y="144589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30480</xdr:rowOff>
    </xdr:from>
    <xdr:ext cx="404495" cy="258445"/>
    <xdr:sp macro="" textlink="">
      <xdr:nvSpPr>
        <xdr:cNvPr id="318" name="n_3mainValue【公営住宅】&#10;有形固定資産減価償却率">
          <a:extLst>
            <a:ext uri="{FF2B5EF4-FFF2-40B4-BE49-F238E27FC236}">
              <a16:creationId xmlns:a16="http://schemas.microsoft.com/office/drawing/2014/main" id="{0B4CB2EA-097C-4DE2-B733-26FCD21AE16D}"/>
            </a:ext>
          </a:extLst>
        </xdr:cNvPr>
        <xdr:cNvSpPr txBox="1"/>
      </xdr:nvSpPr>
      <xdr:spPr>
        <a:xfrm>
          <a:off x="1641475" y="144303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0</xdr:rowOff>
    </xdr:from>
    <xdr:ext cx="404495" cy="259080"/>
    <xdr:sp macro="" textlink="">
      <xdr:nvSpPr>
        <xdr:cNvPr id="319" name="n_4mainValue【公営住宅】&#10;有形固定資産減価償却率">
          <a:extLst>
            <a:ext uri="{FF2B5EF4-FFF2-40B4-BE49-F238E27FC236}">
              <a16:creationId xmlns:a16="http://schemas.microsoft.com/office/drawing/2014/main" id="{88B5769B-18BB-4270-B072-4E717F04D6DC}"/>
            </a:ext>
          </a:extLst>
        </xdr:cNvPr>
        <xdr:cNvSpPr txBox="1"/>
      </xdr:nvSpPr>
      <xdr:spPr>
        <a:xfrm>
          <a:off x="855345" y="14401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2C510865-076A-4009-9CB0-8EEB5064FFFD}"/>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F6677769-FE59-4DDE-9358-6441BDBFA005}"/>
            </a:ext>
          </a:extLst>
        </xdr:cNvPr>
        <xdr:cNvSpPr/>
      </xdr:nvSpPr>
      <xdr:spPr>
        <a:xfrm>
          <a:off x="60604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30820AE3-BD83-44AD-886D-705919999316}"/>
            </a:ext>
          </a:extLst>
        </xdr:cNvPr>
        <xdr:cNvSpPr/>
      </xdr:nvSpPr>
      <xdr:spPr>
        <a:xfrm>
          <a:off x="60604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491B2B03-71AF-46A1-9ED1-BF8DF6719A31}"/>
            </a:ext>
          </a:extLst>
        </xdr:cNvPr>
        <xdr:cNvSpPr/>
      </xdr:nvSpPr>
      <xdr:spPr>
        <a:xfrm>
          <a:off x="69888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1E516661-CB93-481A-A5BA-2DECA8BC7E25}"/>
            </a:ext>
          </a:extLst>
        </xdr:cNvPr>
        <xdr:cNvSpPr/>
      </xdr:nvSpPr>
      <xdr:spPr>
        <a:xfrm>
          <a:off x="69888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912025FD-790E-4836-AFD8-852DE34DD81D}"/>
            </a:ext>
          </a:extLst>
        </xdr:cNvPr>
        <xdr:cNvSpPr/>
      </xdr:nvSpPr>
      <xdr:spPr>
        <a:xfrm>
          <a:off x="80175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25B9C214-2320-45E9-B57B-281DB51992B3}"/>
            </a:ext>
          </a:extLst>
        </xdr:cNvPr>
        <xdr:cNvSpPr/>
      </xdr:nvSpPr>
      <xdr:spPr>
        <a:xfrm>
          <a:off x="80175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9616A813-D4C3-48B0-962E-3D13B7165D4C}"/>
            </a:ext>
          </a:extLst>
        </xdr:cNvPr>
        <xdr:cNvSpPr/>
      </xdr:nvSpPr>
      <xdr:spPr>
        <a:xfrm>
          <a:off x="5960110" y="1295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28" name="テキスト ボックス 327">
          <a:extLst>
            <a:ext uri="{FF2B5EF4-FFF2-40B4-BE49-F238E27FC236}">
              <a16:creationId xmlns:a16="http://schemas.microsoft.com/office/drawing/2014/main" id="{8C4086CD-24DB-4C95-B872-E828D9D87708}"/>
            </a:ext>
          </a:extLst>
        </xdr:cNvPr>
        <xdr:cNvSpPr txBox="1"/>
      </xdr:nvSpPr>
      <xdr:spPr>
        <a:xfrm>
          <a:off x="592201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2198E457-C8AC-4C9F-B482-15314CE70E60}"/>
            </a:ext>
          </a:extLst>
        </xdr:cNvPr>
        <xdr:cNvCxnSpPr/>
      </xdr:nvCxnSpPr>
      <xdr:spPr>
        <a:xfrm>
          <a:off x="5960110" y="1524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864371C9-A841-4572-B1BF-0FF190693731}"/>
            </a:ext>
          </a:extLst>
        </xdr:cNvPr>
        <xdr:cNvCxnSpPr/>
      </xdr:nvCxnSpPr>
      <xdr:spPr>
        <a:xfrm>
          <a:off x="5960110" y="14782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725" cy="259080"/>
    <xdr:sp macro="" textlink="">
      <xdr:nvSpPr>
        <xdr:cNvPr id="331" name="テキスト ボックス 330">
          <a:extLst>
            <a:ext uri="{FF2B5EF4-FFF2-40B4-BE49-F238E27FC236}">
              <a16:creationId xmlns:a16="http://schemas.microsoft.com/office/drawing/2014/main" id="{565B6A4A-3EC1-40D7-A094-E13CAC12C94F}"/>
            </a:ext>
          </a:extLst>
        </xdr:cNvPr>
        <xdr:cNvSpPr txBox="1"/>
      </xdr:nvSpPr>
      <xdr:spPr>
        <a:xfrm>
          <a:off x="5527040" y="146386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3168F0C0-B20C-4FA9-B552-C40B4B4F1CE1}"/>
            </a:ext>
          </a:extLst>
        </xdr:cNvPr>
        <xdr:cNvCxnSpPr/>
      </xdr:nvCxnSpPr>
      <xdr:spPr>
        <a:xfrm>
          <a:off x="5960110" y="143217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82</xdr:row>
      <xdr:rowOff>124460</xdr:rowOff>
    </xdr:from>
    <xdr:ext cx="531495" cy="259080"/>
    <xdr:sp macro="" textlink="">
      <xdr:nvSpPr>
        <xdr:cNvPr id="333" name="テキスト ボックス 332">
          <a:extLst>
            <a:ext uri="{FF2B5EF4-FFF2-40B4-BE49-F238E27FC236}">
              <a16:creationId xmlns:a16="http://schemas.microsoft.com/office/drawing/2014/main" id="{1F26363D-4EEE-453D-9165-549B5AEC0965}"/>
            </a:ext>
          </a:extLst>
        </xdr:cNvPr>
        <xdr:cNvSpPr txBox="1"/>
      </xdr:nvSpPr>
      <xdr:spPr>
        <a:xfrm>
          <a:off x="5485765" y="141852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802DD5E2-BCFA-4E7F-8A10-35D9778BD05B}"/>
            </a:ext>
          </a:extLst>
        </xdr:cNvPr>
        <xdr:cNvCxnSpPr/>
      </xdr:nvCxnSpPr>
      <xdr:spPr>
        <a:xfrm>
          <a:off x="5960110" y="1386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10160</xdr:rowOff>
    </xdr:from>
    <xdr:ext cx="531495" cy="259080"/>
    <xdr:sp macro="" textlink="">
      <xdr:nvSpPr>
        <xdr:cNvPr id="335" name="テキスト ボックス 334">
          <a:extLst>
            <a:ext uri="{FF2B5EF4-FFF2-40B4-BE49-F238E27FC236}">
              <a16:creationId xmlns:a16="http://schemas.microsoft.com/office/drawing/2014/main" id="{A6C686FD-D9AC-4064-93FD-8F535BD45015}"/>
            </a:ext>
          </a:extLst>
        </xdr:cNvPr>
        <xdr:cNvSpPr txBox="1"/>
      </xdr:nvSpPr>
      <xdr:spPr>
        <a:xfrm>
          <a:off x="5485765" y="137280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F3DC746C-014B-49E8-A032-28D91D44C051}"/>
            </a:ext>
          </a:extLst>
        </xdr:cNvPr>
        <xdr:cNvCxnSpPr/>
      </xdr:nvCxnSpPr>
      <xdr:spPr>
        <a:xfrm>
          <a:off x="5960110" y="13411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77</xdr:row>
      <xdr:rowOff>67310</xdr:rowOff>
    </xdr:from>
    <xdr:ext cx="531495" cy="259080"/>
    <xdr:sp macro="" textlink="">
      <xdr:nvSpPr>
        <xdr:cNvPr id="337" name="テキスト ボックス 336">
          <a:extLst>
            <a:ext uri="{FF2B5EF4-FFF2-40B4-BE49-F238E27FC236}">
              <a16:creationId xmlns:a16="http://schemas.microsoft.com/office/drawing/2014/main" id="{EE70E751-1DF4-4406-B071-E8918C53C9AD}"/>
            </a:ext>
          </a:extLst>
        </xdr:cNvPr>
        <xdr:cNvSpPr txBox="1"/>
      </xdr:nvSpPr>
      <xdr:spPr>
        <a:xfrm>
          <a:off x="5485765" y="13267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B45A7298-15F3-4C7B-B75B-4475DA6F67B9}"/>
            </a:ext>
          </a:extLst>
        </xdr:cNvPr>
        <xdr:cNvCxnSpPr/>
      </xdr:nvCxnSpPr>
      <xdr:spPr>
        <a:xfrm>
          <a:off x="5960110" y="1295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39" name="テキスト ボックス 338">
          <a:extLst>
            <a:ext uri="{FF2B5EF4-FFF2-40B4-BE49-F238E27FC236}">
              <a16:creationId xmlns:a16="http://schemas.microsoft.com/office/drawing/2014/main" id="{CC44CB37-E8FB-4B90-A34B-65AA8216FA0E}"/>
            </a:ext>
          </a:extLst>
        </xdr:cNvPr>
        <xdr:cNvSpPr txBox="1"/>
      </xdr:nvSpPr>
      <xdr:spPr>
        <a:xfrm>
          <a:off x="5485765" y="128136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9B34043E-AB75-459E-93CF-2A87CAB93CC2}"/>
            </a:ext>
          </a:extLst>
        </xdr:cNvPr>
        <xdr:cNvSpPr/>
      </xdr:nvSpPr>
      <xdr:spPr>
        <a:xfrm>
          <a:off x="5960110" y="1295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65405</xdr:rowOff>
    </xdr:from>
    <xdr:to>
      <xdr:col>54</xdr:col>
      <xdr:colOff>189865</xdr:colOff>
      <xdr:row>86</xdr:row>
      <xdr:rowOff>34290</xdr:rowOff>
    </xdr:to>
    <xdr:cxnSp macro="">
      <xdr:nvCxnSpPr>
        <xdr:cNvPr id="341" name="直線コネクタ 340">
          <a:extLst>
            <a:ext uri="{FF2B5EF4-FFF2-40B4-BE49-F238E27FC236}">
              <a16:creationId xmlns:a16="http://schemas.microsoft.com/office/drawing/2014/main" id="{88A5765D-FEBD-4CFB-9F04-6A71A9B63537}"/>
            </a:ext>
          </a:extLst>
        </xdr:cNvPr>
        <xdr:cNvCxnSpPr/>
      </xdr:nvCxnSpPr>
      <xdr:spPr>
        <a:xfrm flipV="1">
          <a:off x="9429115" y="13608050"/>
          <a:ext cx="0" cy="1170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38100</xdr:rowOff>
    </xdr:from>
    <xdr:ext cx="469900" cy="259080"/>
    <xdr:sp macro="" textlink="">
      <xdr:nvSpPr>
        <xdr:cNvPr id="342" name="【公営住宅】&#10;一人当たり面積最小値テキスト">
          <a:extLst>
            <a:ext uri="{FF2B5EF4-FFF2-40B4-BE49-F238E27FC236}">
              <a16:creationId xmlns:a16="http://schemas.microsoft.com/office/drawing/2014/main" id="{11E46BE1-FBA3-4DEB-86C9-B4E55581EA6D}"/>
            </a:ext>
          </a:extLst>
        </xdr:cNvPr>
        <xdr:cNvSpPr txBox="1"/>
      </xdr:nvSpPr>
      <xdr:spPr>
        <a:xfrm>
          <a:off x="9467850" y="1478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34290</xdr:rowOff>
    </xdr:from>
    <xdr:to>
      <xdr:col>55</xdr:col>
      <xdr:colOff>88900</xdr:colOff>
      <xdr:row>86</xdr:row>
      <xdr:rowOff>34290</xdr:rowOff>
    </xdr:to>
    <xdr:cxnSp macro="">
      <xdr:nvCxnSpPr>
        <xdr:cNvPr id="343" name="直線コネクタ 342">
          <a:extLst>
            <a:ext uri="{FF2B5EF4-FFF2-40B4-BE49-F238E27FC236}">
              <a16:creationId xmlns:a16="http://schemas.microsoft.com/office/drawing/2014/main" id="{B6F8168B-508C-4E01-9E85-CFED424EB72C}"/>
            </a:ext>
          </a:extLst>
        </xdr:cNvPr>
        <xdr:cNvCxnSpPr/>
      </xdr:nvCxnSpPr>
      <xdr:spPr>
        <a:xfrm>
          <a:off x="9356090" y="1477899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12065</xdr:rowOff>
    </xdr:from>
    <xdr:ext cx="534670" cy="259080"/>
    <xdr:sp macro="" textlink="">
      <xdr:nvSpPr>
        <xdr:cNvPr id="344" name="【公営住宅】&#10;一人当たり面積最大値テキスト">
          <a:extLst>
            <a:ext uri="{FF2B5EF4-FFF2-40B4-BE49-F238E27FC236}">
              <a16:creationId xmlns:a16="http://schemas.microsoft.com/office/drawing/2014/main" id="{F1D9607E-3C60-40AE-8990-BF1D3D000ED3}"/>
            </a:ext>
          </a:extLst>
        </xdr:cNvPr>
        <xdr:cNvSpPr txBox="1"/>
      </xdr:nvSpPr>
      <xdr:spPr>
        <a:xfrm>
          <a:off x="9467850" y="13388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25.647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65405</xdr:rowOff>
    </xdr:from>
    <xdr:to>
      <xdr:col>55</xdr:col>
      <xdr:colOff>88900</xdr:colOff>
      <xdr:row>79</xdr:row>
      <xdr:rowOff>65405</xdr:rowOff>
    </xdr:to>
    <xdr:cxnSp macro="">
      <xdr:nvCxnSpPr>
        <xdr:cNvPr id="345" name="直線コネクタ 344">
          <a:extLst>
            <a:ext uri="{FF2B5EF4-FFF2-40B4-BE49-F238E27FC236}">
              <a16:creationId xmlns:a16="http://schemas.microsoft.com/office/drawing/2014/main" id="{B762F820-891D-45ED-BE70-D061AB361F03}"/>
            </a:ext>
          </a:extLst>
        </xdr:cNvPr>
        <xdr:cNvCxnSpPr/>
      </xdr:nvCxnSpPr>
      <xdr:spPr>
        <a:xfrm>
          <a:off x="9356090" y="136080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123190</xdr:rowOff>
    </xdr:from>
    <xdr:ext cx="469900" cy="258445"/>
    <xdr:sp macro="" textlink="">
      <xdr:nvSpPr>
        <xdr:cNvPr id="346" name="【公営住宅】&#10;一人当たり面積平均値テキスト">
          <a:extLst>
            <a:ext uri="{FF2B5EF4-FFF2-40B4-BE49-F238E27FC236}">
              <a16:creationId xmlns:a16="http://schemas.microsoft.com/office/drawing/2014/main" id="{625177D0-98A1-4077-94C4-F2FF11AFBFC3}"/>
            </a:ext>
          </a:extLst>
        </xdr:cNvPr>
        <xdr:cNvSpPr txBox="1"/>
      </xdr:nvSpPr>
      <xdr:spPr>
        <a:xfrm>
          <a:off x="9467850" y="145268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100330</xdr:rowOff>
    </xdr:from>
    <xdr:to>
      <xdr:col>55</xdr:col>
      <xdr:colOff>50800</xdr:colOff>
      <xdr:row>86</xdr:row>
      <xdr:rowOff>30480</xdr:rowOff>
    </xdr:to>
    <xdr:sp macro="" textlink="">
      <xdr:nvSpPr>
        <xdr:cNvPr id="347" name="フローチャート: 判断 346">
          <a:extLst>
            <a:ext uri="{FF2B5EF4-FFF2-40B4-BE49-F238E27FC236}">
              <a16:creationId xmlns:a16="http://schemas.microsoft.com/office/drawing/2014/main" id="{8D471B41-2F58-4E41-AC57-BF2F1D220A56}"/>
            </a:ext>
          </a:extLst>
        </xdr:cNvPr>
        <xdr:cNvSpPr/>
      </xdr:nvSpPr>
      <xdr:spPr>
        <a:xfrm>
          <a:off x="9394190" y="1466977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102235</xdr:rowOff>
    </xdr:from>
    <xdr:to>
      <xdr:col>50</xdr:col>
      <xdr:colOff>165100</xdr:colOff>
      <xdr:row>86</xdr:row>
      <xdr:rowOff>32385</xdr:rowOff>
    </xdr:to>
    <xdr:sp macro="" textlink="">
      <xdr:nvSpPr>
        <xdr:cNvPr id="348" name="フローチャート: 判断 347">
          <a:extLst>
            <a:ext uri="{FF2B5EF4-FFF2-40B4-BE49-F238E27FC236}">
              <a16:creationId xmlns:a16="http://schemas.microsoft.com/office/drawing/2014/main" id="{B12C1BB4-B34E-4997-9FB4-DADF1A1AAC02}"/>
            </a:ext>
          </a:extLst>
        </xdr:cNvPr>
        <xdr:cNvSpPr/>
      </xdr:nvSpPr>
      <xdr:spPr>
        <a:xfrm>
          <a:off x="8632190" y="1467167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100330</xdr:rowOff>
    </xdr:from>
    <xdr:to>
      <xdr:col>46</xdr:col>
      <xdr:colOff>38100</xdr:colOff>
      <xdr:row>86</xdr:row>
      <xdr:rowOff>30480</xdr:rowOff>
    </xdr:to>
    <xdr:sp macro="" textlink="">
      <xdr:nvSpPr>
        <xdr:cNvPr id="349" name="フローチャート: 判断 348">
          <a:extLst>
            <a:ext uri="{FF2B5EF4-FFF2-40B4-BE49-F238E27FC236}">
              <a16:creationId xmlns:a16="http://schemas.microsoft.com/office/drawing/2014/main" id="{0A27D4A0-A581-4CBF-90A1-B71E7F970F96}"/>
            </a:ext>
          </a:extLst>
        </xdr:cNvPr>
        <xdr:cNvSpPr/>
      </xdr:nvSpPr>
      <xdr:spPr>
        <a:xfrm>
          <a:off x="7846060" y="1466977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101600</xdr:rowOff>
    </xdr:from>
    <xdr:to>
      <xdr:col>41</xdr:col>
      <xdr:colOff>101600</xdr:colOff>
      <xdr:row>86</xdr:row>
      <xdr:rowOff>31750</xdr:rowOff>
    </xdr:to>
    <xdr:sp macro="" textlink="">
      <xdr:nvSpPr>
        <xdr:cNvPr id="350" name="フローチャート: 判断 349">
          <a:extLst>
            <a:ext uri="{FF2B5EF4-FFF2-40B4-BE49-F238E27FC236}">
              <a16:creationId xmlns:a16="http://schemas.microsoft.com/office/drawing/2014/main" id="{3C4C9459-66AF-46A9-BE4B-176DAE8618F3}"/>
            </a:ext>
          </a:extLst>
        </xdr:cNvPr>
        <xdr:cNvSpPr/>
      </xdr:nvSpPr>
      <xdr:spPr>
        <a:xfrm>
          <a:off x="7029450" y="146710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103505</xdr:rowOff>
    </xdr:from>
    <xdr:to>
      <xdr:col>36</xdr:col>
      <xdr:colOff>165100</xdr:colOff>
      <xdr:row>86</xdr:row>
      <xdr:rowOff>33655</xdr:rowOff>
    </xdr:to>
    <xdr:sp macro="" textlink="">
      <xdr:nvSpPr>
        <xdr:cNvPr id="351" name="フローチャート: 判断 350">
          <a:extLst>
            <a:ext uri="{FF2B5EF4-FFF2-40B4-BE49-F238E27FC236}">
              <a16:creationId xmlns:a16="http://schemas.microsoft.com/office/drawing/2014/main" id="{371B48CF-D1E9-434A-B098-6EDB5E7CF3BB}"/>
            </a:ext>
          </a:extLst>
        </xdr:cNvPr>
        <xdr:cNvSpPr/>
      </xdr:nvSpPr>
      <xdr:spPr>
        <a:xfrm>
          <a:off x="6231890" y="1467485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2" name="テキスト ボックス 351">
          <a:extLst>
            <a:ext uri="{FF2B5EF4-FFF2-40B4-BE49-F238E27FC236}">
              <a16:creationId xmlns:a16="http://schemas.microsoft.com/office/drawing/2014/main" id="{C5198835-36E9-4782-A39C-3CE171487822}"/>
            </a:ext>
          </a:extLst>
        </xdr:cNvPr>
        <xdr:cNvSpPr txBox="1"/>
      </xdr:nvSpPr>
      <xdr:spPr>
        <a:xfrm>
          <a:off x="92583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3" name="テキスト ボックス 352">
          <a:extLst>
            <a:ext uri="{FF2B5EF4-FFF2-40B4-BE49-F238E27FC236}">
              <a16:creationId xmlns:a16="http://schemas.microsoft.com/office/drawing/2014/main" id="{B52C4EE9-18B3-4F66-88F4-E99DA774642B}"/>
            </a:ext>
          </a:extLst>
        </xdr:cNvPr>
        <xdr:cNvSpPr txBox="1"/>
      </xdr:nvSpPr>
      <xdr:spPr>
        <a:xfrm>
          <a:off x="85153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C696CA5B-5E03-4E5A-95E9-F0C4178C4DA5}"/>
            </a:ext>
          </a:extLst>
        </xdr:cNvPr>
        <xdr:cNvSpPr txBox="1"/>
      </xdr:nvSpPr>
      <xdr:spPr>
        <a:xfrm>
          <a:off x="77177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50BEA9F7-3EAB-4896-A063-A399F89FC596}"/>
            </a:ext>
          </a:extLst>
        </xdr:cNvPr>
        <xdr:cNvSpPr txBox="1"/>
      </xdr:nvSpPr>
      <xdr:spPr>
        <a:xfrm>
          <a:off x="6912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BEE018E1-49F8-4606-95BC-CA0831D9C5A3}"/>
            </a:ext>
          </a:extLst>
        </xdr:cNvPr>
        <xdr:cNvSpPr txBox="1"/>
      </xdr:nvSpPr>
      <xdr:spPr>
        <a:xfrm>
          <a:off x="6115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133350</xdr:rowOff>
    </xdr:from>
    <xdr:to>
      <xdr:col>55</xdr:col>
      <xdr:colOff>50800</xdr:colOff>
      <xdr:row>86</xdr:row>
      <xdr:rowOff>63500</xdr:rowOff>
    </xdr:to>
    <xdr:sp macro="" textlink="">
      <xdr:nvSpPr>
        <xdr:cNvPr id="357" name="楕円 356">
          <a:extLst>
            <a:ext uri="{FF2B5EF4-FFF2-40B4-BE49-F238E27FC236}">
              <a16:creationId xmlns:a16="http://schemas.microsoft.com/office/drawing/2014/main" id="{43766AE1-D609-46A0-AB86-552342180F1B}"/>
            </a:ext>
          </a:extLst>
        </xdr:cNvPr>
        <xdr:cNvSpPr/>
      </xdr:nvSpPr>
      <xdr:spPr>
        <a:xfrm>
          <a:off x="9394190" y="1470279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78740</xdr:rowOff>
    </xdr:from>
    <xdr:ext cx="469900" cy="259080"/>
    <xdr:sp macro="" textlink="">
      <xdr:nvSpPr>
        <xdr:cNvPr id="358" name="【公営住宅】&#10;一人当たり面積該当値テキスト">
          <a:extLst>
            <a:ext uri="{FF2B5EF4-FFF2-40B4-BE49-F238E27FC236}">
              <a16:creationId xmlns:a16="http://schemas.microsoft.com/office/drawing/2014/main" id="{8629A650-14A0-4129-8C01-C5F930892307}"/>
            </a:ext>
          </a:extLst>
        </xdr:cNvPr>
        <xdr:cNvSpPr txBox="1"/>
      </xdr:nvSpPr>
      <xdr:spPr>
        <a:xfrm>
          <a:off x="9467850" y="14651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133350</xdr:rowOff>
    </xdr:from>
    <xdr:to>
      <xdr:col>50</xdr:col>
      <xdr:colOff>165100</xdr:colOff>
      <xdr:row>86</xdr:row>
      <xdr:rowOff>63500</xdr:rowOff>
    </xdr:to>
    <xdr:sp macro="" textlink="">
      <xdr:nvSpPr>
        <xdr:cNvPr id="359" name="楕円 358">
          <a:extLst>
            <a:ext uri="{FF2B5EF4-FFF2-40B4-BE49-F238E27FC236}">
              <a16:creationId xmlns:a16="http://schemas.microsoft.com/office/drawing/2014/main" id="{D9C1617A-5B21-49DD-AB9E-AF6E1F6DDA48}"/>
            </a:ext>
          </a:extLst>
        </xdr:cNvPr>
        <xdr:cNvSpPr/>
      </xdr:nvSpPr>
      <xdr:spPr>
        <a:xfrm>
          <a:off x="8632190" y="1470279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12700</xdr:rowOff>
    </xdr:from>
    <xdr:to>
      <xdr:col>55</xdr:col>
      <xdr:colOff>0</xdr:colOff>
      <xdr:row>86</xdr:row>
      <xdr:rowOff>12700</xdr:rowOff>
    </xdr:to>
    <xdr:cxnSp macro="">
      <xdr:nvCxnSpPr>
        <xdr:cNvPr id="360" name="直線コネクタ 359">
          <a:extLst>
            <a:ext uri="{FF2B5EF4-FFF2-40B4-BE49-F238E27FC236}">
              <a16:creationId xmlns:a16="http://schemas.microsoft.com/office/drawing/2014/main" id="{123EC363-5AF3-420D-91A1-A682F50677BE}"/>
            </a:ext>
          </a:extLst>
        </xdr:cNvPr>
        <xdr:cNvCxnSpPr/>
      </xdr:nvCxnSpPr>
      <xdr:spPr>
        <a:xfrm flipV="1">
          <a:off x="8686800" y="1476121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133350</xdr:rowOff>
    </xdr:from>
    <xdr:to>
      <xdr:col>46</xdr:col>
      <xdr:colOff>38100</xdr:colOff>
      <xdr:row>86</xdr:row>
      <xdr:rowOff>63500</xdr:rowOff>
    </xdr:to>
    <xdr:sp macro="" textlink="">
      <xdr:nvSpPr>
        <xdr:cNvPr id="361" name="楕円 360">
          <a:extLst>
            <a:ext uri="{FF2B5EF4-FFF2-40B4-BE49-F238E27FC236}">
              <a16:creationId xmlns:a16="http://schemas.microsoft.com/office/drawing/2014/main" id="{CDACB01F-C9C7-4C18-A1A9-59AD3B9497DE}"/>
            </a:ext>
          </a:extLst>
        </xdr:cNvPr>
        <xdr:cNvSpPr/>
      </xdr:nvSpPr>
      <xdr:spPr>
        <a:xfrm>
          <a:off x="7846060" y="147027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12700</xdr:rowOff>
    </xdr:from>
    <xdr:to>
      <xdr:col>50</xdr:col>
      <xdr:colOff>114300</xdr:colOff>
      <xdr:row>86</xdr:row>
      <xdr:rowOff>12700</xdr:rowOff>
    </xdr:to>
    <xdr:cxnSp macro="">
      <xdr:nvCxnSpPr>
        <xdr:cNvPr id="362" name="直線コネクタ 361">
          <a:extLst>
            <a:ext uri="{FF2B5EF4-FFF2-40B4-BE49-F238E27FC236}">
              <a16:creationId xmlns:a16="http://schemas.microsoft.com/office/drawing/2014/main" id="{1CEC558A-39EF-461D-88F4-66F5083DD54C}"/>
            </a:ext>
          </a:extLst>
        </xdr:cNvPr>
        <xdr:cNvCxnSpPr/>
      </xdr:nvCxnSpPr>
      <xdr:spPr>
        <a:xfrm flipV="1">
          <a:off x="7889240" y="14761210"/>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133350</xdr:rowOff>
    </xdr:from>
    <xdr:to>
      <xdr:col>41</xdr:col>
      <xdr:colOff>101600</xdr:colOff>
      <xdr:row>86</xdr:row>
      <xdr:rowOff>63500</xdr:rowOff>
    </xdr:to>
    <xdr:sp macro="" textlink="">
      <xdr:nvSpPr>
        <xdr:cNvPr id="363" name="楕円 362">
          <a:extLst>
            <a:ext uri="{FF2B5EF4-FFF2-40B4-BE49-F238E27FC236}">
              <a16:creationId xmlns:a16="http://schemas.microsoft.com/office/drawing/2014/main" id="{61517355-B1CD-476B-AE9C-C06635515DA8}"/>
            </a:ext>
          </a:extLst>
        </xdr:cNvPr>
        <xdr:cNvSpPr/>
      </xdr:nvSpPr>
      <xdr:spPr>
        <a:xfrm>
          <a:off x="7029450" y="147027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12700</xdr:rowOff>
    </xdr:from>
    <xdr:to>
      <xdr:col>45</xdr:col>
      <xdr:colOff>177800</xdr:colOff>
      <xdr:row>86</xdr:row>
      <xdr:rowOff>12700</xdr:rowOff>
    </xdr:to>
    <xdr:cxnSp macro="">
      <xdr:nvCxnSpPr>
        <xdr:cNvPr id="364" name="直線コネクタ 363">
          <a:extLst>
            <a:ext uri="{FF2B5EF4-FFF2-40B4-BE49-F238E27FC236}">
              <a16:creationId xmlns:a16="http://schemas.microsoft.com/office/drawing/2014/main" id="{09A91C72-6439-48C1-82A7-361AE0953A39}"/>
            </a:ext>
          </a:extLst>
        </xdr:cNvPr>
        <xdr:cNvCxnSpPr/>
      </xdr:nvCxnSpPr>
      <xdr:spPr>
        <a:xfrm>
          <a:off x="7084060" y="1476121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133985</xdr:rowOff>
    </xdr:from>
    <xdr:to>
      <xdr:col>36</xdr:col>
      <xdr:colOff>165100</xdr:colOff>
      <xdr:row>86</xdr:row>
      <xdr:rowOff>64135</xdr:rowOff>
    </xdr:to>
    <xdr:sp macro="" textlink="">
      <xdr:nvSpPr>
        <xdr:cNvPr id="365" name="楕円 364">
          <a:extLst>
            <a:ext uri="{FF2B5EF4-FFF2-40B4-BE49-F238E27FC236}">
              <a16:creationId xmlns:a16="http://schemas.microsoft.com/office/drawing/2014/main" id="{E2FBCC9E-FDB9-488B-A49A-FC095A3AEF16}"/>
            </a:ext>
          </a:extLst>
        </xdr:cNvPr>
        <xdr:cNvSpPr/>
      </xdr:nvSpPr>
      <xdr:spPr>
        <a:xfrm>
          <a:off x="6231890" y="1470342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12700</xdr:rowOff>
    </xdr:from>
    <xdr:to>
      <xdr:col>41</xdr:col>
      <xdr:colOff>50800</xdr:colOff>
      <xdr:row>86</xdr:row>
      <xdr:rowOff>13335</xdr:rowOff>
    </xdr:to>
    <xdr:cxnSp macro="">
      <xdr:nvCxnSpPr>
        <xdr:cNvPr id="366" name="直線コネクタ 365">
          <a:extLst>
            <a:ext uri="{FF2B5EF4-FFF2-40B4-BE49-F238E27FC236}">
              <a16:creationId xmlns:a16="http://schemas.microsoft.com/office/drawing/2014/main" id="{EE689E15-DCE8-4138-AA31-E94455E6CE3D}"/>
            </a:ext>
          </a:extLst>
        </xdr:cNvPr>
        <xdr:cNvCxnSpPr/>
      </xdr:nvCxnSpPr>
      <xdr:spPr>
        <a:xfrm flipV="1">
          <a:off x="6286500" y="14761210"/>
          <a:ext cx="79756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48895</xdr:rowOff>
    </xdr:from>
    <xdr:ext cx="469900" cy="259080"/>
    <xdr:sp macro="" textlink="">
      <xdr:nvSpPr>
        <xdr:cNvPr id="367" name="n_1aveValue【公営住宅】&#10;一人当たり面積">
          <a:extLst>
            <a:ext uri="{FF2B5EF4-FFF2-40B4-BE49-F238E27FC236}">
              <a16:creationId xmlns:a16="http://schemas.microsoft.com/office/drawing/2014/main" id="{CF6B4CFB-581E-40FB-8F3D-42CD7CCB1BAB}"/>
            </a:ext>
          </a:extLst>
        </xdr:cNvPr>
        <xdr:cNvSpPr txBox="1"/>
      </xdr:nvSpPr>
      <xdr:spPr>
        <a:xfrm>
          <a:off x="8454390" y="14452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46990</xdr:rowOff>
    </xdr:from>
    <xdr:ext cx="469265" cy="259080"/>
    <xdr:sp macro="" textlink="">
      <xdr:nvSpPr>
        <xdr:cNvPr id="368" name="n_2aveValue【公営住宅】&#10;一人当たり面積">
          <a:extLst>
            <a:ext uri="{FF2B5EF4-FFF2-40B4-BE49-F238E27FC236}">
              <a16:creationId xmlns:a16="http://schemas.microsoft.com/office/drawing/2014/main" id="{40C587F3-D2D8-455D-9384-1231AD07A468}"/>
            </a:ext>
          </a:extLst>
        </xdr:cNvPr>
        <xdr:cNvSpPr txBox="1"/>
      </xdr:nvSpPr>
      <xdr:spPr>
        <a:xfrm>
          <a:off x="7673340" y="14450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48260</xdr:rowOff>
    </xdr:from>
    <xdr:ext cx="469265" cy="259080"/>
    <xdr:sp macro="" textlink="">
      <xdr:nvSpPr>
        <xdr:cNvPr id="369" name="n_3aveValue【公営住宅】&#10;一人当たり面積">
          <a:extLst>
            <a:ext uri="{FF2B5EF4-FFF2-40B4-BE49-F238E27FC236}">
              <a16:creationId xmlns:a16="http://schemas.microsoft.com/office/drawing/2014/main" id="{A430952E-1705-41F5-A062-481D276411C9}"/>
            </a:ext>
          </a:extLst>
        </xdr:cNvPr>
        <xdr:cNvSpPr txBox="1"/>
      </xdr:nvSpPr>
      <xdr:spPr>
        <a:xfrm>
          <a:off x="6866255" y="14451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50165</xdr:rowOff>
    </xdr:from>
    <xdr:ext cx="469265" cy="259080"/>
    <xdr:sp macro="" textlink="">
      <xdr:nvSpPr>
        <xdr:cNvPr id="370" name="n_4aveValue【公営住宅】&#10;一人当たり面積">
          <a:extLst>
            <a:ext uri="{FF2B5EF4-FFF2-40B4-BE49-F238E27FC236}">
              <a16:creationId xmlns:a16="http://schemas.microsoft.com/office/drawing/2014/main" id="{11ED49BA-37D6-4A38-A393-C840A093842F}"/>
            </a:ext>
          </a:extLst>
        </xdr:cNvPr>
        <xdr:cNvSpPr txBox="1"/>
      </xdr:nvSpPr>
      <xdr:spPr>
        <a:xfrm>
          <a:off x="6068695" y="144557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54610</xdr:rowOff>
    </xdr:from>
    <xdr:ext cx="469900" cy="258445"/>
    <xdr:sp macro="" textlink="">
      <xdr:nvSpPr>
        <xdr:cNvPr id="371" name="n_1mainValue【公営住宅】&#10;一人当たり面積">
          <a:extLst>
            <a:ext uri="{FF2B5EF4-FFF2-40B4-BE49-F238E27FC236}">
              <a16:creationId xmlns:a16="http://schemas.microsoft.com/office/drawing/2014/main" id="{F4E6D423-DAC6-4FF7-90F1-0C492CF25FB4}"/>
            </a:ext>
          </a:extLst>
        </xdr:cNvPr>
        <xdr:cNvSpPr txBox="1"/>
      </xdr:nvSpPr>
      <xdr:spPr>
        <a:xfrm>
          <a:off x="8454390" y="148031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54610</xdr:rowOff>
    </xdr:from>
    <xdr:ext cx="469265" cy="258445"/>
    <xdr:sp macro="" textlink="">
      <xdr:nvSpPr>
        <xdr:cNvPr id="372" name="n_2mainValue【公営住宅】&#10;一人当たり面積">
          <a:extLst>
            <a:ext uri="{FF2B5EF4-FFF2-40B4-BE49-F238E27FC236}">
              <a16:creationId xmlns:a16="http://schemas.microsoft.com/office/drawing/2014/main" id="{0B91CC60-6B3D-4FBF-84A3-45421A7CFBFA}"/>
            </a:ext>
          </a:extLst>
        </xdr:cNvPr>
        <xdr:cNvSpPr txBox="1"/>
      </xdr:nvSpPr>
      <xdr:spPr>
        <a:xfrm>
          <a:off x="7673340" y="14803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54610</xdr:rowOff>
    </xdr:from>
    <xdr:ext cx="469265" cy="258445"/>
    <xdr:sp macro="" textlink="">
      <xdr:nvSpPr>
        <xdr:cNvPr id="373" name="n_3mainValue【公営住宅】&#10;一人当たり面積">
          <a:extLst>
            <a:ext uri="{FF2B5EF4-FFF2-40B4-BE49-F238E27FC236}">
              <a16:creationId xmlns:a16="http://schemas.microsoft.com/office/drawing/2014/main" id="{F0DF85ED-BD3A-49BA-9518-08E20B94CA49}"/>
            </a:ext>
          </a:extLst>
        </xdr:cNvPr>
        <xdr:cNvSpPr txBox="1"/>
      </xdr:nvSpPr>
      <xdr:spPr>
        <a:xfrm>
          <a:off x="6866255" y="14803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55245</xdr:rowOff>
    </xdr:from>
    <xdr:ext cx="469265" cy="258445"/>
    <xdr:sp macro="" textlink="">
      <xdr:nvSpPr>
        <xdr:cNvPr id="374" name="n_4mainValue【公営住宅】&#10;一人当たり面積">
          <a:extLst>
            <a:ext uri="{FF2B5EF4-FFF2-40B4-BE49-F238E27FC236}">
              <a16:creationId xmlns:a16="http://schemas.microsoft.com/office/drawing/2014/main" id="{7081ED89-DB8F-4FB5-9BC2-359F99BD902C}"/>
            </a:ext>
          </a:extLst>
        </xdr:cNvPr>
        <xdr:cNvSpPr txBox="1"/>
      </xdr:nvSpPr>
      <xdr:spPr>
        <a:xfrm>
          <a:off x="6068695" y="14803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286C9A04-9EB8-46B7-A61A-812DF4EB3C17}"/>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F2D8149B-2C8A-449C-AD37-CDBB96313DAE}"/>
            </a:ext>
          </a:extLst>
        </xdr:cNvPr>
        <xdr:cNvSpPr/>
      </xdr:nvSpPr>
      <xdr:spPr>
        <a:xfrm>
          <a:off x="8166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B775AC32-6ACF-4419-97AB-DD30A388271A}"/>
            </a:ext>
          </a:extLst>
        </xdr:cNvPr>
        <xdr:cNvSpPr/>
      </xdr:nvSpPr>
      <xdr:spPr>
        <a:xfrm>
          <a:off x="8166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5F64D0B-236E-4916-B922-2E24EAFA47BB}"/>
            </a:ext>
          </a:extLst>
        </xdr:cNvPr>
        <xdr:cNvSpPr/>
      </xdr:nvSpPr>
      <xdr:spPr>
        <a:xfrm>
          <a:off x="17145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AEA6A626-C2BC-48E3-BA2C-B1355EC0518D}"/>
            </a:ext>
          </a:extLst>
        </xdr:cNvPr>
        <xdr:cNvSpPr/>
      </xdr:nvSpPr>
      <xdr:spPr>
        <a:xfrm>
          <a:off x="17145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5C08AF17-65A0-4B72-BCA6-D0BCDBE56A63}"/>
            </a:ext>
          </a:extLst>
        </xdr:cNvPr>
        <xdr:cNvSpPr/>
      </xdr:nvSpPr>
      <xdr:spPr>
        <a:xfrm>
          <a:off x="27432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E4897E7E-2783-4A67-96FF-CCACDCDC329A}"/>
            </a:ext>
          </a:extLst>
        </xdr:cNvPr>
        <xdr:cNvSpPr/>
      </xdr:nvSpPr>
      <xdr:spPr>
        <a:xfrm>
          <a:off x="27432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D18EA7D4-ED72-4FF7-B449-A315558404C9}"/>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A75A9586-8818-47FC-8E0A-1A13D29E3CF4}"/>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34296EF-101F-43E7-ACF6-538A05604DD0}"/>
            </a:ext>
          </a:extLst>
        </xdr:cNvPr>
        <xdr:cNvSpPr/>
      </xdr:nvSpPr>
      <xdr:spPr>
        <a:xfrm>
          <a:off x="60604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1ED3A4DD-61C0-4D93-8F5B-C695435EBB7C}"/>
            </a:ext>
          </a:extLst>
        </xdr:cNvPr>
        <xdr:cNvSpPr/>
      </xdr:nvSpPr>
      <xdr:spPr>
        <a:xfrm>
          <a:off x="60604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7C615200-B4DF-4967-BC2F-09CF915A5E4F}"/>
            </a:ext>
          </a:extLst>
        </xdr:cNvPr>
        <xdr:cNvSpPr/>
      </xdr:nvSpPr>
      <xdr:spPr>
        <a:xfrm>
          <a:off x="69888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FCECFDC1-E947-45F6-A695-9AA6FDADFCDF}"/>
            </a:ext>
          </a:extLst>
        </xdr:cNvPr>
        <xdr:cNvSpPr/>
      </xdr:nvSpPr>
      <xdr:spPr>
        <a:xfrm>
          <a:off x="69888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79A6BE82-DF15-4849-AD5A-CEE7733391BC}"/>
            </a:ext>
          </a:extLst>
        </xdr:cNvPr>
        <xdr:cNvSpPr/>
      </xdr:nvSpPr>
      <xdr:spPr>
        <a:xfrm>
          <a:off x="80175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FF919606-2A2C-426D-AD5B-84B1AD39349F}"/>
            </a:ext>
          </a:extLst>
        </xdr:cNvPr>
        <xdr:cNvSpPr/>
      </xdr:nvSpPr>
      <xdr:spPr>
        <a:xfrm>
          <a:off x="80175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236,226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427651B-9177-40F7-9540-035867AE06BF}"/>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597EAC2A-BF1D-4A8A-9960-F11365EA9688}"/>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5674669A-3E36-4B6E-9647-1196C7BF0878}"/>
            </a:ext>
          </a:extLst>
        </xdr:cNvPr>
        <xdr:cNvSpPr/>
      </xdr:nvSpPr>
      <xdr:spPr>
        <a:xfrm>
          <a:off x="113157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EED8424D-851B-427A-A678-D065D22C3DB4}"/>
            </a:ext>
          </a:extLst>
        </xdr:cNvPr>
        <xdr:cNvSpPr/>
      </xdr:nvSpPr>
      <xdr:spPr>
        <a:xfrm>
          <a:off x="113157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63/116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B711EA1F-4767-40DF-802F-6AAE38FE5F30}"/>
            </a:ext>
          </a:extLst>
        </xdr:cNvPr>
        <xdr:cNvSpPr/>
      </xdr:nvSpPr>
      <xdr:spPr>
        <a:xfrm>
          <a:off x="122326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6E28F1DF-9B69-4715-BD54-522770929064}"/>
            </a:ext>
          </a:extLst>
        </xdr:cNvPr>
        <xdr:cNvSpPr/>
      </xdr:nvSpPr>
      <xdr:spPr>
        <a:xfrm>
          <a:off x="122326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D9A64EBA-DE54-456B-A0F1-783FBCC1F018}"/>
            </a:ext>
          </a:extLst>
        </xdr:cNvPr>
        <xdr:cNvSpPr/>
      </xdr:nvSpPr>
      <xdr:spPr>
        <a:xfrm>
          <a:off x="132613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C33930D6-E56D-4F6F-B27A-45BD5F0561B1}"/>
            </a:ext>
          </a:extLst>
        </xdr:cNvPr>
        <xdr:cNvSpPr/>
      </xdr:nvSpPr>
      <xdr:spPr>
        <a:xfrm>
          <a:off x="132613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2836B8A0-B769-4752-B7CC-33023861A804}"/>
            </a:ext>
          </a:extLst>
        </xdr:cNvPr>
        <xdr:cNvSpPr/>
      </xdr:nvSpPr>
      <xdr:spPr>
        <a:xfrm>
          <a:off x="11203940" y="533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399" name="テキスト ボックス 398">
          <a:extLst>
            <a:ext uri="{FF2B5EF4-FFF2-40B4-BE49-F238E27FC236}">
              <a16:creationId xmlns:a16="http://schemas.microsoft.com/office/drawing/2014/main" id="{B4269D99-5D9E-4CBD-A9D5-1B1107B7BA15}"/>
            </a:ext>
          </a:extLst>
        </xdr:cNvPr>
        <xdr:cNvSpPr txBox="1"/>
      </xdr:nvSpPr>
      <xdr:spPr>
        <a:xfrm>
          <a:off x="1116584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9EE15E21-682C-48FF-A371-83BD86B168DE}"/>
            </a:ext>
          </a:extLst>
        </xdr:cNvPr>
        <xdr:cNvCxnSpPr/>
      </xdr:nvCxnSpPr>
      <xdr:spPr>
        <a:xfrm>
          <a:off x="1120394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725" cy="259080"/>
    <xdr:sp macro="" textlink="">
      <xdr:nvSpPr>
        <xdr:cNvPr id="401" name="テキスト ボックス 400">
          <a:extLst>
            <a:ext uri="{FF2B5EF4-FFF2-40B4-BE49-F238E27FC236}">
              <a16:creationId xmlns:a16="http://schemas.microsoft.com/office/drawing/2014/main" id="{E71B0C38-F627-4434-90DA-F7AF19A06B38}"/>
            </a:ext>
          </a:extLst>
        </xdr:cNvPr>
        <xdr:cNvSpPr txBox="1"/>
      </xdr:nvSpPr>
      <xdr:spPr>
        <a:xfrm>
          <a:off x="10801350" y="74758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47DFF6BF-065F-4EED-A716-6EF6C6AC1C0B}"/>
            </a:ext>
          </a:extLst>
        </xdr:cNvPr>
        <xdr:cNvCxnSpPr/>
      </xdr:nvCxnSpPr>
      <xdr:spPr>
        <a:xfrm>
          <a:off x="11203940" y="723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725" cy="259080"/>
    <xdr:sp macro="" textlink="">
      <xdr:nvSpPr>
        <xdr:cNvPr id="403" name="テキスト ボックス 402">
          <a:extLst>
            <a:ext uri="{FF2B5EF4-FFF2-40B4-BE49-F238E27FC236}">
              <a16:creationId xmlns:a16="http://schemas.microsoft.com/office/drawing/2014/main" id="{10820A55-D7FD-439D-9428-FF32784CB1A5}"/>
            </a:ext>
          </a:extLst>
        </xdr:cNvPr>
        <xdr:cNvSpPr txBox="1"/>
      </xdr:nvSpPr>
      <xdr:spPr>
        <a:xfrm>
          <a:off x="10801350" y="70948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26FF9AC9-F7AB-45D8-9F0D-F9B2B9145F14}"/>
            </a:ext>
          </a:extLst>
        </xdr:cNvPr>
        <xdr:cNvCxnSpPr/>
      </xdr:nvCxnSpPr>
      <xdr:spPr>
        <a:xfrm>
          <a:off x="11203940" y="685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8445"/>
    <xdr:sp macro="" textlink="">
      <xdr:nvSpPr>
        <xdr:cNvPr id="405" name="テキスト ボックス 404">
          <a:extLst>
            <a:ext uri="{FF2B5EF4-FFF2-40B4-BE49-F238E27FC236}">
              <a16:creationId xmlns:a16="http://schemas.microsoft.com/office/drawing/2014/main" id="{F838B115-C8BC-4115-A38B-5A68D55E80F5}"/>
            </a:ext>
          </a:extLst>
        </xdr:cNvPr>
        <xdr:cNvSpPr txBox="1"/>
      </xdr:nvSpPr>
      <xdr:spPr>
        <a:xfrm>
          <a:off x="10842625" y="67138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B92E3243-0462-45C3-B0A4-D5F42D51629C}"/>
            </a:ext>
          </a:extLst>
        </xdr:cNvPr>
        <xdr:cNvCxnSpPr/>
      </xdr:nvCxnSpPr>
      <xdr:spPr>
        <a:xfrm>
          <a:off x="11203940" y="6473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7" name="テキスト ボックス 406">
          <a:extLst>
            <a:ext uri="{FF2B5EF4-FFF2-40B4-BE49-F238E27FC236}">
              <a16:creationId xmlns:a16="http://schemas.microsoft.com/office/drawing/2014/main" id="{31066464-9433-4F44-AC4A-53B72DBFF31B}"/>
            </a:ext>
          </a:extLst>
        </xdr:cNvPr>
        <xdr:cNvSpPr txBox="1"/>
      </xdr:nvSpPr>
      <xdr:spPr>
        <a:xfrm>
          <a:off x="10842625" y="6336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DACA19A2-AD3D-4FFD-AE1B-311DC81DF4C9}"/>
            </a:ext>
          </a:extLst>
        </xdr:cNvPr>
        <xdr:cNvCxnSpPr/>
      </xdr:nvCxnSpPr>
      <xdr:spPr>
        <a:xfrm>
          <a:off x="11203940" y="609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09" name="テキスト ボックス 408">
          <a:extLst>
            <a:ext uri="{FF2B5EF4-FFF2-40B4-BE49-F238E27FC236}">
              <a16:creationId xmlns:a16="http://schemas.microsoft.com/office/drawing/2014/main" id="{A60BBF40-108F-4048-ADDB-69E372D174A6}"/>
            </a:ext>
          </a:extLst>
        </xdr:cNvPr>
        <xdr:cNvSpPr txBox="1"/>
      </xdr:nvSpPr>
      <xdr:spPr>
        <a:xfrm>
          <a:off x="10842625" y="5955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6A2811F7-320B-4DED-B822-E5052E904F95}"/>
            </a:ext>
          </a:extLst>
        </xdr:cNvPr>
        <xdr:cNvCxnSpPr/>
      </xdr:nvCxnSpPr>
      <xdr:spPr>
        <a:xfrm>
          <a:off x="11203940" y="571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86360</xdr:rowOff>
    </xdr:from>
    <xdr:ext cx="338455" cy="258445"/>
    <xdr:sp macro="" textlink="">
      <xdr:nvSpPr>
        <xdr:cNvPr id="411" name="テキスト ボックス 410">
          <a:extLst>
            <a:ext uri="{FF2B5EF4-FFF2-40B4-BE49-F238E27FC236}">
              <a16:creationId xmlns:a16="http://schemas.microsoft.com/office/drawing/2014/main" id="{2829D7EE-8B07-4F75-ABBF-A097F219769E}"/>
            </a:ext>
          </a:extLst>
        </xdr:cNvPr>
        <xdr:cNvSpPr txBox="1"/>
      </xdr:nvSpPr>
      <xdr:spPr>
        <a:xfrm>
          <a:off x="10904855" y="5574665"/>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100B3C2C-C65A-4949-BF00-4C4AED8D4810}"/>
            </a:ext>
          </a:extLst>
        </xdr:cNvPr>
        <xdr:cNvCxnSpPr/>
      </xdr:nvCxnSpPr>
      <xdr:spPr>
        <a:xfrm>
          <a:off x="1120394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8A15B1D8-6CF7-4E0C-AEDF-7589A70217A3}"/>
            </a:ext>
          </a:extLst>
        </xdr:cNvPr>
        <xdr:cNvSpPr/>
      </xdr:nvSpPr>
      <xdr:spPr>
        <a:xfrm>
          <a:off x="11203940" y="533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57150</xdr:rowOff>
    </xdr:from>
    <xdr:to>
      <xdr:col>85</xdr:col>
      <xdr:colOff>126365</xdr:colOff>
      <xdr:row>40</xdr:row>
      <xdr:rowOff>127000</xdr:rowOff>
    </xdr:to>
    <xdr:cxnSp macro="">
      <xdr:nvCxnSpPr>
        <xdr:cNvPr id="414" name="直線コネクタ 413">
          <a:extLst>
            <a:ext uri="{FF2B5EF4-FFF2-40B4-BE49-F238E27FC236}">
              <a16:creationId xmlns:a16="http://schemas.microsoft.com/office/drawing/2014/main" id="{C3406892-A612-4EB7-BB41-A015862C589F}"/>
            </a:ext>
          </a:extLst>
        </xdr:cNvPr>
        <xdr:cNvCxnSpPr/>
      </xdr:nvCxnSpPr>
      <xdr:spPr>
        <a:xfrm flipV="1">
          <a:off x="14703425" y="5711190"/>
          <a:ext cx="0" cy="1277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130810</xdr:rowOff>
    </xdr:from>
    <xdr:ext cx="469900" cy="259080"/>
    <xdr:sp macro="" textlink="">
      <xdr:nvSpPr>
        <xdr:cNvPr id="415" name="【認定こども園・幼稚園・保育所】&#10;有形固定資産減価償却率最小値テキスト">
          <a:extLst>
            <a:ext uri="{FF2B5EF4-FFF2-40B4-BE49-F238E27FC236}">
              <a16:creationId xmlns:a16="http://schemas.microsoft.com/office/drawing/2014/main" id="{D0916AEB-ED60-4701-B106-60D9D6B2BE9E}"/>
            </a:ext>
          </a:extLst>
        </xdr:cNvPr>
        <xdr:cNvSpPr txBox="1"/>
      </xdr:nvSpPr>
      <xdr:spPr>
        <a:xfrm>
          <a:off x="14742160" y="6992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EA279C55-9E74-4752-9694-6F25B6BA10F2}"/>
            </a:ext>
          </a:extLst>
        </xdr:cNvPr>
        <xdr:cNvCxnSpPr/>
      </xdr:nvCxnSpPr>
      <xdr:spPr>
        <a:xfrm>
          <a:off x="14611350" y="698881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340360" cy="259080"/>
    <xdr:sp macro="" textlink="">
      <xdr:nvSpPr>
        <xdr:cNvPr id="417" name="【認定こども園・幼稚園・保育所】&#10;有形固定資産減価償却率最大値テキスト">
          <a:extLst>
            <a:ext uri="{FF2B5EF4-FFF2-40B4-BE49-F238E27FC236}">
              <a16:creationId xmlns:a16="http://schemas.microsoft.com/office/drawing/2014/main" id="{3315785A-13CF-4E8B-ADBF-C5EA710ABBDD}"/>
            </a:ext>
          </a:extLst>
        </xdr:cNvPr>
        <xdr:cNvSpPr txBox="1"/>
      </xdr:nvSpPr>
      <xdr:spPr>
        <a:xfrm>
          <a:off x="14742160" y="54921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9534EF38-E4C7-4530-85EE-E66A8A79E479}"/>
            </a:ext>
          </a:extLst>
        </xdr:cNvPr>
        <xdr:cNvCxnSpPr/>
      </xdr:nvCxnSpPr>
      <xdr:spPr>
        <a:xfrm>
          <a:off x="14611350" y="57111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52070</xdr:rowOff>
    </xdr:from>
    <xdr:ext cx="405130" cy="258445"/>
    <xdr:sp macro="" textlink="">
      <xdr:nvSpPr>
        <xdr:cNvPr id="419" name="【認定こども園・幼稚園・保育所】&#10;有形固定資産減価償却率平均値テキスト">
          <a:extLst>
            <a:ext uri="{FF2B5EF4-FFF2-40B4-BE49-F238E27FC236}">
              <a16:creationId xmlns:a16="http://schemas.microsoft.com/office/drawing/2014/main" id="{149E78B3-BD15-4300-B544-56D39805D961}"/>
            </a:ext>
          </a:extLst>
        </xdr:cNvPr>
        <xdr:cNvSpPr txBox="1"/>
      </xdr:nvSpPr>
      <xdr:spPr>
        <a:xfrm>
          <a:off x="14742160" y="62280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id="{43DDDABF-294E-44FB-A35C-DC37559EE5F8}"/>
            </a:ext>
          </a:extLst>
        </xdr:cNvPr>
        <xdr:cNvSpPr/>
      </xdr:nvSpPr>
      <xdr:spPr>
        <a:xfrm>
          <a:off x="14649450" y="637095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id="{A0C8D7A6-8D2F-4F3F-A9C3-296F43085F79}"/>
            </a:ext>
          </a:extLst>
        </xdr:cNvPr>
        <xdr:cNvSpPr/>
      </xdr:nvSpPr>
      <xdr:spPr>
        <a:xfrm>
          <a:off x="13887450" y="640651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a:extLst>
            <a:ext uri="{FF2B5EF4-FFF2-40B4-BE49-F238E27FC236}">
              <a16:creationId xmlns:a16="http://schemas.microsoft.com/office/drawing/2014/main" id="{17BA5FF4-7462-4540-8AAF-75052035C267}"/>
            </a:ext>
          </a:extLst>
        </xdr:cNvPr>
        <xdr:cNvSpPr/>
      </xdr:nvSpPr>
      <xdr:spPr>
        <a:xfrm>
          <a:off x="13089890" y="640080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a:extLst>
            <a:ext uri="{FF2B5EF4-FFF2-40B4-BE49-F238E27FC236}">
              <a16:creationId xmlns:a16="http://schemas.microsoft.com/office/drawing/2014/main" id="{AC243969-C916-41E6-8550-D7DEB3FBDB80}"/>
            </a:ext>
          </a:extLst>
        </xdr:cNvPr>
        <xdr:cNvSpPr/>
      </xdr:nvSpPr>
      <xdr:spPr>
        <a:xfrm>
          <a:off x="12303760" y="6381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a:extLst>
            <a:ext uri="{FF2B5EF4-FFF2-40B4-BE49-F238E27FC236}">
              <a16:creationId xmlns:a16="http://schemas.microsoft.com/office/drawing/2014/main" id="{5CBED7F7-F24F-4510-A5EB-2F2E5D100C70}"/>
            </a:ext>
          </a:extLst>
        </xdr:cNvPr>
        <xdr:cNvSpPr/>
      </xdr:nvSpPr>
      <xdr:spPr>
        <a:xfrm>
          <a:off x="11487150" y="640207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5" name="テキスト ボックス 424">
          <a:extLst>
            <a:ext uri="{FF2B5EF4-FFF2-40B4-BE49-F238E27FC236}">
              <a16:creationId xmlns:a16="http://schemas.microsoft.com/office/drawing/2014/main" id="{777EE2B1-7DB2-4632-89D9-F00EA1AC7653}"/>
            </a:ext>
          </a:extLst>
        </xdr:cNvPr>
        <xdr:cNvSpPr txBox="1"/>
      </xdr:nvSpPr>
      <xdr:spPr>
        <a:xfrm>
          <a:off x="14532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6" name="テキスト ボックス 425">
          <a:extLst>
            <a:ext uri="{FF2B5EF4-FFF2-40B4-BE49-F238E27FC236}">
              <a16:creationId xmlns:a16="http://schemas.microsoft.com/office/drawing/2014/main" id="{DFF08941-A8EA-42EE-9EC5-557FCECB66E5}"/>
            </a:ext>
          </a:extLst>
        </xdr:cNvPr>
        <xdr:cNvSpPr txBox="1"/>
      </xdr:nvSpPr>
      <xdr:spPr>
        <a:xfrm>
          <a:off x="13770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7" name="テキスト ボックス 426">
          <a:extLst>
            <a:ext uri="{FF2B5EF4-FFF2-40B4-BE49-F238E27FC236}">
              <a16:creationId xmlns:a16="http://schemas.microsoft.com/office/drawing/2014/main" id="{F5481CAE-CBD0-491B-9158-280E8BFF0642}"/>
            </a:ext>
          </a:extLst>
        </xdr:cNvPr>
        <xdr:cNvSpPr txBox="1"/>
      </xdr:nvSpPr>
      <xdr:spPr>
        <a:xfrm>
          <a:off x="12973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8" name="テキスト ボックス 427">
          <a:extLst>
            <a:ext uri="{FF2B5EF4-FFF2-40B4-BE49-F238E27FC236}">
              <a16:creationId xmlns:a16="http://schemas.microsoft.com/office/drawing/2014/main" id="{803EDC01-1487-4343-8D08-BFEC1BACB6E7}"/>
            </a:ext>
          </a:extLst>
        </xdr:cNvPr>
        <xdr:cNvSpPr txBox="1"/>
      </xdr:nvSpPr>
      <xdr:spPr>
        <a:xfrm>
          <a:off x="121754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29" name="テキスト ボックス 428">
          <a:extLst>
            <a:ext uri="{FF2B5EF4-FFF2-40B4-BE49-F238E27FC236}">
              <a16:creationId xmlns:a16="http://schemas.microsoft.com/office/drawing/2014/main" id="{B2B5482A-B370-4BBA-941A-2E71C198251F}"/>
            </a:ext>
          </a:extLst>
        </xdr:cNvPr>
        <xdr:cNvSpPr txBox="1"/>
      </xdr:nvSpPr>
      <xdr:spPr>
        <a:xfrm>
          <a:off x="113703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152400</xdr:rowOff>
    </xdr:from>
    <xdr:to>
      <xdr:col>85</xdr:col>
      <xdr:colOff>177800</xdr:colOff>
      <xdr:row>38</xdr:row>
      <xdr:rowOff>82550</xdr:rowOff>
    </xdr:to>
    <xdr:sp macro="" textlink="">
      <xdr:nvSpPr>
        <xdr:cNvPr id="430" name="楕円 429">
          <a:extLst>
            <a:ext uri="{FF2B5EF4-FFF2-40B4-BE49-F238E27FC236}">
              <a16:creationId xmlns:a16="http://schemas.microsoft.com/office/drawing/2014/main" id="{17D4A143-DAA6-4BA9-AC04-663970A12D5D}"/>
            </a:ext>
          </a:extLst>
        </xdr:cNvPr>
        <xdr:cNvSpPr/>
      </xdr:nvSpPr>
      <xdr:spPr>
        <a:xfrm>
          <a:off x="14649450" y="649605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130810</xdr:rowOff>
    </xdr:from>
    <xdr:ext cx="405130" cy="259080"/>
    <xdr:sp macro="" textlink="">
      <xdr:nvSpPr>
        <xdr:cNvPr id="431" name="【認定こども園・幼稚園・保育所】&#10;有形固定資産減価償却率該当値テキスト">
          <a:extLst>
            <a:ext uri="{FF2B5EF4-FFF2-40B4-BE49-F238E27FC236}">
              <a16:creationId xmlns:a16="http://schemas.microsoft.com/office/drawing/2014/main" id="{2AE5DB6A-61A7-42C9-AD45-54BF382C31BE}"/>
            </a:ext>
          </a:extLst>
        </xdr:cNvPr>
        <xdr:cNvSpPr txBox="1"/>
      </xdr:nvSpPr>
      <xdr:spPr>
        <a:xfrm>
          <a:off x="14742160" y="6478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163830</xdr:rowOff>
    </xdr:from>
    <xdr:to>
      <xdr:col>81</xdr:col>
      <xdr:colOff>101600</xdr:colOff>
      <xdr:row>38</xdr:row>
      <xdr:rowOff>93980</xdr:rowOff>
    </xdr:to>
    <xdr:sp macro="" textlink="">
      <xdr:nvSpPr>
        <xdr:cNvPr id="432" name="楕円 431">
          <a:extLst>
            <a:ext uri="{FF2B5EF4-FFF2-40B4-BE49-F238E27FC236}">
              <a16:creationId xmlns:a16="http://schemas.microsoft.com/office/drawing/2014/main" id="{50830478-1E9E-455A-86D5-4890DB80E397}"/>
            </a:ext>
          </a:extLst>
        </xdr:cNvPr>
        <xdr:cNvSpPr/>
      </xdr:nvSpPr>
      <xdr:spPr>
        <a:xfrm>
          <a:off x="13887450" y="65112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31750</xdr:rowOff>
    </xdr:from>
    <xdr:to>
      <xdr:col>85</xdr:col>
      <xdr:colOff>127000</xdr:colOff>
      <xdr:row>38</xdr:row>
      <xdr:rowOff>43180</xdr:rowOff>
    </xdr:to>
    <xdr:cxnSp macro="">
      <xdr:nvCxnSpPr>
        <xdr:cNvPr id="433" name="直線コネクタ 432">
          <a:extLst>
            <a:ext uri="{FF2B5EF4-FFF2-40B4-BE49-F238E27FC236}">
              <a16:creationId xmlns:a16="http://schemas.microsoft.com/office/drawing/2014/main" id="{32F5AA4F-1510-48EF-BBE4-12D465E5AEEF}"/>
            </a:ext>
          </a:extLst>
        </xdr:cNvPr>
        <xdr:cNvCxnSpPr/>
      </xdr:nvCxnSpPr>
      <xdr:spPr>
        <a:xfrm flipV="1">
          <a:off x="13942060" y="6544945"/>
          <a:ext cx="762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39370</xdr:rowOff>
    </xdr:from>
    <xdr:to>
      <xdr:col>76</xdr:col>
      <xdr:colOff>165100</xdr:colOff>
      <xdr:row>38</xdr:row>
      <xdr:rowOff>140970</xdr:rowOff>
    </xdr:to>
    <xdr:sp macro="" textlink="">
      <xdr:nvSpPr>
        <xdr:cNvPr id="434" name="楕円 433">
          <a:extLst>
            <a:ext uri="{FF2B5EF4-FFF2-40B4-BE49-F238E27FC236}">
              <a16:creationId xmlns:a16="http://schemas.microsoft.com/office/drawing/2014/main" id="{A0BC9E1E-6896-47BE-B95C-FEC2E4302920}"/>
            </a:ext>
          </a:extLst>
        </xdr:cNvPr>
        <xdr:cNvSpPr/>
      </xdr:nvSpPr>
      <xdr:spPr>
        <a:xfrm>
          <a:off x="13089890" y="655447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43180</xdr:rowOff>
    </xdr:from>
    <xdr:to>
      <xdr:col>81</xdr:col>
      <xdr:colOff>50800</xdr:colOff>
      <xdr:row>38</xdr:row>
      <xdr:rowOff>90170</xdr:rowOff>
    </xdr:to>
    <xdr:cxnSp macro="">
      <xdr:nvCxnSpPr>
        <xdr:cNvPr id="435" name="直線コネクタ 434">
          <a:extLst>
            <a:ext uri="{FF2B5EF4-FFF2-40B4-BE49-F238E27FC236}">
              <a16:creationId xmlns:a16="http://schemas.microsoft.com/office/drawing/2014/main" id="{635E1D0C-0AF9-4152-A491-8656ED92D9AA}"/>
            </a:ext>
          </a:extLst>
        </xdr:cNvPr>
        <xdr:cNvCxnSpPr/>
      </xdr:nvCxnSpPr>
      <xdr:spPr>
        <a:xfrm flipV="1">
          <a:off x="13144500" y="6560185"/>
          <a:ext cx="79756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35560</xdr:rowOff>
    </xdr:from>
    <xdr:to>
      <xdr:col>72</xdr:col>
      <xdr:colOff>38100</xdr:colOff>
      <xdr:row>38</xdr:row>
      <xdr:rowOff>137160</xdr:rowOff>
    </xdr:to>
    <xdr:sp macro="" textlink="">
      <xdr:nvSpPr>
        <xdr:cNvPr id="436" name="楕円 435">
          <a:extLst>
            <a:ext uri="{FF2B5EF4-FFF2-40B4-BE49-F238E27FC236}">
              <a16:creationId xmlns:a16="http://schemas.microsoft.com/office/drawing/2014/main" id="{B48060F1-75CD-4829-AEE2-A0B077151966}"/>
            </a:ext>
          </a:extLst>
        </xdr:cNvPr>
        <xdr:cNvSpPr/>
      </xdr:nvSpPr>
      <xdr:spPr>
        <a:xfrm>
          <a:off x="12303760" y="65506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86360</xdr:rowOff>
    </xdr:from>
    <xdr:to>
      <xdr:col>76</xdr:col>
      <xdr:colOff>114300</xdr:colOff>
      <xdr:row>38</xdr:row>
      <xdr:rowOff>90170</xdr:rowOff>
    </xdr:to>
    <xdr:cxnSp macro="">
      <xdr:nvCxnSpPr>
        <xdr:cNvPr id="437" name="直線コネクタ 436">
          <a:extLst>
            <a:ext uri="{FF2B5EF4-FFF2-40B4-BE49-F238E27FC236}">
              <a16:creationId xmlns:a16="http://schemas.microsoft.com/office/drawing/2014/main" id="{975C32C0-0A8B-40C7-BFA1-C973E8486D68}"/>
            </a:ext>
          </a:extLst>
        </xdr:cNvPr>
        <xdr:cNvCxnSpPr/>
      </xdr:nvCxnSpPr>
      <xdr:spPr>
        <a:xfrm>
          <a:off x="12346940" y="6603365"/>
          <a:ext cx="79756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17780</xdr:rowOff>
    </xdr:from>
    <xdr:to>
      <xdr:col>67</xdr:col>
      <xdr:colOff>101600</xdr:colOff>
      <xdr:row>38</xdr:row>
      <xdr:rowOff>119380</xdr:rowOff>
    </xdr:to>
    <xdr:sp macro="" textlink="">
      <xdr:nvSpPr>
        <xdr:cNvPr id="438" name="楕円 437">
          <a:extLst>
            <a:ext uri="{FF2B5EF4-FFF2-40B4-BE49-F238E27FC236}">
              <a16:creationId xmlns:a16="http://schemas.microsoft.com/office/drawing/2014/main" id="{CE7922AE-CF65-4654-965C-125E444DFDB4}"/>
            </a:ext>
          </a:extLst>
        </xdr:cNvPr>
        <xdr:cNvSpPr/>
      </xdr:nvSpPr>
      <xdr:spPr>
        <a:xfrm>
          <a:off x="11487150" y="65366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68580</xdr:rowOff>
    </xdr:from>
    <xdr:to>
      <xdr:col>71</xdr:col>
      <xdr:colOff>177800</xdr:colOff>
      <xdr:row>38</xdr:row>
      <xdr:rowOff>86360</xdr:rowOff>
    </xdr:to>
    <xdr:cxnSp macro="">
      <xdr:nvCxnSpPr>
        <xdr:cNvPr id="439" name="直線コネクタ 438">
          <a:extLst>
            <a:ext uri="{FF2B5EF4-FFF2-40B4-BE49-F238E27FC236}">
              <a16:creationId xmlns:a16="http://schemas.microsoft.com/office/drawing/2014/main" id="{BCAAAF62-B461-4089-807E-283E51B9B81A}"/>
            </a:ext>
          </a:extLst>
        </xdr:cNvPr>
        <xdr:cNvCxnSpPr/>
      </xdr:nvCxnSpPr>
      <xdr:spPr>
        <a:xfrm>
          <a:off x="11541760" y="6581775"/>
          <a:ext cx="80518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11430</xdr:rowOff>
    </xdr:from>
    <xdr:ext cx="405130" cy="259080"/>
    <xdr:sp macro="" textlink="">
      <xdr:nvSpPr>
        <xdr:cNvPr id="440" name="n_1aveValue【認定こども園・幼稚園・保育所】&#10;有形固定資産減価償却率">
          <a:extLst>
            <a:ext uri="{FF2B5EF4-FFF2-40B4-BE49-F238E27FC236}">
              <a16:creationId xmlns:a16="http://schemas.microsoft.com/office/drawing/2014/main" id="{C54E53F5-875E-42E1-BEA6-63DBE0C48905}"/>
            </a:ext>
          </a:extLst>
        </xdr:cNvPr>
        <xdr:cNvSpPr txBox="1"/>
      </xdr:nvSpPr>
      <xdr:spPr>
        <a:xfrm>
          <a:off x="13738225" y="6187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7620</xdr:rowOff>
    </xdr:from>
    <xdr:ext cx="404495" cy="258445"/>
    <xdr:sp macro="" textlink="">
      <xdr:nvSpPr>
        <xdr:cNvPr id="441" name="n_2aveValue【認定こども園・幼稚園・保育所】&#10;有形固定資産減価償却率">
          <a:extLst>
            <a:ext uri="{FF2B5EF4-FFF2-40B4-BE49-F238E27FC236}">
              <a16:creationId xmlns:a16="http://schemas.microsoft.com/office/drawing/2014/main" id="{6906BAA6-AFB8-4C52-8AFC-4D5B6139E526}"/>
            </a:ext>
          </a:extLst>
        </xdr:cNvPr>
        <xdr:cNvSpPr txBox="1"/>
      </xdr:nvSpPr>
      <xdr:spPr>
        <a:xfrm>
          <a:off x="12957175" y="61817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156210</xdr:rowOff>
    </xdr:from>
    <xdr:ext cx="404495" cy="258445"/>
    <xdr:sp macro="" textlink="">
      <xdr:nvSpPr>
        <xdr:cNvPr id="442" name="n_3aveValue【認定こども園・幼稚園・保育所】&#10;有形固定資産減価償却率">
          <a:extLst>
            <a:ext uri="{FF2B5EF4-FFF2-40B4-BE49-F238E27FC236}">
              <a16:creationId xmlns:a16="http://schemas.microsoft.com/office/drawing/2014/main" id="{1C21356E-282B-4DF2-94C2-02B45B090A3D}"/>
            </a:ext>
          </a:extLst>
        </xdr:cNvPr>
        <xdr:cNvSpPr txBox="1"/>
      </xdr:nvSpPr>
      <xdr:spPr>
        <a:xfrm>
          <a:off x="12171045" y="61588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1270</xdr:rowOff>
    </xdr:from>
    <xdr:ext cx="404495" cy="259080"/>
    <xdr:sp macro="" textlink="">
      <xdr:nvSpPr>
        <xdr:cNvPr id="443" name="n_4aveValue【認定こども園・幼稚園・保育所】&#10;有形固定資産減価償却率">
          <a:extLst>
            <a:ext uri="{FF2B5EF4-FFF2-40B4-BE49-F238E27FC236}">
              <a16:creationId xmlns:a16="http://schemas.microsoft.com/office/drawing/2014/main" id="{56646D09-FD57-4742-9E4A-820639AABE36}"/>
            </a:ext>
          </a:extLst>
        </xdr:cNvPr>
        <xdr:cNvSpPr txBox="1"/>
      </xdr:nvSpPr>
      <xdr:spPr>
        <a:xfrm>
          <a:off x="11354435" y="61734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85090</xdr:rowOff>
    </xdr:from>
    <xdr:ext cx="405130" cy="259080"/>
    <xdr:sp macro="" textlink="">
      <xdr:nvSpPr>
        <xdr:cNvPr id="444" name="n_1mainValue【認定こども園・幼稚園・保育所】&#10;有形固定資産減価償却率">
          <a:extLst>
            <a:ext uri="{FF2B5EF4-FFF2-40B4-BE49-F238E27FC236}">
              <a16:creationId xmlns:a16="http://schemas.microsoft.com/office/drawing/2014/main" id="{4B84B229-E9F4-4A59-A76F-AB372DDDA65B}"/>
            </a:ext>
          </a:extLst>
        </xdr:cNvPr>
        <xdr:cNvSpPr txBox="1"/>
      </xdr:nvSpPr>
      <xdr:spPr>
        <a:xfrm>
          <a:off x="13738225" y="6602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132080</xdr:rowOff>
    </xdr:from>
    <xdr:ext cx="404495" cy="258445"/>
    <xdr:sp macro="" textlink="">
      <xdr:nvSpPr>
        <xdr:cNvPr id="445" name="n_2mainValue【認定こども園・幼稚園・保育所】&#10;有形固定資産減価償却率">
          <a:extLst>
            <a:ext uri="{FF2B5EF4-FFF2-40B4-BE49-F238E27FC236}">
              <a16:creationId xmlns:a16="http://schemas.microsoft.com/office/drawing/2014/main" id="{2401513E-0045-4CEF-B2CD-8CC53DC027B8}"/>
            </a:ext>
          </a:extLst>
        </xdr:cNvPr>
        <xdr:cNvSpPr txBox="1"/>
      </xdr:nvSpPr>
      <xdr:spPr>
        <a:xfrm>
          <a:off x="12957175" y="66509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128270</xdr:rowOff>
    </xdr:from>
    <xdr:ext cx="404495" cy="259080"/>
    <xdr:sp macro="" textlink="">
      <xdr:nvSpPr>
        <xdr:cNvPr id="446" name="n_3mainValue【認定こども園・幼稚園・保育所】&#10;有形固定資産減価償却率">
          <a:extLst>
            <a:ext uri="{FF2B5EF4-FFF2-40B4-BE49-F238E27FC236}">
              <a16:creationId xmlns:a16="http://schemas.microsoft.com/office/drawing/2014/main" id="{7B74819C-62A6-4B9B-B47F-D73B3F907597}"/>
            </a:ext>
          </a:extLst>
        </xdr:cNvPr>
        <xdr:cNvSpPr txBox="1"/>
      </xdr:nvSpPr>
      <xdr:spPr>
        <a:xfrm>
          <a:off x="12171045" y="6647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110490</xdr:rowOff>
    </xdr:from>
    <xdr:ext cx="404495" cy="258445"/>
    <xdr:sp macro="" textlink="">
      <xdr:nvSpPr>
        <xdr:cNvPr id="447" name="n_4mainValue【認定こども園・幼稚園・保育所】&#10;有形固定資産減価償却率">
          <a:extLst>
            <a:ext uri="{FF2B5EF4-FFF2-40B4-BE49-F238E27FC236}">
              <a16:creationId xmlns:a16="http://schemas.microsoft.com/office/drawing/2014/main" id="{7C8FD878-0526-401C-B473-70572010CF59}"/>
            </a:ext>
          </a:extLst>
        </xdr:cNvPr>
        <xdr:cNvSpPr txBox="1"/>
      </xdr:nvSpPr>
      <xdr:spPr>
        <a:xfrm>
          <a:off x="11354435" y="66255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BB48FE4F-C03F-4704-9D23-715681D149AD}"/>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94F9F761-CF17-4738-8043-32D5CF386372}"/>
            </a:ext>
          </a:extLst>
        </xdr:cNvPr>
        <xdr:cNvSpPr/>
      </xdr:nvSpPr>
      <xdr:spPr>
        <a:xfrm>
          <a:off x="165900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A5AE807E-991B-4D16-BABA-E249FD1FF9C0}"/>
            </a:ext>
          </a:extLst>
        </xdr:cNvPr>
        <xdr:cNvSpPr/>
      </xdr:nvSpPr>
      <xdr:spPr>
        <a:xfrm>
          <a:off x="165900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35/116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193C7828-1A1D-42E4-ACCC-356975807C9A}"/>
            </a:ext>
          </a:extLst>
        </xdr:cNvPr>
        <xdr:cNvSpPr/>
      </xdr:nvSpPr>
      <xdr:spPr>
        <a:xfrm>
          <a:off x="174879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D58D49AE-A2F3-483A-A51E-BA942496DA1A}"/>
            </a:ext>
          </a:extLst>
        </xdr:cNvPr>
        <xdr:cNvSpPr/>
      </xdr:nvSpPr>
      <xdr:spPr>
        <a:xfrm>
          <a:off x="174879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E5E03F23-6B78-43C3-8162-541CE888553D}"/>
            </a:ext>
          </a:extLst>
        </xdr:cNvPr>
        <xdr:cNvSpPr/>
      </xdr:nvSpPr>
      <xdr:spPr>
        <a:xfrm>
          <a:off x="185166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5BEF1F02-1867-4F67-A717-489F300A1F82}"/>
            </a:ext>
          </a:extLst>
        </xdr:cNvPr>
        <xdr:cNvSpPr/>
      </xdr:nvSpPr>
      <xdr:spPr>
        <a:xfrm>
          <a:off x="185166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24C91427-CDF6-4370-A286-E09DF4AEF5C5}"/>
            </a:ext>
          </a:extLst>
        </xdr:cNvPr>
        <xdr:cNvSpPr/>
      </xdr:nvSpPr>
      <xdr:spPr>
        <a:xfrm>
          <a:off x="16459200" y="533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456" name="テキスト ボックス 455">
          <a:extLst>
            <a:ext uri="{FF2B5EF4-FFF2-40B4-BE49-F238E27FC236}">
              <a16:creationId xmlns:a16="http://schemas.microsoft.com/office/drawing/2014/main" id="{C59ECE0E-BD66-4CD8-851D-5C30097230CA}"/>
            </a:ext>
          </a:extLst>
        </xdr:cNvPr>
        <xdr:cNvSpPr txBox="1"/>
      </xdr:nvSpPr>
      <xdr:spPr>
        <a:xfrm>
          <a:off x="1644015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87B2F717-1B2B-479A-B915-993930356AE6}"/>
            </a:ext>
          </a:extLst>
        </xdr:cNvPr>
        <xdr:cNvCxnSpPr/>
      </xdr:nvCxnSpPr>
      <xdr:spPr>
        <a:xfrm>
          <a:off x="1645920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934212B-5108-4FA0-A33C-9227BDA9CCBC}"/>
            </a:ext>
          </a:extLst>
        </xdr:cNvPr>
        <xdr:cNvCxnSpPr/>
      </xdr:nvCxnSpPr>
      <xdr:spPr>
        <a:xfrm>
          <a:off x="16459200" y="71589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725" cy="259080"/>
    <xdr:sp macro="" textlink="">
      <xdr:nvSpPr>
        <xdr:cNvPr id="459" name="テキスト ボックス 458">
          <a:extLst>
            <a:ext uri="{FF2B5EF4-FFF2-40B4-BE49-F238E27FC236}">
              <a16:creationId xmlns:a16="http://schemas.microsoft.com/office/drawing/2014/main" id="{8E0831A7-69F0-45D7-8449-8870A60B26AE}"/>
            </a:ext>
          </a:extLst>
        </xdr:cNvPr>
        <xdr:cNvSpPr txBox="1"/>
      </xdr:nvSpPr>
      <xdr:spPr>
        <a:xfrm>
          <a:off x="16047085" y="70224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C6C61914-EF91-49A6-A78D-5F6EFC4A6A83}"/>
            </a:ext>
          </a:extLst>
        </xdr:cNvPr>
        <xdr:cNvCxnSpPr/>
      </xdr:nvCxnSpPr>
      <xdr:spPr>
        <a:xfrm>
          <a:off x="16459200" y="6701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725" cy="259080"/>
    <xdr:sp macro="" textlink="">
      <xdr:nvSpPr>
        <xdr:cNvPr id="461" name="テキスト ボックス 460">
          <a:extLst>
            <a:ext uri="{FF2B5EF4-FFF2-40B4-BE49-F238E27FC236}">
              <a16:creationId xmlns:a16="http://schemas.microsoft.com/office/drawing/2014/main" id="{A8FC23E7-5187-4769-ABB3-3019891C8288}"/>
            </a:ext>
          </a:extLst>
        </xdr:cNvPr>
        <xdr:cNvSpPr txBox="1"/>
      </xdr:nvSpPr>
      <xdr:spPr>
        <a:xfrm>
          <a:off x="16047085" y="65652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3404D832-D929-4BCB-A65B-A1DD4E91A25D}"/>
            </a:ext>
          </a:extLst>
        </xdr:cNvPr>
        <xdr:cNvCxnSpPr/>
      </xdr:nvCxnSpPr>
      <xdr:spPr>
        <a:xfrm>
          <a:off x="16459200" y="624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725" cy="259080"/>
    <xdr:sp macro="" textlink="">
      <xdr:nvSpPr>
        <xdr:cNvPr id="463" name="テキスト ボックス 462">
          <a:extLst>
            <a:ext uri="{FF2B5EF4-FFF2-40B4-BE49-F238E27FC236}">
              <a16:creationId xmlns:a16="http://schemas.microsoft.com/office/drawing/2014/main" id="{412C08B9-77ED-45C7-B90E-068E113F91A6}"/>
            </a:ext>
          </a:extLst>
        </xdr:cNvPr>
        <xdr:cNvSpPr txBox="1"/>
      </xdr:nvSpPr>
      <xdr:spPr>
        <a:xfrm>
          <a:off x="16047085" y="61042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726E348B-3E48-4301-88C6-08C5134ABCD2}"/>
            </a:ext>
          </a:extLst>
        </xdr:cNvPr>
        <xdr:cNvCxnSpPr/>
      </xdr:nvCxnSpPr>
      <xdr:spPr>
        <a:xfrm>
          <a:off x="16459200" y="5787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725" cy="259080"/>
    <xdr:sp macro="" textlink="">
      <xdr:nvSpPr>
        <xdr:cNvPr id="465" name="テキスト ボックス 464">
          <a:extLst>
            <a:ext uri="{FF2B5EF4-FFF2-40B4-BE49-F238E27FC236}">
              <a16:creationId xmlns:a16="http://schemas.microsoft.com/office/drawing/2014/main" id="{3C35D45F-EB3B-4298-9BF4-7BEEF6A42D5C}"/>
            </a:ext>
          </a:extLst>
        </xdr:cNvPr>
        <xdr:cNvSpPr txBox="1"/>
      </xdr:nvSpPr>
      <xdr:spPr>
        <a:xfrm>
          <a:off x="16047085" y="56508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375A81A8-8403-42F1-BDE4-AEC543ADB7B3}"/>
            </a:ext>
          </a:extLst>
        </xdr:cNvPr>
        <xdr:cNvCxnSpPr/>
      </xdr:nvCxnSpPr>
      <xdr:spPr>
        <a:xfrm>
          <a:off x="1645920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467" name="テキスト ボックス 466">
          <a:extLst>
            <a:ext uri="{FF2B5EF4-FFF2-40B4-BE49-F238E27FC236}">
              <a16:creationId xmlns:a16="http://schemas.microsoft.com/office/drawing/2014/main" id="{7C9EB409-210D-4565-B1D3-AFFBBB7B07B4}"/>
            </a:ext>
          </a:extLst>
        </xdr:cNvPr>
        <xdr:cNvSpPr txBox="1"/>
      </xdr:nvSpPr>
      <xdr:spPr>
        <a:xfrm>
          <a:off x="16047085" y="51936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8628752D-8A62-4315-9012-CC4754B23C6D}"/>
            </a:ext>
          </a:extLst>
        </xdr:cNvPr>
        <xdr:cNvSpPr/>
      </xdr:nvSpPr>
      <xdr:spPr>
        <a:xfrm>
          <a:off x="16459200" y="533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158750</xdr:rowOff>
    </xdr:from>
    <xdr:to>
      <xdr:col>116</xdr:col>
      <xdr:colOff>62865</xdr:colOff>
      <xdr:row>41</xdr:row>
      <xdr:rowOff>117475</xdr:rowOff>
    </xdr:to>
    <xdr:cxnSp macro="">
      <xdr:nvCxnSpPr>
        <xdr:cNvPr id="469" name="直線コネクタ 468">
          <a:extLst>
            <a:ext uri="{FF2B5EF4-FFF2-40B4-BE49-F238E27FC236}">
              <a16:creationId xmlns:a16="http://schemas.microsoft.com/office/drawing/2014/main" id="{B2447577-4619-44FA-B473-B5ADA15F173F}"/>
            </a:ext>
          </a:extLst>
        </xdr:cNvPr>
        <xdr:cNvCxnSpPr/>
      </xdr:nvCxnSpPr>
      <xdr:spPr>
        <a:xfrm flipV="1">
          <a:off x="19947255" y="5818505"/>
          <a:ext cx="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121285</xdr:rowOff>
    </xdr:from>
    <xdr:ext cx="469900" cy="258445"/>
    <xdr:sp macro="" textlink="">
      <xdr:nvSpPr>
        <xdr:cNvPr id="470" name="【認定こども園・幼稚園・保育所】&#10;一人当たり面積最小値テキスト">
          <a:extLst>
            <a:ext uri="{FF2B5EF4-FFF2-40B4-BE49-F238E27FC236}">
              <a16:creationId xmlns:a16="http://schemas.microsoft.com/office/drawing/2014/main" id="{9FCC5E3D-87EE-4E24-AFDE-4E2B613D8863}"/>
            </a:ext>
          </a:extLst>
        </xdr:cNvPr>
        <xdr:cNvSpPr txBox="1"/>
      </xdr:nvSpPr>
      <xdr:spPr>
        <a:xfrm>
          <a:off x="19985990" y="71526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117475</xdr:rowOff>
    </xdr:from>
    <xdr:to>
      <xdr:col>116</xdr:col>
      <xdr:colOff>152400</xdr:colOff>
      <xdr:row>41</xdr:row>
      <xdr:rowOff>117475</xdr:rowOff>
    </xdr:to>
    <xdr:cxnSp macro="">
      <xdr:nvCxnSpPr>
        <xdr:cNvPr id="471" name="直線コネクタ 470">
          <a:extLst>
            <a:ext uri="{FF2B5EF4-FFF2-40B4-BE49-F238E27FC236}">
              <a16:creationId xmlns:a16="http://schemas.microsoft.com/office/drawing/2014/main" id="{72BCB96D-843C-4101-9F7E-FB6A79C2A929}"/>
            </a:ext>
          </a:extLst>
        </xdr:cNvPr>
        <xdr:cNvCxnSpPr/>
      </xdr:nvCxnSpPr>
      <xdr:spPr>
        <a:xfrm>
          <a:off x="19885660" y="714692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105410</xdr:rowOff>
    </xdr:from>
    <xdr:ext cx="469900" cy="259080"/>
    <xdr:sp macro="" textlink="">
      <xdr:nvSpPr>
        <xdr:cNvPr id="472" name="【認定こども園・幼稚園・保育所】&#10;一人当たり面積最大値テキスト">
          <a:extLst>
            <a:ext uri="{FF2B5EF4-FFF2-40B4-BE49-F238E27FC236}">
              <a16:creationId xmlns:a16="http://schemas.microsoft.com/office/drawing/2014/main" id="{3DDF90D4-8D41-4FC4-AC3F-0746D02F0705}"/>
            </a:ext>
          </a:extLst>
        </xdr:cNvPr>
        <xdr:cNvSpPr txBox="1"/>
      </xdr:nvSpPr>
      <xdr:spPr>
        <a:xfrm>
          <a:off x="19985990" y="5589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0.589</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158750</xdr:rowOff>
    </xdr:from>
    <xdr:to>
      <xdr:col>116</xdr:col>
      <xdr:colOff>152400</xdr:colOff>
      <xdr:row>33</xdr:row>
      <xdr:rowOff>158750</xdr:rowOff>
    </xdr:to>
    <xdr:cxnSp macro="">
      <xdr:nvCxnSpPr>
        <xdr:cNvPr id="473" name="直線コネクタ 472">
          <a:extLst>
            <a:ext uri="{FF2B5EF4-FFF2-40B4-BE49-F238E27FC236}">
              <a16:creationId xmlns:a16="http://schemas.microsoft.com/office/drawing/2014/main" id="{B094E89D-727E-4EF7-B247-27D7DF59FE10}"/>
            </a:ext>
          </a:extLst>
        </xdr:cNvPr>
        <xdr:cNvCxnSpPr/>
      </xdr:nvCxnSpPr>
      <xdr:spPr>
        <a:xfrm>
          <a:off x="19885660" y="581850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129540</xdr:rowOff>
    </xdr:from>
    <xdr:ext cx="469900" cy="259080"/>
    <xdr:sp macro="" textlink="">
      <xdr:nvSpPr>
        <xdr:cNvPr id="474" name="【認定こども園・幼稚園・保育所】&#10;一人当たり面積平均値テキスト">
          <a:extLst>
            <a:ext uri="{FF2B5EF4-FFF2-40B4-BE49-F238E27FC236}">
              <a16:creationId xmlns:a16="http://schemas.microsoft.com/office/drawing/2014/main" id="{A4EB32B0-3BAF-42F3-9595-66ACD4AB08A9}"/>
            </a:ext>
          </a:extLst>
        </xdr:cNvPr>
        <xdr:cNvSpPr txBox="1"/>
      </xdr:nvSpPr>
      <xdr:spPr>
        <a:xfrm>
          <a:off x="19985990" y="66484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id="{A484220A-1F6E-4818-BE6D-40AE9EFB608B}"/>
            </a:ext>
          </a:extLst>
        </xdr:cNvPr>
        <xdr:cNvSpPr/>
      </xdr:nvSpPr>
      <xdr:spPr>
        <a:xfrm>
          <a:off x="19904710" y="66662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0</xdr:rowOff>
    </xdr:from>
    <xdr:to>
      <xdr:col>112</xdr:col>
      <xdr:colOff>38100</xdr:colOff>
      <xdr:row>39</xdr:row>
      <xdr:rowOff>101600</xdr:rowOff>
    </xdr:to>
    <xdr:sp macro="" textlink="">
      <xdr:nvSpPr>
        <xdr:cNvPr id="476" name="フローチャート: 判断 475">
          <a:extLst>
            <a:ext uri="{FF2B5EF4-FFF2-40B4-BE49-F238E27FC236}">
              <a16:creationId xmlns:a16="http://schemas.microsoft.com/office/drawing/2014/main" id="{F7914F95-91D9-44D2-87D3-015C9634A315}"/>
            </a:ext>
          </a:extLst>
        </xdr:cNvPr>
        <xdr:cNvSpPr/>
      </xdr:nvSpPr>
      <xdr:spPr>
        <a:xfrm>
          <a:off x="19161760" y="6686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11430</xdr:rowOff>
    </xdr:from>
    <xdr:to>
      <xdr:col>107</xdr:col>
      <xdr:colOff>101600</xdr:colOff>
      <xdr:row>39</xdr:row>
      <xdr:rowOff>113030</xdr:rowOff>
    </xdr:to>
    <xdr:sp macro="" textlink="">
      <xdr:nvSpPr>
        <xdr:cNvPr id="477" name="フローチャート: 判断 476">
          <a:extLst>
            <a:ext uri="{FF2B5EF4-FFF2-40B4-BE49-F238E27FC236}">
              <a16:creationId xmlns:a16="http://schemas.microsoft.com/office/drawing/2014/main" id="{CF671DC6-4A9F-4385-A588-025DB4F3D29E}"/>
            </a:ext>
          </a:extLst>
        </xdr:cNvPr>
        <xdr:cNvSpPr/>
      </xdr:nvSpPr>
      <xdr:spPr>
        <a:xfrm>
          <a:off x="18345150" y="670179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5080</xdr:rowOff>
    </xdr:from>
    <xdr:to>
      <xdr:col>102</xdr:col>
      <xdr:colOff>165100</xdr:colOff>
      <xdr:row>39</xdr:row>
      <xdr:rowOff>106680</xdr:rowOff>
    </xdr:to>
    <xdr:sp macro="" textlink="">
      <xdr:nvSpPr>
        <xdr:cNvPr id="478" name="フローチャート: 判断 477">
          <a:extLst>
            <a:ext uri="{FF2B5EF4-FFF2-40B4-BE49-F238E27FC236}">
              <a16:creationId xmlns:a16="http://schemas.microsoft.com/office/drawing/2014/main" id="{08C9D079-CBBD-49A1-AD50-BC77CDED5051}"/>
            </a:ext>
          </a:extLst>
        </xdr:cNvPr>
        <xdr:cNvSpPr/>
      </xdr:nvSpPr>
      <xdr:spPr>
        <a:xfrm>
          <a:off x="17547590" y="669353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a:extLst>
            <a:ext uri="{FF2B5EF4-FFF2-40B4-BE49-F238E27FC236}">
              <a16:creationId xmlns:a16="http://schemas.microsoft.com/office/drawing/2014/main" id="{D34B18AD-2341-41A5-96A6-69D6622FA229}"/>
            </a:ext>
          </a:extLst>
        </xdr:cNvPr>
        <xdr:cNvSpPr/>
      </xdr:nvSpPr>
      <xdr:spPr>
        <a:xfrm>
          <a:off x="16761460" y="66890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0" name="テキスト ボックス 479">
          <a:extLst>
            <a:ext uri="{FF2B5EF4-FFF2-40B4-BE49-F238E27FC236}">
              <a16:creationId xmlns:a16="http://schemas.microsoft.com/office/drawing/2014/main" id="{3735A4FA-499C-41AD-A1AC-9C3EE9A099AA}"/>
            </a:ext>
          </a:extLst>
        </xdr:cNvPr>
        <xdr:cNvSpPr txBox="1"/>
      </xdr:nvSpPr>
      <xdr:spPr>
        <a:xfrm>
          <a:off x="1977644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1" name="テキスト ボックス 480">
          <a:extLst>
            <a:ext uri="{FF2B5EF4-FFF2-40B4-BE49-F238E27FC236}">
              <a16:creationId xmlns:a16="http://schemas.microsoft.com/office/drawing/2014/main" id="{191E5A8C-86EA-4D34-A167-881A827A5CB3}"/>
            </a:ext>
          </a:extLst>
        </xdr:cNvPr>
        <xdr:cNvSpPr txBox="1"/>
      </xdr:nvSpPr>
      <xdr:spPr>
        <a:xfrm>
          <a:off x="190334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2" name="テキスト ボックス 481">
          <a:extLst>
            <a:ext uri="{FF2B5EF4-FFF2-40B4-BE49-F238E27FC236}">
              <a16:creationId xmlns:a16="http://schemas.microsoft.com/office/drawing/2014/main" id="{6F8C13DE-6AB1-4FFA-9404-C3C86D2C3D09}"/>
            </a:ext>
          </a:extLst>
        </xdr:cNvPr>
        <xdr:cNvSpPr txBox="1"/>
      </xdr:nvSpPr>
      <xdr:spPr>
        <a:xfrm>
          <a:off x="182283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3" name="テキスト ボックス 482">
          <a:extLst>
            <a:ext uri="{FF2B5EF4-FFF2-40B4-BE49-F238E27FC236}">
              <a16:creationId xmlns:a16="http://schemas.microsoft.com/office/drawing/2014/main" id="{9DB20559-671C-4227-8835-D11CD68012CC}"/>
            </a:ext>
          </a:extLst>
        </xdr:cNvPr>
        <xdr:cNvSpPr txBox="1"/>
      </xdr:nvSpPr>
      <xdr:spPr>
        <a:xfrm>
          <a:off x="174307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4" name="テキスト ボックス 483">
          <a:extLst>
            <a:ext uri="{FF2B5EF4-FFF2-40B4-BE49-F238E27FC236}">
              <a16:creationId xmlns:a16="http://schemas.microsoft.com/office/drawing/2014/main" id="{10C2FCF3-810F-49F2-B861-3163F4FE9591}"/>
            </a:ext>
          </a:extLst>
        </xdr:cNvPr>
        <xdr:cNvSpPr txBox="1"/>
      </xdr:nvSpPr>
      <xdr:spPr>
        <a:xfrm>
          <a:off x="166331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132715</xdr:rowOff>
    </xdr:from>
    <xdr:to>
      <xdr:col>116</xdr:col>
      <xdr:colOff>114300</xdr:colOff>
      <xdr:row>38</xdr:row>
      <xdr:rowOff>63500</xdr:rowOff>
    </xdr:to>
    <xdr:sp macro="" textlink="">
      <xdr:nvSpPr>
        <xdr:cNvPr id="485" name="楕円 484">
          <a:extLst>
            <a:ext uri="{FF2B5EF4-FFF2-40B4-BE49-F238E27FC236}">
              <a16:creationId xmlns:a16="http://schemas.microsoft.com/office/drawing/2014/main" id="{1AFCC252-0676-4C90-A286-9BD267B74FD1}"/>
            </a:ext>
          </a:extLst>
        </xdr:cNvPr>
        <xdr:cNvSpPr/>
      </xdr:nvSpPr>
      <xdr:spPr>
        <a:xfrm>
          <a:off x="19904710" y="6480175"/>
          <a:ext cx="9779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155575</xdr:rowOff>
    </xdr:from>
    <xdr:ext cx="469900" cy="258445"/>
    <xdr:sp macro="" textlink="">
      <xdr:nvSpPr>
        <xdr:cNvPr id="486" name="【認定こども園・幼稚園・保育所】&#10;一人当たり面積該当値テキスト">
          <a:extLst>
            <a:ext uri="{FF2B5EF4-FFF2-40B4-BE49-F238E27FC236}">
              <a16:creationId xmlns:a16="http://schemas.microsoft.com/office/drawing/2014/main" id="{88B2CCE3-0125-4D6D-AD57-ECB0A78364FF}"/>
            </a:ext>
          </a:extLst>
        </xdr:cNvPr>
        <xdr:cNvSpPr txBox="1"/>
      </xdr:nvSpPr>
      <xdr:spPr>
        <a:xfrm>
          <a:off x="19985990" y="6327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109855</xdr:rowOff>
    </xdr:from>
    <xdr:to>
      <xdr:col>112</xdr:col>
      <xdr:colOff>38100</xdr:colOff>
      <xdr:row>38</xdr:row>
      <xdr:rowOff>40640</xdr:rowOff>
    </xdr:to>
    <xdr:sp macro="" textlink="">
      <xdr:nvSpPr>
        <xdr:cNvPr id="487" name="楕円 486">
          <a:extLst>
            <a:ext uri="{FF2B5EF4-FFF2-40B4-BE49-F238E27FC236}">
              <a16:creationId xmlns:a16="http://schemas.microsoft.com/office/drawing/2014/main" id="{A89A0CF8-E383-4E64-96CE-9631CBD90012}"/>
            </a:ext>
          </a:extLst>
        </xdr:cNvPr>
        <xdr:cNvSpPr/>
      </xdr:nvSpPr>
      <xdr:spPr>
        <a:xfrm>
          <a:off x="19161760" y="6451600"/>
          <a:ext cx="787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160655</xdr:rowOff>
    </xdr:from>
    <xdr:to>
      <xdr:col>116</xdr:col>
      <xdr:colOff>63500</xdr:colOff>
      <xdr:row>38</xdr:row>
      <xdr:rowOff>12065</xdr:rowOff>
    </xdr:to>
    <xdr:cxnSp macro="">
      <xdr:nvCxnSpPr>
        <xdr:cNvPr id="488" name="直線コネクタ 487">
          <a:extLst>
            <a:ext uri="{FF2B5EF4-FFF2-40B4-BE49-F238E27FC236}">
              <a16:creationId xmlns:a16="http://schemas.microsoft.com/office/drawing/2014/main" id="{CEA04039-B0A5-4DF0-923E-A03B7425B2EE}"/>
            </a:ext>
          </a:extLst>
        </xdr:cNvPr>
        <xdr:cNvCxnSpPr/>
      </xdr:nvCxnSpPr>
      <xdr:spPr>
        <a:xfrm>
          <a:off x="19204940" y="6506210"/>
          <a:ext cx="7429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139700</xdr:rowOff>
    </xdr:from>
    <xdr:to>
      <xdr:col>107</xdr:col>
      <xdr:colOff>101600</xdr:colOff>
      <xdr:row>38</xdr:row>
      <xdr:rowOff>69850</xdr:rowOff>
    </xdr:to>
    <xdr:sp macro="" textlink="">
      <xdr:nvSpPr>
        <xdr:cNvPr id="489" name="楕円 488">
          <a:extLst>
            <a:ext uri="{FF2B5EF4-FFF2-40B4-BE49-F238E27FC236}">
              <a16:creationId xmlns:a16="http://schemas.microsoft.com/office/drawing/2014/main" id="{6992008B-9184-4E51-97AC-CAAB6BDD85E1}"/>
            </a:ext>
          </a:extLst>
        </xdr:cNvPr>
        <xdr:cNvSpPr/>
      </xdr:nvSpPr>
      <xdr:spPr>
        <a:xfrm>
          <a:off x="18345150" y="64795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160655</xdr:rowOff>
    </xdr:from>
    <xdr:to>
      <xdr:col>111</xdr:col>
      <xdr:colOff>177800</xdr:colOff>
      <xdr:row>38</xdr:row>
      <xdr:rowOff>19050</xdr:rowOff>
    </xdr:to>
    <xdr:cxnSp macro="">
      <xdr:nvCxnSpPr>
        <xdr:cNvPr id="490" name="直線コネクタ 489">
          <a:extLst>
            <a:ext uri="{FF2B5EF4-FFF2-40B4-BE49-F238E27FC236}">
              <a16:creationId xmlns:a16="http://schemas.microsoft.com/office/drawing/2014/main" id="{AF83AB9C-E5F9-4CC6-B911-ACA017E29950}"/>
            </a:ext>
          </a:extLst>
        </xdr:cNvPr>
        <xdr:cNvCxnSpPr/>
      </xdr:nvCxnSpPr>
      <xdr:spPr>
        <a:xfrm flipV="1">
          <a:off x="18399760" y="6506210"/>
          <a:ext cx="8051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148590</xdr:rowOff>
    </xdr:from>
    <xdr:to>
      <xdr:col>102</xdr:col>
      <xdr:colOff>165100</xdr:colOff>
      <xdr:row>38</xdr:row>
      <xdr:rowOff>78740</xdr:rowOff>
    </xdr:to>
    <xdr:sp macro="" textlink="">
      <xdr:nvSpPr>
        <xdr:cNvPr id="491" name="楕円 490">
          <a:extLst>
            <a:ext uri="{FF2B5EF4-FFF2-40B4-BE49-F238E27FC236}">
              <a16:creationId xmlns:a16="http://schemas.microsoft.com/office/drawing/2014/main" id="{4C2CA557-2A0A-40B5-9DEE-330FBDBAB94D}"/>
            </a:ext>
          </a:extLst>
        </xdr:cNvPr>
        <xdr:cNvSpPr/>
      </xdr:nvSpPr>
      <xdr:spPr>
        <a:xfrm>
          <a:off x="17547590" y="649224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19050</xdr:rowOff>
    </xdr:from>
    <xdr:to>
      <xdr:col>107</xdr:col>
      <xdr:colOff>50800</xdr:colOff>
      <xdr:row>38</xdr:row>
      <xdr:rowOff>27940</xdr:rowOff>
    </xdr:to>
    <xdr:cxnSp macro="">
      <xdr:nvCxnSpPr>
        <xdr:cNvPr id="492" name="直線コネクタ 491">
          <a:extLst>
            <a:ext uri="{FF2B5EF4-FFF2-40B4-BE49-F238E27FC236}">
              <a16:creationId xmlns:a16="http://schemas.microsoft.com/office/drawing/2014/main" id="{55F29B0C-106C-4BCD-B425-4F1D89B31847}"/>
            </a:ext>
          </a:extLst>
        </xdr:cNvPr>
        <xdr:cNvCxnSpPr/>
      </xdr:nvCxnSpPr>
      <xdr:spPr>
        <a:xfrm flipV="1">
          <a:off x="17602200" y="6530340"/>
          <a:ext cx="7975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155575</xdr:rowOff>
    </xdr:from>
    <xdr:to>
      <xdr:col>98</xdr:col>
      <xdr:colOff>38100</xdr:colOff>
      <xdr:row>38</xdr:row>
      <xdr:rowOff>86360</xdr:rowOff>
    </xdr:to>
    <xdr:sp macro="" textlink="">
      <xdr:nvSpPr>
        <xdr:cNvPr id="493" name="楕円 492">
          <a:extLst>
            <a:ext uri="{FF2B5EF4-FFF2-40B4-BE49-F238E27FC236}">
              <a16:creationId xmlns:a16="http://schemas.microsoft.com/office/drawing/2014/main" id="{714568A0-62F0-417F-B2E2-A0400A97C20B}"/>
            </a:ext>
          </a:extLst>
        </xdr:cNvPr>
        <xdr:cNvSpPr/>
      </xdr:nvSpPr>
      <xdr:spPr>
        <a:xfrm>
          <a:off x="16761460" y="6499225"/>
          <a:ext cx="787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27940</xdr:rowOff>
    </xdr:from>
    <xdr:to>
      <xdr:col>102</xdr:col>
      <xdr:colOff>114300</xdr:colOff>
      <xdr:row>38</xdr:row>
      <xdr:rowOff>34925</xdr:rowOff>
    </xdr:to>
    <xdr:cxnSp macro="">
      <xdr:nvCxnSpPr>
        <xdr:cNvPr id="494" name="直線コネクタ 493">
          <a:extLst>
            <a:ext uri="{FF2B5EF4-FFF2-40B4-BE49-F238E27FC236}">
              <a16:creationId xmlns:a16="http://schemas.microsoft.com/office/drawing/2014/main" id="{5216E030-612F-42FD-ABD6-8D97776105E2}"/>
            </a:ext>
          </a:extLst>
        </xdr:cNvPr>
        <xdr:cNvCxnSpPr/>
      </xdr:nvCxnSpPr>
      <xdr:spPr>
        <a:xfrm flipV="1">
          <a:off x="16804640" y="6541135"/>
          <a:ext cx="7975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92710</xdr:rowOff>
    </xdr:from>
    <xdr:ext cx="469900" cy="259080"/>
    <xdr:sp macro="" textlink="">
      <xdr:nvSpPr>
        <xdr:cNvPr id="495" name="n_1aveValue【認定こども園・幼稚園・保育所】&#10;一人当たり面積">
          <a:extLst>
            <a:ext uri="{FF2B5EF4-FFF2-40B4-BE49-F238E27FC236}">
              <a16:creationId xmlns:a16="http://schemas.microsoft.com/office/drawing/2014/main" id="{4E93BA96-5F1C-4AAC-BDAE-C08DEA6AD80C}"/>
            </a:ext>
          </a:extLst>
        </xdr:cNvPr>
        <xdr:cNvSpPr txBox="1"/>
      </xdr:nvSpPr>
      <xdr:spPr>
        <a:xfrm>
          <a:off x="18982055" y="6783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104140</xdr:rowOff>
    </xdr:from>
    <xdr:ext cx="469265" cy="259080"/>
    <xdr:sp macro="" textlink="">
      <xdr:nvSpPr>
        <xdr:cNvPr id="496" name="n_2aveValue【認定こども園・幼稚園・保育所】&#10;一人当たり面積">
          <a:extLst>
            <a:ext uri="{FF2B5EF4-FFF2-40B4-BE49-F238E27FC236}">
              <a16:creationId xmlns:a16="http://schemas.microsoft.com/office/drawing/2014/main" id="{1C2F7C2F-1060-4A91-A68C-21D0EB8D10D7}"/>
            </a:ext>
          </a:extLst>
        </xdr:cNvPr>
        <xdr:cNvSpPr txBox="1"/>
      </xdr:nvSpPr>
      <xdr:spPr>
        <a:xfrm>
          <a:off x="18181955" y="67887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97790</xdr:rowOff>
    </xdr:from>
    <xdr:ext cx="469265" cy="258445"/>
    <xdr:sp macro="" textlink="">
      <xdr:nvSpPr>
        <xdr:cNvPr id="497" name="n_3aveValue【認定こども園・幼稚園・保育所】&#10;一人当たり面積">
          <a:extLst>
            <a:ext uri="{FF2B5EF4-FFF2-40B4-BE49-F238E27FC236}">
              <a16:creationId xmlns:a16="http://schemas.microsoft.com/office/drawing/2014/main" id="{78917F54-4163-4277-862F-40565DF3EA16}"/>
            </a:ext>
          </a:extLst>
        </xdr:cNvPr>
        <xdr:cNvSpPr txBox="1"/>
      </xdr:nvSpPr>
      <xdr:spPr>
        <a:xfrm>
          <a:off x="17384395" y="6780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95250</xdr:rowOff>
    </xdr:from>
    <xdr:ext cx="469265" cy="259080"/>
    <xdr:sp macro="" textlink="">
      <xdr:nvSpPr>
        <xdr:cNvPr id="498" name="n_4aveValue【認定こども園・幼稚園・保育所】&#10;一人当たり面積">
          <a:extLst>
            <a:ext uri="{FF2B5EF4-FFF2-40B4-BE49-F238E27FC236}">
              <a16:creationId xmlns:a16="http://schemas.microsoft.com/office/drawing/2014/main" id="{A7080E1C-5701-424C-B1D7-E3C61B4CECAB}"/>
            </a:ext>
          </a:extLst>
        </xdr:cNvPr>
        <xdr:cNvSpPr txBox="1"/>
      </xdr:nvSpPr>
      <xdr:spPr>
        <a:xfrm>
          <a:off x="16588740" y="6777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36</xdr:row>
      <xdr:rowOff>56515</xdr:rowOff>
    </xdr:from>
    <xdr:ext cx="469900" cy="258445"/>
    <xdr:sp macro="" textlink="">
      <xdr:nvSpPr>
        <xdr:cNvPr id="499" name="n_1mainValue【認定こども園・幼稚園・保育所】&#10;一人当たり面積">
          <a:extLst>
            <a:ext uri="{FF2B5EF4-FFF2-40B4-BE49-F238E27FC236}">
              <a16:creationId xmlns:a16="http://schemas.microsoft.com/office/drawing/2014/main" id="{72CBA2D8-0AF1-4D4B-B1B8-4A3332A8DBB6}"/>
            </a:ext>
          </a:extLst>
        </xdr:cNvPr>
        <xdr:cNvSpPr txBox="1"/>
      </xdr:nvSpPr>
      <xdr:spPr>
        <a:xfrm>
          <a:off x="18982055" y="62325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36</xdr:row>
      <xdr:rowOff>86360</xdr:rowOff>
    </xdr:from>
    <xdr:ext cx="469265" cy="258445"/>
    <xdr:sp macro="" textlink="">
      <xdr:nvSpPr>
        <xdr:cNvPr id="500" name="n_2mainValue【認定こども園・幼稚園・保育所】&#10;一人当たり面積">
          <a:extLst>
            <a:ext uri="{FF2B5EF4-FFF2-40B4-BE49-F238E27FC236}">
              <a16:creationId xmlns:a16="http://schemas.microsoft.com/office/drawing/2014/main" id="{020239F1-E9F2-4C39-BF16-DE3C6AAD9873}"/>
            </a:ext>
          </a:extLst>
        </xdr:cNvPr>
        <xdr:cNvSpPr txBox="1"/>
      </xdr:nvSpPr>
      <xdr:spPr>
        <a:xfrm>
          <a:off x="18181955" y="6260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36</xdr:row>
      <xdr:rowOff>95250</xdr:rowOff>
    </xdr:from>
    <xdr:ext cx="469265" cy="259080"/>
    <xdr:sp macro="" textlink="">
      <xdr:nvSpPr>
        <xdr:cNvPr id="501" name="n_3mainValue【認定こども園・幼稚園・保育所】&#10;一人当たり面積">
          <a:extLst>
            <a:ext uri="{FF2B5EF4-FFF2-40B4-BE49-F238E27FC236}">
              <a16:creationId xmlns:a16="http://schemas.microsoft.com/office/drawing/2014/main" id="{5B8DA44D-16F1-48D1-A4F2-20564B713404}"/>
            </a:ext>
          </a:extLst>
        </xdr:cNvPr>
        <xdr:cNvSpPr txBox="1"/>
      </xdr:nvSpPr>
      <xdr:spPr>
        <a:xfrm>
          <a:off x="17384395" y="6263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36</xdr:row>
      <xdr:rowOff>102235</xdr:rowOff>
    </xdr:from>
    <xdr:ext cx="469265" cy="258445"/>
    <xdr:sp macro="" textlink="">
      <xdr:nvSpPr>
        <xdr:cNvPr id="502" name="n_4mainValue【認定こども園・幼稚園・保育所】&#10;一人当たり面積">
          <a:extLst>
            <a:ext uri="{FF2B5EF4-FFF2-40B4-BE49-F238E27FC236}">
              <a16:creationId xmlns:a16="http://schemas.microsoft.com/office/drawing/2014/main" id="{C22A6680-5FFA-4D6F-AB63-51E8B9E7FA02}"/>
            </a:ext>
          </a:extLst>
        </xdr:cNvPr>
        <xdr:cNvSpPr txBox="1"/>
      </xdr:nvSpPr>
      <xdr:spPr>
        <a:xfrm>
          <a:off x="16588740" y="6270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89BED718-A900-402A-9A22-7F8C9E4A9C4D}"/>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BE660B47-A031-4E98-B9EE-9C78259B09FC}"/>
            </a:ext>
          </a:extLst>
        </xdr:cNvPr>
        <xdr:cNvSpPr/>
      </xdr:nvSpPr>
      <xdr:spPr>
        <a:xfrm>
          <a:off x="113157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A3AC7D23-F9C5-49E2-B211-376AF8969FE0}"/>
            </a:ext>
          </a:extLst>
        </xdr:cNvPr>
        <xdr:cNvSpPr/>
      </xdr:nvSpPr>
      <xdr:spPr>
        <a:xfrm>
          <a:off x="113157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5D87DCD0-BBD0-420D-96E1-D5DD6D604B46}"/>
            </a:ext>
          </a:extLst>
        </xdr:cNvPr>
        <xdr:cNvSpPr/>
      </xdr:nvSpPr>
      <xdr:spPr>
        <a:xfrm>
          <a:off x="122326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680B9F56-6BB4-442F-80E7-1E6CDFBA18D3}"/>
            </a:ext>
          </a:extLst>
        </xdr:cNvPr>
        <xdr:cNvSpPr/>
      </xdr:nvSpPr>
      <xdr:spPr>
        <a:xfrm>
          <a:off x="122326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AD11671A-F97A-4DCF-8C70-D711EEE2D567}"/>
            </a:ext>
          </a:extLst>
        </xdr:cNvPr>
        <xdr:cNvSpPr/>
      </xdr:nvSpPr>
      <xdr:spPr>
        <a:xfrm>
          <a:off x="132613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FAF22383-6C0B-4D1C-BA77-374AB1B2615B}"/>
            </a:ext>
          </a:extLst>
        </xdr:cNvPr>
        <xdr:cNvSpPr/>
      </xdr:nvSpPr>
      <xdr:spPr>
        <a:xfrm>
          <a:off x="132613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157AE7B4-D1E8-4304-AA9D-9E64C7ABE55A}"/>
            </a:ext>
          </a:extLst>
        </xdr:cNvPr>
        <xdr:cNvSpPr/>
      </xdr:nvSpPr>
      <xdr:spPr>
        <a:xfrm>
          <a:off x="11203940" y="914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511" name="テキスト ボックス 510">
          <a:extLst>
            <a:ext uri="{FF2B5EF4-FFF2-40B4-BE49-F238E27FC236}">
              <a16:creationId xmlns:a16="http://schemas.microsoft.com/office/drawing/2014/main" id="{34DC8F0C-DA60-4AB8-8E73-75DB60BB6E16}"/>
            </a:ext>
          </a:extLst>
        </xdr:cNvPr>
        <xdr:cNvSpPr txBox="1"/>
      </xdr:nvSpPr>
      <xdr:spPr>
        <a:xfrm>
          <a:off x="1116584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4D243E85-DCE4-4A50-B52B-0104544AD5D2}"/>
            </a:ext>
          </a:extLst>
        </xdr:cNvPr>
        <xdr:cNvCxnSpPr/>
      </xdr:nvCxnSpPr>
      <xdr:spPr>
        <a:xfrm>
          <a:off x="1120394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513" name="テキスト ボックス 512">
          <a:extLst>
            <a:ext uri="{FF2B5EF4-FFF2-40B4-BE49-F238E27FC236}">
              <a16:creationId xmlns:a16="http://schemas.microsoft.com/office/drawing/2014/main" id="{CFD0D16E-748E-4928-8137-22CE088C113C}"/>
            </a:ext>
          </a:extLst>
        </xdr:cNvPr>
        <xdr:cNvSpPr txBox="1"/>
      </xdr:nvSpPr>
      <xdr:spPr>
        <a:xfrm>
          <a:off x="10801350" y="112858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5D16EADE-F42D-4EFA-B863-7CA72604A60F}"/>
            </a:ext>
          </a:extLst>
        </xdr:cNvPr>
        <xdr:cNvCxnSpPr/>
      </xdr:nvCxnSpPr>
      <xdr:spPr>
        <a:xfrm>
          <a:off x="11203940" y="10972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29210</xdr:rowOff>
    </xdr:from>
    <xdr:ext cx="466725" cy="258445"/>
    <xdr:sp macro="" textlink="">
      <xdr:nvSpPr>
        <xdr:cNvPr id="515" name="テキスト ボックス 514">
          <a:extLst>
            <a:ext uri="{FF2B5EF4-FFF2-40B4-BE49-F238E27FC236}">
              <a16:creationId xmlns:a16="http://schemas.microsoft.com/office/drawing/2014/main" id="{42A630B6-112B-49D2-BD52-BEDF20B3025A}"/>
            </a:ext>
          </a:extLst>
        </xdr:cNvPr>
        <xdr:cNvSpPr txBox="1"/>
      </xdr:nvSpPr>
      <xdr:spPr>
        <a:xfrm>
          <a:off x="10801350" y="108286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BD333098-2023-416A-AF01-FFC17EAF418D}"/>
            </a:ext>
          </a:extLst>
        </xdr:cNvPr>
        <xdr:cNvCxnSpPr/>
      </xdr:nvCxnSpPr>
      <xdr:spPr>
        <a:xfrm>
          <a:off x="11203940" y="10511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8445"/>
    <xdr:sp macro="" textlink="">
      <xdr:nvSpPr>
        <xdr:cNvPr id="517" name="テキスト ボックス 516">
          <a:extLst>
            <a:ext uri="{FF2B5EF4-FFF2-40B4-BE49-F238E27FC236}">
              <a16:creationId xmlns:a16="http://schemas.microsoft.com/office/drawing/2014/main" id="{07F1EAEF-4DE8-408A-B339-599024D8F0BD}"/>
            </a:ext>
          </a:extLst>
        </xdr:cNvPr>
        <xdr:cNvSpPr txBox="1"/>
      </xdr:nvSpPr>
      <xdr:spPr>
        <a:xfrm>
          <a:off x="10842625" y="103752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1F81738D-0547-4D33-A6EC-5AE91122CECA}"/>
            </a:ext>
          </a:extLst>
        </xdr:cNvPr>
        <xdr:cNvCxnSpPr/>
      </xdr:nvCxnSpPr>
      <xdr:spPr>
        <a:xfrm>
          <a:off x="11203940" y="1005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8445"/>
    <xdr:sp macro="" textlink="">
      <xdr:nvSpPr>
        <xdr:cNvPr id="519" name="テキスト ボックス 518">
          <a:extLst>
            <a:ext uri="{FF2B5EF4-FFF2-40B4-BE49-F238E27FC236}">
              <a16:creationId xmlns:a16="http://schemas.microsoft.com/office/drawing/2014/main" id="{40FDF6E8-7173-47BF-A4CA-A8B9CC98ECBC}"/>
            </a:ext>
          </a:extLst>
        </xdr:cNvPr>
        <xdr:cNvSpPr txBox="1"/>
      </xdr:nvSpPr>
      <xdr:spPr>
        <a:xfrm>
          <a:off x="10842625" y="99142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AE18E7D7-C1F8-4E01-8720-4130BDF630AB}"/>
            </a:ext>
          </a:extLst>
        </xdr:cNvPr>
        <xdr:cNvCxnSpPr/>
      </xdr:nvCxnSpPr>
      <xdr:spPr>
        <a:xfrm>
          <a:off x="11203940" y="9601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8445"/>
    <xdr:sp macro="" textlink="">
      <xdr:nvSpPr>
        <xdr:cNvPr id="521" name="テキスト ボックス 520">
          <a:extLst>
            <a:ext uri="{FF2B5EF4-FFF2-40B4-BE49-F238E27FC236}">
              <a16:creationId xmlns:a16="http://schemas.microsoft.com/office/drawing/2014/main" id="{D7D7DBF0-750B-4362-952A-953EA41C54E2}"/>
            </a:ext>
          </a:extLst>
        </xdr:cNvPr>
        <xdr:cNvSpPr txBox="1"/>
      </xdr:nvSpPr>
      <xdr:spPr>
        <a:xfrm>
          <a:off x="10842625" y="94570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E7196C57-C0C2-42DD-9638-4198E8381DFF}"/>
            </a:ext>
          </a:extLst>
        </xdr:cNvPr>
        <xdr:cNvCxnSpPr/>
      </xdr:nvCxnSpPr>
      <xdr:spPr>
        <a:xfrm>
          <a:off x="1120394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8445"/>
    <xdr:sp macro="" textlink="">
      <xdr:nvSpPr>
        <xdr:cNvPr id="523" name="テキスト ボックス 522">
          <a:extLst>
            <a:ext uri="{FF2B5EF4-FFF2-40B4-BE49-F238E27FC236}">
              <a16:creationId xmlns:a16="http://schemas.microsoft.com/office/drawing/2014/main" id="{3D145620-9359-4C01-ADDD-DD54FED20430}"/>
            </a:ext>
          </a:extLst>
        </xdr:cNvPr>
        <xdr:cNvSpPr txBox="1"/>
      </xdr:nvSpPr>
      <xdr:spPr>
        <a:xfrm>
          <a:off x="10842625" y="90036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30A4AE15-757C-4A65-946C-000FEDBCE112}"/>
            </a:ext>
          </a:extLst>
        </xdr:cNvPr>
        <xdr:cNvSpPr/>
      </xdr:nvSpPr>
      <xdr:spPr>
        <a:xfrm>
          <a:off x="11203940" y="914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36830</xdr:rowOff>
    </xdr:from>
    <xdr:to>
      <xdr:col>85</xdr:col>
      <xdr:colOff>126365</xdr:colOff>
      <xdr:row>62</xdr:row>
      <xdr:rowOff>66040</xdr:rowOff>
    </xdr:to>
    <xdr:cxnSp macro="">
      <xdr:nvCxnSpPr>
        <xdr:cNvPr id="525" name="直線コネクタ 524">
          <a:extLst>
            <a:ext uri="{FF2B5EF4-FFF2-40B4-BE49-F238E27FC236}">
              <a16:creationId xmlns:a16="http://schemas.microsoft.com/office/drawing/2014/main" id="{4947495E-667B-4926-AFC3-690149BCA685}"/>
            </a:ext>
          </a:extLst>
        </xdr:cNvPr>
        <xdr:cNvCxnSpPr/>
      </xdr:nvCxnSpPr>
      <xdr:spPr>
        <a:xfrm flipV="1">
          <a:off x="14703425" y="9466580"/>
          <a:ext cx="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69850</xdr:rowOff>
    </xdr:from>
    <xdr:ext cx="405130" cy="259080"/>
    <xdr:sp macro="" textlink="">
      <xdr:nvSpPr>
        <xdr:cNvPr id="526" name="【学校施設】&#10;有形固定資産減価償却率最小値テキスト">
          <a:extLst>
            <a:ext uri="{FF2B5EF4-FFF2-40B4-BE49-F238E27FC236}">
              <a16:creationId xmlns:a16="http://schemas.microsoft.com/office/drawing/2014/main" id="{0FB5CEC0-C068-4644-A9D3-12E35AD692E1}"/>
            </a:ext>
          </a:extLst>
        </xdr:cNvPr>
        <xdr:cNvSpPr txBox="1"/>
      </xdr:nvSpPr>
      <xdr:spPr>
        <a:xfrm>
          <a:off x="14742160" y="10697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66040</xdr:rowOff>
    </xdr:from>
    <xdr:to>
      <xdr:col>86</xdr:col>
      <xdr:colOff>25400</xdr:colOff>
      <xdr:row>62</xdr:row>
      <xdr:rowOff>66040</xdr:rowOff>
    </xdr:to>
    <xdr:cxnSp macro="">
      <xdr:nvCxnSpPr>
        <xdr:cNvPr id="527" name="直線コネクタ 526">
          <a:extLst>
            <a:ext uri="{FF2B5EF4-FFF2-40B4-BE49-F238E27FC236}">
              <a16:creationId xmlns:a16="http://schemas.microsoft.com/office/drawing/2014/main" id="{B5DA87B7-7CAF-4F51-B899-FFF06D7293E1}"/>
            </a:ext>
          </a:extLst>
        </xdr:cNvPr>
        <xdr:cNvCxnSpPr/>
      </xdr:nvCxnSpPr>
      <xdr:spPr>
        <a:xfrm>
          <a:off x="14611350" y="1069403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154940</xdr:rowOff>
    </xdr:from>
    <xdr:ext cx="405130" cy="258445"/>
    <xdr:sp macro="" textlink="">
      <xdr:nvSpPr>
        <xdr:cNvPr id="528" name="【学校施設】&#10;有形固定資産減価償却率最大値テキスト">
          <a:extLst>
            <a:ext uri="{FF2B5EF4-FFF2-40B4-BE49-F238E27FC236}">
              <a16:creationId xmlns:a16="http://schemas.microsoft.com/office/drawing/2014/main" id="{DD9A2DEF-43BF-4007-A45C-25F535CA8AA7}"/>
            </a:ext>
          </a:extLst>
        </xdr:cNvPr>
        <xdr:cNvSpPr txBox="1"/>
      </xdr:nvSpPr>
      <xdr:spPr>
        <a:xfrm>
          <a:off x="14742160" y="92417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36830</xdr:rowOff>
    </xdr:from>
    <xdr:to>
      <xdr:col>86</xdr:col>
      <xdr:colOff>25400</xdr:colOff>
      <xdr:row>55</xdr:row>
      <xdr:rowOff>36830</xdr:rowOff>
    </xdr:to>
    <xdr:cxnSp macro="">
      <xdr:nvCxnSpPr>
        <xdr:cNvPr id="529" name="直線コネクタ 528">
          <a:extLst>
            <a:ext uri="{FF2B5EF4-FFF2-40B4-BE49-F238E27FC236}">
              <a16:creationId xmlns:a16="http://schemas.microsoft.com/office/drawing/2014/main" id="{C02B4DFF-908D-4719-B3F9-C2CB0EF8EE7D}"/>
            </a:ext>
          </a:extLst>
        </xdr:cNvPr>
        <xdr:cNvCxnSpPr/>
      </xdr:nvCxnSpPr>
      <xdr:spPr>
        <a:xfrm>
          <a:off x="14611350" y="946658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139065</xdr:rowOff>
    </xdr:from>
    <xdr:ext cx="405130" cy="259080"/>
    <xdr:sp macro="" textlink="">
      <xdr:nvSpPr>
        <xdr:cNvPr id="530" name="【学校施設】&#10;有形固定資産減価償却率平均値テキスト">
          <a:extLst>
            <a:ext uri="{FF2B5EF4-FFF2-40B4-BE49-F238E27FC236}">
              <a16:creationId xmlns:a16="http://schemas.microsoft.com/office/drawing/2014/main" id="{1DC75265-8CA2-467F-9495-237EA439EF37}"/>
            </a:ext>
          </a:extLst>
        </xdr:cNvPr>
        <xdr:cNvSpPr txBox="1"/>
      </xdr:nvSpPr>
      <xdr:spPr>
        <a:xfrm>
          <a:off x="14742160" y="99079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116205</xdr:rowOff>
    </xdr:from>
    <xdr:to>
      <xdr:col>85</xdr:col>
      <xdr:colOff>177800</xdr:colOff>
      <xdr:row>59</xdr:row>
      <xdr:rowOff>46355</xdr:rowOff>
    </xdr:to>
    <xdr:sp macro="" textlink="">
      <xdr:nvSpPr>
        <xdr:cNvPr id="531" name="フローチャート: 判断 530">
          <a:extLst>
            <a:ext uri="{FF2B5EF4-FFF2-40B4-BE49-F238E27FC236}">
              <a16:creationId xmlns:a16="http://schemas.microsoft.com/office/drawing/2014/main" id="{CBF04C07-45BE-457D-BB3A-5EAA32EF127C}"/>
            </a:ext>
          </a:extLst>
        </xdr:cNvPr>
        <xdr:cNvSpPr/>
      </xdr:nvSpPr>
      <xdr:spPr>
        <a:xfrm>
          <a:off x="14649450" y="100603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9253EF9E-750D-45E6-909F-56D814EFA076}"/>
            </a:ext>
          </a:extLst>
        </xdr:cNvPr>
        <xdr:cNvSpPr/>
      </xdr:nvSpPr>
      <xdr:spPr>
        <a:xfrm>
          <a:off x="13887450" y="100514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88900</xdr:rowOff>
    </xdr:from>
    <xdr:to>
      <xdr:col>76</xdr:col>
      <xdr:colOff>165100</xdr:colOff>
      <xdr:row>59</xdr:row>
      <xdr:rowOff>19050</xdr:rowOff>
    </xdr:to>
    <xdr:sp macro="" textlink="">
      <xdr:nvSpPr>
        <xdr:cNvPr id="533" name="フローチャート: 判断 532">
          <a:extLst>
            <a:ext uri="{FF2B5EF4-FFF2-40B4-BE49-F238E27FC236}">
              <a16:creationId xmlns:a16="http://schemas.microsoft.com/office/drawing/2014/main" id="{2D9F44DD-5B0D-4B1C-ACA3-99943BD57964}"/>
            </a:ext>
          </a:extLst>
        </xdr:cNvPr>
        <xdr:cNvSpPr/>
      </xdr:nvSpPr>
      <xdr:spPr>
        <a:xfrm>
          <a:off x="13089890" y="1003681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id="{BEF6472B-B0CE-4013-943D-5219CDCDA5E4}"/>
            </a:ext>
          </a:extLst>
        </xdr:cNvPr>
        <xdr:cNvSpPr/>
      </xdr:nvSpPr>
      <xdr:spPr>
        <a:xfrm>
          <a:off x="12303760" y="100190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67945</xdr:rowOff>
    </xdr:from>
    <xdr:to>
      <xdr:col>67</xdr:col>
      <xdr:colOff>101600</xdr:colOff>
      <xdr:row>58</xdr:row>
      <xdr:rowOff>169545</xdr:rowOff>
    </xdr:to>
    <xdr:sp macro="" textlink="">
      <xdr:nvSpPr>
        <xdr:cNvPr id="535" name="フローチャート: 判断 534">
          <a:extLst>
            <a:ext uri="{FF2B5EF4-FFF2-40B4-BE49-F238E27FC236}">
              <a16:creationId xmlns:a16="http://schemas.microsoft.com/office/drawing/2014/main" id="{8AFDDDEF-E773-47B2-A4C2-560D83076F17}"/>
            </a:ext>
          </a:extLst>
        </xdr:cNvPr>
        <xdr:cNvSpPr/>
      </xdr:nvSpPr>
      <xdr:spPr>
        <a:xfrm>
          <a:off x="11487150" y="1001014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36" name="テキスト ボックス 535">
          <a:extLst>
            <a:ext uri="{FF2B5EF4-FFF2-40B4-BE49-F238E27FC236}">
              <a16:creationId xmlns:a16="http://schemas.microsoft.com/office/drawing/2014/main" id="{77CA6A50-10B7-4778-8DEA-8B9BB5D48F70}"/>
            </a:ext>
          </a:extLst>
        </xdr:cNvPr>
        <xdr:cNvSpPr txBox="1"/>
      </xdr:nvSpPr>
      <xdr:spPr>
        <a:xfrm>
          <a:off x="1453261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37" name="テキスト ボックス 536">
          <a:extLst>
            <a:ext uri="{FF2B5EF4-FFF2-40B4-BE49-F238E27FC236}">
              <a16:creationId xmlns:a16="http://schemas.microsoft.com/office/drawing/2014/main" id="{94A1BB0F-496C-4745-B425-92EEB4F1EA33}"/>
            </a:ext>
          </a:extLst>
        </xdr:cNvPr>
        <xdr:cNvSpPr txBox="1"/>
      </xdr:nvSpPr>
      <xdr:spPr>
        <a:xfrm>
          <a:off x="1377061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38" name="テキスト ボックス 537">
          <a:extLst>
            <a:ext uri="{FF2B5EF4-FFF2-40B4-BE49-F238E27FC236}">
              <a16:creationId xmlns:a16="http://schemas.microsoft.com/office/drawing/2014/main" id="{58BC7A34-4BE5-4477-88F5-35E595A8C94E}"/>
            </a:ext>
          </a:extLst>
        </xdr:cNvPr>
        <xdr:cNvSpPr txBox="1"/>
      </xdr:nvSpPr>
      <xdr:spPr>
        <a:xfrm>
          <a:off x="129730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39" name="テキスト ボックス 538">
          <a:extLst>
            <a:ext uri="{FF2B5EF4-FFF2-40B4-BE49-F238E27FC236}">
              <a16:creationId xmlns:a16="http://schemas.microsoft.com/office/drawing/2014/main" id="{BB48B4D4-B0D3-4D4A-861C-FDF51FEFD326}"/>
            </a:ext>
          </a:extLst>
        </xdr:cNvPr>
        <xdr:cNvSpPr txBox="1"/>
      </xdr:nvSpPr>
      <xdr:spPr>
        <a:xfrm>
          <a:off x="1217549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40" name="テキスト ボックス 539">
          <a:extLst>
            <a:ext uri="{FF2B5EF4-FFF2-40B4-BE49-F238E27FC236}">
              <a16:creationId xmlns:a16="http://schemas.microsoft.com/office/drawing/2014/main" id="{B0FD8387-F392-49A5-8CE6-44C95E52D7F5}"/>
            </a:ext>
          </a:extLst>
        </xdr:cNvPr>
        <xdr:cNvSpPr txBox="1"/>
      </xdr:nvSpPr>
      <xdr:spPr>
        <a:xfrm>
          <a:off x="1137031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136525</xdr:rowOff>
    </xdr:from>
    <xdr:to>
      <xdr:col>85</xdr:col>
      <xdr:colOff>177800</xdr:colOff>
      <xdr:row>59</xdr:row>
      <xdr:rowOff>66675</xdr:rowOff>
    </xdr:to>
    <xdr:sp macro="" textlink="">
      <xdr:nvSpPr>
        <xdr:cNvPr id="541" name="楕円 540">
          <a:extLst>
            <a:ext uri="{FF2B5EF4-FFF2-40B4-BE49-F238E27FC236}">
              <a16:creationId xmlns:a16="http://schemas.microsoft.com/office/drawing/2014/main" id="{D3A2307D-8A61-4174-B10A-A128CDB49490}"/>
            </a:ext>
          </a:extLst>
        </xdr:cNvPr>
        <xdr:cNvSpPr/>
      </xdr:nvSpPr>
      <xdr:spPr>
        <a:xfrm>
          <a:off x="14649450" y="100768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114935</xdr:rowOff>
    </xdr:from>
    <xdr:ext cx="405130" cy="259080"/>
    <xdr:sp macro="" textlink="">
      <xdr:nvSpPr>
        <xdr:cNvPr id="542" name="【学校施設】&#10;有形固定資産減価償却率該当値テキスト">
          <a:extLst>
            <a:ext uri="{FF2B5EF4-FFF2-40B4-BE49-F238E27FC236}">
              <a16:creationId xmlns:a16="http://schemas.microsoft.com/office/drawing/2014/main" id="{1070340C-96D0-4E68-811A-004490B68834}"/>
            </a:ext>
          </a:extLst>
        </xdr:cNvPr>
        <xdr:cNvSpPr txBox="1"/>
      </xdr:nvSpPr>
      <xdr:spPr>
        <a:xfrm>
          <a:off x="14742160" y="10059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1905</xdr:rowOff>
    </xdr:from>
    <xdr:to>
      <xdr:col>81</xdr:col>
      <xdr:colOff>101600</xdr:colOff>
      <xdr:row>59</xdr:row>
      <xdr:rowOff>103505</xdr:rowOff>
    </xdr:to>
    <xdr:sp macro="" textlink="">
      <xdr:nvSpPr>
        <xdr:cNvPr id="543" name="楕円 542">
          <a:extLst>
            <a:ext uri="{FF2B5EF4-FFF2-40B4-BE49-F238E27FC236}">
              <a16:creationId xmlns:a16="http://schemas.microsoft.com/office/drawing/2014/main" id="{51071EBF-5AA1-4144-9CF1-5C7CED719751}"/>
            </a:ext>
          </a:extLst>
        </xdr:cNvPr>
        <xdr:cNvSpPr/>
      </xdr:nvSpPr>
      <xdr:spPr>
        <a:xfrm>
          <a:off x="13887450" y="1011745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15875</xdr:rowOff>
    </xdr:from>
    <xdr:to>
      <xdr:col>85</xdr:col>
      <xdr:colOff>127000</xdr:colOff>
      <xdr:row>59</xdr:row>
      <xdr:rowOff>52705</xdr:rowOff>
    </xdr:to>
    <xdr:cxnSp macro="">
      <xdr:nvCxnSpPr>
        <xdr:cNvPr id="544" name="直線コネクタ 543">
          <a:extLst>
            <a:ext uri="{FF2B5EF4-FFF2-40B4-BE49-F238E27FC236}">
              <a16:creationId xmlns:a16="http://schemas.microsoft.com/office/drawing/2014/main" id="{A1683BEE-9F5A-4CCA-AFDC-212BA4C706F4}"/>
            </a:ext>
          </a:extLst>
        </xdr:cNvPr>
        <xdr:cNvCxnSpPr/>
      </xdr:nvCxnSpPr>
      <xdr:spPr>
        <a:xfrm flipV="1">
          <a:off x="13942060" y="10135235"/>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1905</xdr:rowOff>
    </xdr:from>
    <xdr:to>
      <xdr:col>76</xdr:col>
      <xdr:colOff>165100</xdr:colOff>
      <xdr:row>59</xdr:row>
      <xdr:rowOff>103505</xdr:rowOff>
    </xdr:to>
    <xdr:sp macro="" textlink="">
      <xdr:nvSpPr>
        <xdr:cNvPr id="545" name="楕円 544">
          <a:extLst>
            <a:ext uri="{FF2B5EF4-FFF2-40B4-BE49-F238E27FC236}">
              <a16:creationId xmlns:a16="http://schemas.microsoft.com/office/drawing/2014/main" id="{6FCCC6A9-15B8-4AD0-9B52-6821A648430B}"/>
            </a:ext>
          </a:extLst>
        </xdr:cNvPr>
        <xdr:cNvSpPr/>
      </xdr:nvSpPr>
      <xdr:spPr>
        <a:xfrm>
          <a:off x="13089890" y="1011745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52705</xdr:rowOff>
    </xdr:from>
    <xdr:to>
      <xdr:col>81</xdr:col>
      <xdr:colOff>50800</xdr:colOff>
      <xdr:row>59</xdr:row>
      <xdr:rowOff>52705</xdr:rowOff>
    </xdr:to>
    <xdr:cxnSp macro="">
      <xdr:nvCxnSpPr>
        <xdr:cNvPr id="546" name="直線コネクタ 545">
          <a:extLst>
            <a:ext uri="{FF2B5EF4-FFF2-40B4-BE49-F238E27FC236}">
              <a16:creationId xmlns:a16="http://schemas.microsoft.com/office/drawing/2014/main" id="{CCCA7B4B-08D4-4E2A-9AB2-B86434D60534}"/>
            </a:ext>
          </a:extLst>
        </xdr:cNvPr>
        <xdr:cNvCxnSpPr/>
      </xdr:nvCxnSpPr>
      <xdr:spPr>
        <a:xfrm>
          <a:off x="13144500" y="10172065"/>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136525</xdr:rowOff>
    </xdr:from>
    <xdr:to>
      <xdr:col>72</xdr:col>
      <xdr:colOff>38100</xdr:colOff>
      <xdr:row>59</xdr:row>
      <xdr:rowOff>66675</xdr:rowOff>
    </xdr:to>
    <xdr:sp macro="" textlink="">
      <xdr:nvSpPr>
        <xdr:cNvPr id="547" name="楕円 546">
          <a:extLst>
            <a:ext uri="{FF2B5EF4-FFF2-40B4-BE49-F238E27FC236}">
              <a16:creationId xmlns:a16="http://schemas.microsoft.com/office/drawing/2014/main" id="{29ABE4AB-E2F5-4237-9D4E-FEF407CB3FBC}"/>
            </a:ext>
          </a:extLst>
        </xdr:cNvPr>
        <xdr:cNvSpPr/>
      </xdr:nvSpPr>
      <xdr:spPr>
        <a:xfrm>
          <a:off x="12303760" y="100768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15875</xdr:rowOff>
    </xdr:from>
    <xdr:to>
      <xdr:col>76</xdr:col>
      <xdr:colOff>114300</xdr:colOff>
      <xdr:row>59</xdr:row>
      <xdr:rowOff>52705</xdr:rowOff>
    </xdr:to>
    <xdr:cxnSp macro="">
      <xdr:nvCxnSpPr>
        <xdr:cNvPr id="548" name="直線コネクタ 547">
          <a:extLst>
            <a:ext uri="{FF2B5EF4-FFF2-40B4-BE49-F238E27FC236}">
              <a16:creationId xmlns:a16="http://schemas.microsoft.com/office/drawing/2014/main" id="{8B8CD6AA-85F6-4032-A454-55F5B9FDA851}"/>
            </a:ext>
          </a:extLst>
        </xdr:cNvPr>
        <xdr:cNvCxnSpPr/>
      </xdr:nvCxnSpPr>
      <xdr:spPr>
        <a:xfrm>
          <a:off x="12346940" y="10135235"/>
          <a:ext cx="79756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106680</xdr:rowOff>
    </xdr:from>
    <xdr:to>
      <xdr:col>67</xdr:col>
      <xdr:colOff>101600</xdr:colOff>
      <xdr:row>59</xdr:row>
      <xdr:rowOff>36830</xdr:rowOff>
    </xdr:to>
    <xdr:sp macro="" textlink="">
      <xdr:nvSpPr>
        <xdr:cNvPr id="549" name="楕円 548">
          <a:extLst>
            <a:ext uri="{FF2B5EF4-FFF2-40B4-BE49-F238E27FC236}">
              <a16:creationId xmlns:a16="http://schemas.microsoft.com/office/drawing/2014/main" id="{3B67B1D9-C55B-43B1-90A0-96CC4BEB3CFE}"/>
            </a:ext>
          </a:extLst>
        </xdr:cNvPr>
        <xdr:cNvSpPr/>
      </xdr:nvSpPr>
      <xdr:spPr>
        <a:xfrm>
          <a:off x="11487150" y="1004887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157480</xdr:rowOff>
    </xdr:from>
    <xdr:to>
      <xdr:col>71</xdr:col>
      <xdr:colOff>177800</xdr:colOff>
      <xdr:row>59</xdr:row>
      <xdr:rowOff>15875</xdr:rowOff>
    </xdr:to>
    <xdr:cxnSp macro="">
      <xdr:nvCxnSpPr>
        <xdr:cNvPr id="550" name="直線コネクタ 549">
          <a:extLst>
            <a:ext uri="{FF2B5EF4-FFF2-40B4-BE49-F238E27FC236}">
              <a16:creationId xmlns:a16="http://schemas.microsoft.com/office/drawing/2014/main" id="{AC3A0ABA-82D1-46B8-B3AA-DB980C7162C2}"/>
            </a:ext>
          </a:extLst>
        </xdr:cNvPr>
        <xdr:cNvCxnSpPr/>
      </xdr:nvCxnSpPr>
      <xdr:spPr>
        <a:xfrm>
          <a:off x="11541760" y="10103485"/>
          <a:ext cx="80518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55880</xdr:rowOff>
    </xdr:from>
    <xdr:ext cx="405130" cy="259080"/>
    <xdr:sp macro="" textlink="">
      <xdr:nvSpPr>
        <xdr:cNvPr id="551" name="n_1aveValue【学校施設】&#10;有形固定資産減価償却率">
          <a:extLst>
            <a:ext uri="{FF2B5EF4-FFF2-40B4-BE49-F238E27FC236}">
              <a16:creationId xmlns:a16="http://schemas.microsoft.com/office/drawing/2014/main" id="{D47810A2-CBC0-43EC-8659-CBAF4D940260}"/>
            </a:ext>
          </a:extLst>
        </xdr:cNvPr>
        <xdr:cNvSpPr txBox="1"/>
      </xdr:nvSpPr>
      <xdr:spPr>
        <a:xfrm>
          <a:off x="13738225" y="983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35560</xdr:rowOff>
    </xdr:from>
    <xdr:ext cx="404495" cy="259080"/>
    <xdr:sp macro="" textlink="">
      <xdr:nvSpPr>
        <xdr:cNvPr id="552" name="n_2aveValue【学校施設】&#10;有形固定資産減価償却率">
          <a:extLst>
            <a:ext uri="{FF2B5EF4-FFF2-40B4-BE49-F238E27FC236}">
              <a16:creationId xmlns:a16="http://schemas.microsoft.com/office/drawing/2014/main" id="{1562443C-F557-42E0-8ED1-839602C8122B}"/>
            </a:ext>
          </a:extLst>
        </xdr:cNvPr>
        <xdr:cNvSpPr txBox="1"/>
      </xdr:nvSpPr>
      <xdr:spPr>
        <a:xfrm>
          <a:off x="12957175" y="9808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21590</xdr:rowOff>
    </xdr:from>
    <xdr:ext cx="404495" cy="259080"/>
    <xdr:sp macro="" textlink="">
      <xdr:nvSpPr>
        <xdr:cNvPr id="553" name="n_3aveValue【学校施設】&#10;有形固定資産減価償却率">
          <a:extLst>
            <a:ext uri="{FF2B5EF4-FFF2-40B4-BE49-F238E27FC236}">
              <a16:creationId xmlns:a16="http://schemas.microsoft.com/office/drawing/2014/main" id="{6886C659-86A2-44A0-9184-16EE85744068}"/>
            </a:ext>
          </a:extLst>
        </xdr:cNvPr>
        <xdr:cNvSpPr txBox="1"/>
      </xdr:nvSpPr>
      <xdr:spPr>
        <a:xfrm>
          <a:off x="12171045" y="97904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14605</xdr:rowOff>
    </xdr:from>
    <xdr:ext cx="404495" cy="259080"/>
    <xdr:sp macro="" textlink="">
      <xdr:nvSpPr>
        <xdr:cNvPr id="554" name="n_4aveValue【学校施設】&#10;有形固定資産減価償却率">
          <a:extLst>
            <a:ext uri="{FF2B5EF4-FFF2-40B4-BE49-F238E27FC236}">
              <a16:creationId xmlns:a16="http://schemas.microsoft.com/office/drawing/2014/main" id="{4DB1E21D-E1A4-4564-8468-B126282DBE16}"/>
            </a:ext>
          </a:extLst>
        </xdr:cNvPr>
        <xdr:cNvSpPr txBox="1"/>
      </xdr:nvSpPr>
      <xdr:spPr>
        <a:xfrm>
          <a:off x="11354435" y="97910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59</xdr:row>
      <xdr:rowOff>94615</xdr:rowOff>
    </xdr:from>
    <xdr:ext cx="405130" cy="259080"/>
    <xdr:sp macro="" textlink="">
      <xdr:nvSpPr>
        <xdr:cNvPr id="555" name="n_1mainValue【学校施設】&#10;有形固定資産減価償却率">
          <a:extLst>
            <a:ext uri="{FF2B5EF4-FFF2-40B4-BE49-F238E27FC236}">
              <a16:creationId xmlns:a16="http://schemas.microsoft.com/office/drawing/2014/main" id="{5CEB896D-96BB-4724-8F1E-390BA70E3B6C}"/>
            </a:ext>
          </a:extLst>
        </xdr:cNvPr>
        <xdr:cNvSpPr txBox="1"/>
      </xdr:nvSpPr>
      <xdr:spPr>
        <a:xfrm>
          <a:off x="13738225" y="10213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59</xdr:row>
      <xdr:rowOff>94615</xdr:rowOff>
    </xdr:from>
    <xdr:ext cx="404495" cy="259080"/>
    <xdr:sp macro="" textlink="">
      <xdr:nvSpPr>
        <xdr:cNvPr id="556" name="n_2mainValue【学校施設】&#10;有形固定資産減価償却率">
          <a:extLst>
            <a:ext uri="{FF2B5EF4-FFF2-40B4-BE49-F238E27FC236}">
              <a16:creationId xmlns:a16="http://schemas.microsoft.com/office/drawing/2014/main" id="{0A177558-2E8F-4221-AD87-7D127B676B67}"/>
            </a:ext>
          </a:extLst>
        </xdr:cNvPr>
        <xdr:cNvSpPr txBox="1"/>
      </xdr:nvSpPr>
      <xdr:spPr>
        <a:xfrm>
          <a:off x="12957175" y="102139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59</xdr:row>
      <xdr:rowOff>57785</xdr:rowOff>
    </xdr:from>
    <xdr:ext cx="404495" cy="259080"/>
    <xdr:sp macro="" textlink="">
      <xdr:nvSpPr>
        <xdr:cNvPr id="557" name="n_3mainValue【学校施設】&#10;有形固定資産減価償却率">
          <a:extLst>
            <a:ext uri="{FF2B5EF4-FFF2-40B4-BE49-F238E27FC236}">
              <a16:creationId xmlns:a16="http://schemas.microsoft.com/office/drawing/2014/main" id="{E3AA91CF-F8C9-4307-B119-9D25E447526B}"/>
            </a:ext>
          </a:extLst>
        </xdr:cNvPr>
        <xdr:cNvSpPr txBox="1"/>
      </xdr:nvSpPr>
      <xdr:spPr>
        <a:xfrm>
          <a:off x="12171045" y="101695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59</xdr:row>
      <xdr:rowOff>27940</xdr:rowOff>
    </xdr:from>
    <xdr:ext cx="404495" cy="259080"/>
    <xdr:sp macro="" textlink="">
      <xdr:nvSpPr>
        <xdr:cNvPr id="558" name="n_4mainValue【学校施設】&#10;有形固定資産減価償却率">
          <a:extLst>
            <a:ext uri="{FF2B5EF4-FFF2-40B4-BE49-F238E27FC236}">
              <a16:creationId xmlns:a16="http://schemas.microsoft.com/office/drawing/2014/main" id="{CDDC065F-4CF2-4443-8A58-9B7ECBF65B7A}"/>
            </a:ext>
          </a:extLst>
        </xdr:cNvPr>
        <xdr:cNvSpPr txBox="1"/>
      </xdr:nvSpPr>
      <xdr:spPr>
        <a:xfrm>
          <a:off x="11354435" y="101415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DD3498D0-450C-469C-97B8-8AF77BC02FED}"/>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D7BCC1E2-FD2F-46BD-8698-F2F5D1AC6138}"/>
            </a:ext>
          </a:extLst>
        </xdr:cNvPr>
        <xdr:cNvSpPr/>
      </xdr:nvSpPr>
      <xdr:spPr>
        <a:xfrm>
          <a:off x="165900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C0986DFB-89EE-4FA6-8672-26A14436BD32}"/>
            </a:ext>
          </a:extLst>
        </xdr:cNvPr>
        <xdr:cNvSpPr/>
      </xdr:nvSpPr>
      <xdr:spPr>
        <a:xfrm>
          <a:off x="165900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F3966EF3-D01D-4536-B797-4A886F6B5F44}"/>
            </a:ext>
          </a:extLst>
        </xdr:cNvPr>
        <xdr:cNvSpPr/>
      </xdr:nvSpPr>
      <xdr:spPr>
        <a:xfrm>
          <a:off x="174879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0182940D-6E0D-4F05-BF2E-DB2E994878E6}"/>
            </a:ext>
          </a:extLst>
        </xdr:cNvPr>
        <xdr:cNvSpPr/>
      </xdr:nvSpPr>
      <xdr:spPr>
        <a:xfrm>
          <a:off x="174879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E857664B-57CA-400A-80CB-CA7EC4EB93B1}"/>
            </a:ext>
          </a:extLst>
        </xdr:cNvPr>
        <xdr:cNvSpPr/>
      </xdr:nvSpPr>
      <xdr:spPr>
        <a:xfrm>
          <a:off x="185166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D8965D80-DB90-45D0-8C6F-0ADC03ADA2A6}"/>
            </a:ext>
          </a:extLst>
        </xdr:cNvPr>
        <xdr:cNvSpPr/>
      </xdr:nvSpPr>
      <xdr:spPr>
        <a:xfrm>
          <a:off x="185166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924CF9F9-1BD9-408E-A5AD-4DAB3DAFF481}"/>
            </a:ext>
          </a:extLst>
        </xdr:cNvPr>
        <xdr:cNvSpPr/>
      </xdr:nvSpPr>
      <xdr:spPr>
        <a:xfrm>
          <a:off x="16459200" y="914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67" name="テキスト ボックス 566">
          <a:extLst>
            <a:ext uri="{FF2B5EF4-FFF2-40B4-BE49-F238E27FC236}">
              <a16:creationId xmlns:a16="http://schemas.microsoft.com/office/drawing/2014/main" id="{C37CEDB6-5C20-49FD-9E49-78E93988F3B7}"/>
            </a:ext>
          </a:extLst>
        </xdr:cNvPr>
        <xdr:cNvSpPr txBox="1"/>
      </xdr:nvSpPr>
      <xdr:spPr>
        <a:xfrm>
          <a:off x="1644015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1536FA87-93FC-4D2C-8DEB-CD4A03335AA6}"/>
            </a:ext>
          </a:extLst>
        </xdr:cNvPr>
        <xdr:cNvCxnSpPr/>
      </xdr:nvCxnSpPr>
      <xdr:spPr>
        <a:xfrm>
          <a:off x="1645920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569" name="直線コネクタ 568">
          <a:extLst>
            <a:ext uri="{FF2B5EF4-FFF2-40B4-BE49-F238E27FC236}">
              <a16:creationId xmlns:a16="http://schemas.microsoft.com/office/drawing/2014/main" id="{FB6FDA1E-1406-4FDE-8501-E1D6F42C033F}"/>
            </a:ext>
          </a:extLst>
        </xdr:cNvPr>
        <xdr:cNvCxnSpPr/>
      </xdr:nvCxnSpPr>
      <xdr:spPr>
        <a:xfrm>
          <a:off x="16459200" y="1110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6725" cy="259080"/>
    <xdr:sp macro="" textlink="">
      <xdr:nvSpPr>
        <xdr:cNvPr id="570" name="テキスト ボックス 569">
          <a:extLst>
            <a:ext uri="{FF2B5EF4-FFF2-40B4-BE49-F238E27FC236}">
              <a16:creationId xmlns:a16="http://schemas.microsoft.com/office/drawing/2014/main" id="{057549CD-47FC-4B83-850E-65F41F79C15E}"/>
            </a:ext>
          </a:extLst>
        </xdr:cNvPr>
        <xdr:cNvSpPr txBox="1"/>
      </xdr:nvSpPr>
      <xdr:spPr>
        <a:xfrm>
          <a:off x="16047085" y="109632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71" name="直線コネクタ 570">
          <a:extLst>
            <a:ext uri="{FF2B5EF4-FFF2-40B4-BE49-F238E27FC236}">
              <a16:creationId xmlns:a16="http://schemas.microsoft.com/office/drawing/2014/main" id="{EA462F7F-4449-447C-9D38-5B9196D2E959}"/>
            </a:ext>
          </a:extLst>
        </xdr:cNvPr>
        <xdr:cNvCxnSpPr/>
      </xdr:nvCxnSpPr>
      <xdr:spPr>
        <a:xfrm>
          <a:off x="16459200" y="10774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725" cy="259080"/>
    <xdr:sp macro="" textlink="">
      <xdr:nvSpPr>
        <xdr:cNvPr id="572" name="テキスト ボックス 571">
          <a:extLst>
            <a:ext uri="{FF2B5EF4-FFF2-40B4-BE49-F238E27FC236}">
              <a16:creationId xmlns:a16="http://schemas.microsoft.com/office/drawing/2014/main" id="{CF205C20-2DC0-4253-AE2E-0562C53CFAD4}"/>
            </a:ext>
          </a:extLst>
        </xdr:cNvPr>
        <xdr:cNvSpPr txBox="1"/>
      </xdr:nvSpPr>
      <xdr:spPr>
        <a:xfrm>
          <a:off x="16047085" y="106362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73" name="直線コネクタ 572">
          <a:extLst>
            <a:ext uri="{FF2B5EF4-FFF2-40B4-BE49-F238E27FC236}">
              <a16:creationId xmlns:a16="http://schemas.microsoft.com/office/drawing/2014/main" id="{AC3BAB98-1E1F-4444-8D74-091EB5DDCBC3}"/>
            </a:ext>
          </a:extLst>
        </xdr:cNvPr>
        <xdr:cNvCxnSpPr/>
      </xdr:nvCxnSpPr>
      <xdr:spPr>
        <a:xfrm>
          <a:off x="16459200" y="1045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6725" cy="258445"/>
    <xdr:sp macro="" textlink="">
      <xdr:nvSpPr>
        <xdr:cNvPr id="574" name="テキスト ボックス 573">
          <a:extLst>
            <a:ext uri="{FF2B5EF4-FFF2-40B4-BE49-F238E27FC236}">
              <a16:creationId xmlns:a16="http://schemas.microsoft.com/office/drawing/2014/main" id="{73EBCDDF-6B97-4C8F-AF9E-CF575AAACB6F}"/>
            </a:ext>
          </a:extLst>
        </xdr:cNvPr>
        <xdr:cNvSpPr txBox="1"/>
      </xdr:nvSpPr>
      <xdr:spPr>
        <a:xfrm>
          <a:off x="16047085" y="103041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75" name="直線コネクタ 574">
          <a:extLst>
            <a:ext uri="{FF2B5EF4-FFF2-40B4-BE49-F238E27FC236}">
              <a16:creationId xmlns:a16="http://schemas.microsoft.com/office/drawing/2014/main" id="{CE000FD3-0830-415F-B6D3-CAA11D2E24A6}"/>
            </a:ext>
          </a:extLst>
        </xdr:cNvPr>
        <xdr:cNvCxnSpPr/>
      </xdr:nvCxnSpPr>
      <xdr:spPr>
        <a:xfrm>
          <a:off x="16459200" y="1012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6725" cy="259080"/>
    <xdr:sp macro="" textlink="">
      <xdr:nvSpPr>
        <xdr:cNvPr id="576" name="テキスト ボックス 575">
          <a:extLst>
            <a:ext uri="{FF2B5EF4-FFF2-40B4-BE49-F238E27FC236}">
              <a16:creationId xmlns:a16="http://schemas.microsoft.com/office/drawing/2014/main" id="{9E6DD0E7-E88D-4EF8-BBE2-BDB5FCB0CEB2}"/>
            </a:ext>
          </a:extLst>
        </xdr:cNvPr>
        <xdr:cNvSpPr txBox="1"/>
      </xdr:nvSpPr>
      <xdr:spPr>
        <a:xfrm>
          <a:off x="16047085"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77" name="直線コネクタ 576">
          <a:extLst>
            <a:ext uri="{FF2B5EF4-FFF2-40B4-BE49-F238E27FC236}">
              <a16:creationId xmlns:a16="http://schemas.microsoft.com/office/drawing/2014/main" id="{CDDA65CB-2EEC-48DC-9715-CB23A11D7F6B}"/>
            </a:ext>
          </a:extLst>
        </xdr:cNvPr>
        <xdr:cNvCxnSpPr/>
      </xdr:nvCxnSpPr>
      <xdr:spPr>
        <a:xfrm>
          <a:off x="16459200" y="979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6725" cy="258445"/>
    <xdr:sp macro="" textlink="">
      <xdr:nvSpPr>
        <xdr:cNvPr id="578" name="テキスト ボックス 577">
          <a:extLst>
            <a:ext uri="{FF2B5EF4-FFF2-40B4-BE49-F238E27FC236}">
              <a16:creationId xmlns:a16="http://schemas.microsoft.com/office/drawing/2014/main" id="{C372B62A-955D-495D-9BEA-B4AABAC630B4}"/>
            </a:ext>
          </a:extLst>
        </xdr:cNvPr>
        <xdr:cNvSpPr txBox="1"/>
      </xdr:nvSpPr>
      <xdr:spPr>
        <a:xfrm>
          <a:off x="16047085" y="96589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79" name="直線コネクタ 578">
          <a:extLst>
            <a:ext uri="{FF2B5EF4-FFF2-40B4-BE49-F238E27FC236}">
              <a16:creationId xmlns:a16="http://schemas.microsoft.com/office/drawing/2014/main" id="{C338168E-B5A7-4CB3-AB37-79AF4CF5DCD0}"/>
            </a:ext>
          </a:extLst>
        </xdr:cNvPr>
        <xdr:cNvCxnSpPr/>
      </xdr:nvCxnSpPr>
      <xdr:spPr>
        <a:xfrm>
          <a:off x="16459200" y="947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69850</xdr:rowOff>
    </xdr:from>
    <xdr:ext cx="531495" cy="259080"/>
    <xdr:sp macro="" textlink="">
      <xdr:nvSpPr>
        <xdr:cNvPr id="580" name="テキスト ボックス 579">
          <a:extLst>
            <a:ext uri="{FF2B5EF4-FFF2-40B4-BE49-F238E27FC236}">
              <a16:creationId xmlns:a16="http://schemas.microsoft.com/office/drawing/2014/main" id="{17F3D273-12E7-4BF9-BF5B-2F10A8CFED80}"/>
            </a:ext>
          </a:extLst>
        </xdr:cNvPr>
        <xdr:cNvSpPr txBox="1"/>
      </xdr:nvSpPr>
      <xdr:spPr>
        <a:xfrm>
          <a:off x="15984855" y="93262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36094DB1-59C5-4971-A537-4A7FBE0D232B}"/>
            </a:ext>
          </a:extLst>
        </xdr:cNvPr>
        <xdr:cNvCxnSpPr/>
      </xdr:nvCxnSpPr>
      <xdr:spPr>
        <a:xfrm>
          <a:off x="1645920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8445"/>
    <xdr:sp macro="" textlink="">
      <xdr:nvSpPr>
        <xdr:cNvPr id="582" name="テキスト ボックス 581">
          <a:extLst>
            <a:ext uri="{FF2B5EF4-FFF2-40B4-BE49-F238E27FC236}">
              <a16:creationId xmlns:a16="http://schemas.microsoft.com/office/drawing/2014/main" id="{420FF372-678E-43C8-8479-12EE79ECB695}"/>
            </a:ext>
          </a:extLst>
        </xdr:cNvPr>
        <xdr:cNvSpPr txBox="1"/>
      </xdr:nvSpPr>
      <xdr:spPr>
        <a:xfrm>
          <a:off x="15984855" y="90036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BB7DCEE2-9C06-407A-84A2-0F000B61BACD}"/>
            </a:ext>
          </a:extLst>
        </xdr:cNvPr>
        <xdr:cNvSpPr/>
      </xdr:nvSpPr>
      <xdr:spPr>
        <a:xfrm>
          <a:off x="16459200" y="914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124460</xdr:rowOff>
    </xdr:from>
    <xdr:to>
      <xdr:col>116</xdr:col>
      <xdr:colOff>62865</xdr:colOff>
      <xdr:row>63</xdr:row>
      <xdr:rowOff>122555</xdr:rowOff>
    </xdr:to>
    <xdr:cxnSp macro="">
      <xdr:nvCxnSpPr>
        <xdr:cNvPr id="584" name="直線コネクタ 583">
          <a:extLst>
            <a:ext uri="{FF2B5EF4-FFF2-40B4-BE49-F238E27FC236}">
              <a16:creationId xmlns:a16="http://schemas.microsoft.com/office/drawing/2014/main" id="{33F7C683-D407-457A-8300-461DDAE9DBCD}"/>
            </a:ext>
          </a:extLst>
        </xdr:cNvPr>
        <xdr:cNvCxnSpPr/>
      </xdr:nvCxnSpPr>
      <xdr:spPr>
        <a:xfrm flipV="1">
          <a:off x="19947255" y="9556115"/>
          <a:ext cx="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126365</xdr:rowOff>
    </xdr:from>
    <xdr:ext cx="469900" cy="259080"/>
    <xdr:sp macro="" textlink="">
      <xdr:nvSpPr>
        <xdr:cNvPr id="585" name="【学校施設】&#10;一人当たり面積最小値テキスト">
          <a:extLst>
            <a:ext uri="{FF2B5EF4-FFF2-40B4-BE49-F238E27FC236}">
              <a16:creationId xmlns:a16="http://schemas.microsoft.com/office/drawing/2014/main" id="{2C8BDC09-9072-481E-8AE8-9E02D8BA81D5}"/>
            </a:ext>
          </a:extLst>
        </xdr:cNvPr>
        <xdr:cNvSpPr txBox="1"/>
      </xdr:nvSpPr>
      <xdr:spPr>
        <a:xfrm>
          <a:off x="19985990" y="10931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122555</xdr:rowOff>
    </xdr:from>
    <xdr:to>
      <xdr:col>116</xdr:col>
      <xdr:colOff>152400</xdr:colOff>
      <xdr:row>63</xdr:row>
      <xdr:rowOff>122555</xdr:rowOff>
    </xdr:to>
    <xdr:cxnSp macro="">
      <xdr:nvCxnSpPr>
        <xdr:cNvPr id="586" name="直線コネクタ 585">
          <a:extLst>
            <a:ext uri="{FF2B5EF4-FFF2-40B4-BE49-F238E27FC236}">
              <a16:creationId xmlns:a16="http://schemas.microsoft.com/office/drawing/2014/main" id="{BEEA3E50-B130-4C86-817A-06EB9C74C81C}"/>
            </a:ext>
          </a:extLst>
        </xdr:cNvPr>
        <xdr:cNvCxnSpPr/>
      </xdr:nvCxnSpPr>
      <xdr:spPr>
        <a:xfrm>
          <a:off x="19885660" y="1092581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71120</xdr:rowOff>
    </xdr:from>
    <xdr:ext cx="469900" cy="259080"/>
    <xdr:sp macro="" textlink="">
      <xdr:nvSpPr>
        <xdr:cNvPr id="587" name="【学校施設】&#10;一人当たり面積最大値テキスト">
          <a:extLst>
            <a:ext uri="{FF2B5EF4-FFF2-40B4-BE49-F238E27FC236}">
              <a16:creationId xmlns:a16="http://schemas.microsoft.com/office/drawing/2014/main" id="{2B789528-4C4A-4EB8-BB2F-498EF83AEB7F}"/>
            </a:ext>
          </a:extLst>
        </xdr:cNvPr>
        <xdr:cNvSpPr txBox="1"/>
      </xdr:nvSpPr>
      <xdr:spPr>
        <a:xfrm>
          <a:off x="19985990" y="9327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9.487</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124460</xdr:rowOff>
    </xdr:from>
    <xdr:to>
      <xdr:col>116</xdr:col>
      <xdr:colOff>152400</xdr:colOff>
      <xdr:row>55</xdr:row>
      <xdr:rowOff>124460</xdr:rowOff>
    </xdr:to>
    <xdr:cxnSp macro="">
      <xdr:nvCxnSpPr>
        <xdr:cNvPr id="588" name="直線コネクタ 587">
          <a:extLst>
            <a:ext uri="{FF2B5EF4-FFF2-40B4-BE49-F238E27FC236}">
              <a16:creationId xmlns:a16="http://schemas.microsoft.com/office/drawing/2014/main" id="{FD6DE9BD-EB65-47B0-ABD5-B9464C8BFEEF}"/>
            </a:ext>
          </a:extLst>
        </xdr:cNvPr>
        <xdr:cNvCxnSpPr/>
      </xdr:nvCxnSpPr>
      <xdr:spPr>
        <a:xfrm>
          <a:off x="19885660" y="955611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53975</xdr:rowOff>
    </xdr:from>
    <xdr:ext cx="469900" cy="258445"/>
    <xdr:sp macro="" textlink="">
      <xdr:nvSpPr>
        <xdr:cNvPr id="589" name="【学校施設】&#10;一人当たり面積平均値テキスト">
          <a:extLst>
            <a:ext uri="{FF2B5EF4-FFF2-40B4-BE49-F238E27FC236}">
              <a16:creationId xmlns:a16="http://schemas.microsoft.com/office/drawing/2014/main" id="{2B07084E-0259-452B-B128-0C11C66D1E6B}"/>
            </a:ext>
          </a:extLst>
        </xdr:cNvPr>
        <xdr:cNvSpPr txBox="1"/>
      </xdr:nvSpPr>
      <xdr:spPr>
        <a:xfrm>
          <a:off x="19985990" y="105162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31115</xdr:rowOff>
    </xdr:from>
    <xdr:to>
      <xdr:col>116</xdr:col>
      <xdr:colOff>114300</xdr:colOff>
      <xdr:row>62</xdr:row>
      <xdr:rowOff>132715</xdr:rowOff>
    </xdr:to>
    <xdr:sp macro="" textlink="">
      <xdr:nvSpPr>
        <xdr:cNvPr id="590" name="フローチャート: 判断 589">
          <a:extLst>
            <a:ext uri="{FF2B5EF4-FFF2-40B4-BE49-F238E27FC236}">
              <a16:creationId xmlns:a16="http://schemas.microsoft.com/office/drawing/2014/main" id="{46610560-7FB9-479A-BC78-BD1BECC4C4D4}"/>
            </a:ext>
          </a:extLst>
        </xdr:cNvPr>
        <xdr:cNvSpPr/>
      </xdr:nvSpPr>
      <xdr:spPr>
        <a:xfrm>
          <a:off x="19904710" y="1065911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45085</xdr:rowOff>
    </xdr:from>
    <xdr:to>
      <xdr:col>112</xdr:col>
      <xdr:colOff>38100</xdr:colOff>
      <xdr:row>62</xdr:row>
      <xdr:rowOff>146685</xdr:rowOff>
    </xdr:to>
    <xdr:sp macro="" textlink="">
      <xdr:nvSpPr>
        <xdr:cNvPr id="591" name="フローチャート: 判断 590">
          <a:extLst>
            <a:ext uri="{FF2B5EF4-FFF2-40B4-BE49-F238E27FC236}">
              <a16:creationId xmlns:a16="http://schemas.microsoft.com/office/drawing/2014/main" id="{51B1AC38-D8D8-4DF6-9C4D-8471ADC07A7D}"/>
            </a:ext>
          </a:extLst>
        </xdr:cNvPr>
        <xdr:cNvSpPr/>
      </xdr:nvSpPr>
      <xdr:spPr>
        <a:xfrm>
          <a:off x="19161760" y="106768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50800</xdr:rowOff>
    </xdr:from>
    <xdr:to>
      <xdr:col>107</xdr:col>
      <xdr:colOff>101600</xdr:colOff>
      <xdr:row>62</xdr:row>
      <xdr:rowOff>152400</xdr:rowOff>
    </xdr:to>
    <xdr:sp macro="" textlink="">
      <xdr:nvSpPr>
        <xdr:cNvPr id="592" name="フローチャート: 判断 591">
          <a:extLst>
            <a:ext uri="{FF2B5EF4-FFF2-40B4-BE49-F238E27FC236}">
              <a16:creationId xmlns:a16="http://schemas.microsoft.com/office/drawing/2014/main" id="{7AEBFE24-8E97-49A4-A820-BFB9A3569EB4}"/>
            </a:ext>
          </a:extLst>
        </xdr:cNvPr>
        <xdr:cNvSpPr/>
      </xdr:nvSpPr>
      <xdr:spPr>
        <a:xfrm>
          <a:off x="18345150" y="106845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53340</xdr:rowOff>
    </xdr:from>
    <xdr:to>
      <xdr:col>102</xdr:col>
      <xdr:colOff>165100</xdr:colOff>
      <xdr:row>62</xdr:row>
      <xdr:rowOff>154940</xdr:rowOff>
    </xdr:to>
    <xdr:sp macro="" textlink="">
      <xdr:nvSpPr>
        <xdr:cNvPr id="593" name="フローチャート: 判断 592">
          <a:extLst>
            <a:ext uri="{FF2B5EF4-FFF2-40B4-BE49-F238E27FC236}">
              <a16:creationId xmlns:a16="http://schemas.microsoft.com/office/drawing/2014/main" id="{2A2D4D45-F2F1-4A5F-AE54-88EFF4EFD143}"/>
            </a:ext>
          </a:extLst>
        </xdr:cNvPr>
        <xdr:cNvSpPr/>
      </xdr:nvSpPr>
      <xdr:spPr>
        <a:xfrm>
          <a:off x="17547590" y="1068705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34290</xdr:rowOff>
    </xdr:from>
    <xdr:to>
      <xdr:col>98</xdr:col>
      <xdr:colOff>38100</xdr:colOff>
      <xdr:row>62</xdr:row>
      <xdr:rowOff>135890</xdr:rowOff>
    </xdr:to>
    <xdr:sp macro="" textlink="">
      <xdr:nvSpPr>
        <xdr:cNvPr id="594" name="フローチャート: 判断 593">
          <a:extLst>
            <a:ext uri="{FF2B5EF4-FFF2-40B4-BE49-F238E27FC236}">
              <a16:creationId xmlns:a16="http://schemas.microsoft.com/office/drawing/2014/main" id="{639F85B1-8F06-448D-BF9D-D4655CEDD54C}"/>
            </a:ext>
          </a:extLst>
        </xdr:cNvPr>
        <xdr:cNvSpPr/>
      </xdr:nvSpPr>
      <xdr:spPr>
        <a:xfrm>
          <a:off x="16761460" y="10664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595" name="テキスト ボックス 594">
          <a:extLst>
            <a:ext uri="{FF2B5EF4-FFF2-40B4-BE49-F238E27FC236}">
              <a16:creationId xmlns:a16="http://schemas.microsoft.com/office/drawing/2014/main" id="{AEFFA0EF-8851-4AEB-AC3D-472E62D52B4E}"/>
            </a:ext>
          </a:extLst>
        </xdr:cNvPr>
        <xdr:cNvSpPr txBox="1"/>
      </xdr:nvSpPr>
      <xdr:spPr>
        <a:xfrm>
          <a:off x="1977644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596" name="テキスト ボックス 595">
          <a:extLst>
            <a:ext uri="{FF2B5EF4-FFF2-40B4-BE49-F238E27FC236}">
              <a16:creationId xmlns:a16="http://schemas.microsoft.com/office/drawing/2014/main" id="{206CC714-8653-4F35-A1A4-37AC0C52B055}"/>
            </a:ext>
          </a:extLst>
        </xdr:cNvPr>
        <xdr:cNvSpPr txBox="1"/>
      </xdr:nvSpPr>
      <xdr:spPr>
        <a:xfrm>
          <a:off x="1903349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597" name="テキスト ボックス 596">
          <a:extLst>
            <a:ext uri="{FF2B5EF4-FFF2-40B4-BE49-F238E27FC236}">
              <a16:creationId xmlns:a16="http://schemas.microsoft.com/office/drawing/2014/main" id="{BE9373D6-EE4A-40EC-A9D4-DA368884E06A}"/>
            </a:ext>
          </a:extLst>
        </xdr:cNvPr>
        <xdr:cNvSpPr txBox="1"/>
      </xdr:nvSpPr>
      <xdr:spPr>
        <a:xfrm>
          <a:off x="1822831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598" name="テキスト ボックス 597">
          <a:extLst>
            <a:ext uri="{FF2B5EF4-FFF2-40B4-BE49-F238E27FC236}">
              <a16:creationId xmlns:a16="http://schemas.microsoft.com/office/drawing/2014/main" id="{2EA15D48-38FF-4660-B2B4-2BD07B9929BC}"/>
            </a:ext>
          </a:extLst>
        </xdr:cNvPr>
        <xdr:cNvSpPr txBox="1"/>
      </xdr:nvSpPr>
      <xdr:spPr>
        <a:xfrm>
          <a:off x="174307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599" name="テキスト ボックス 598">
          <a:extLst>
            <a:ext uri="{FF2B5EF4-FFF2-40B4-BE49-F238E27FC236}">
              <a16:creationId xmlns:a16="http://schemas.microsoft.com/office/drawing/2014/main" id="{E6D23AFB-17AA-43E2-8DC8-5D9CC891C959}"/>
            </a:ext>
          </a:extLst>
        </xdr:cNvPr>
        <xdr:cNvSpPr txBox="1"/>
      </xdr:nvSpPr>
      <xdr:spPr>
        <a:xfrm>
          <a:off x="1663319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146685</xdr:rowOff>
    </xdr:from>
    <xdr:to>
      <xdr:col>116</xdr:col>
      <xdr:colOff>114300</xdr:colOff>
      <xdr:row>63</xdr:row>
      <xdr:rowOff>76835</xdr:rowOff>
    </xdr:to>
    <xdr:sp macro="" textlink="">
      <xdr:nvSpPr>
        <xdr:cNvPr id="600" name="楕円 599">
          <a:extLst>
            <a:ext uri="{FF2B5EF4-FFF2-40B4-BE49-F238E27FC236}">
              <a16:creationId xmlns:a16="http://schemas.microsoft.com/office/drawing/2014/main" id="{FF12BA18-1571-4E70-8FFC-F14A92D3D91E}"/>
            </a:ext>
          </a:extLst>
        </xdr:cNvPr>
        <xdr:cNvSpPr/>
      </xdr:nvSpPr>
      <xdr:spPr>
        <a:xfrm>
          <a:off x="19904710" y="107746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61595</xdr:rowOff>
    </xdr:from>
    <xdr:ext cx="469900" cy="259080"/>
    <xdr:sp macro="" textlink="">
      <xdr:nvSpPr>
        <xdr:cNvPr id="601" name="【学校施設】&#10;一人当たり面積該当値テキスト">
          <a:extLst>
            <a:ext uri="{FF2B5EF4-FFF2-40B4-BE49-F238E27FC236}">
              <a16:creationId xmlns:a16="http://schemas.microsoft.com/office/drawing/2014/main" id="{9BF3DAAF-36D4-49BF-B114-4ED6A3099F9C}"/>
            </a:ext>
          </a:extLst>
        </xdr:cNvPr>
        <xdr:cNvSpPr txBox="1"/>
      </xdr:nvSpPr>
      <xdr:spPr>
        <a:xfrm>
          <a:off x="19985990" y="10687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150495</xdr:rowOff>
    </xdr:from>
    <xdr:to>
      <xdr:col>112</xdr:col>
      <xdr:colOff>38100</xdr:colOff>
      <xdr:row>63</xdr:row>
      <xdr:rowOff>80645</xdr:rowOff>
    </xdr:to>
    <xdr:sp macro="" textlink="">
      <xdr:nvSpPr>
        <xdr:cNvPr id="602" name="楕円 601">
          <a:extLst>
            <a:ext uri="{FF2B5EF4-FFF2-40B4-BE49-F238E27FC236}">
              <a16:creationId xmlns:a16="http://schemas.microsoft.com/office/drawing/2014/main" id="{52528FDE-C15C-4D92-AD50-01116E73014F}"/>
            </a:ext>
          </a:extLst>
        </xdr:cNvPr>
        <xdr:cNvSpPr/>
      </xdr:nvSpPr>
      <xdr:spPr>
        <a:xfrm>
          <a:off x="19161760" y="1078039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26035</xdr:rowOff>
    </xdr:from>
    <xdr:to>
      <xdr:col>116</xdr:col>
      <xdr:colOff>63500</xdr:colOff>
      <xdr:row>63</xdr:row>
      <xdr:rowOff>29845</xdr:rowOff>
    </xdr:to>
    <xdr:cxnSp macro="">
      <xdr:nvCxnSpPr>
        <xdr:cNvPr id="603" name="直線コネクタ 602">
          <a:extLst>
            <a:ext uri="{FF2B5EF4-FFF2-40B4-BE49-F238E27FC236}">
              <a16:creationId xmlns:a16="http://schemas.microsoft.com/office/drawing/2014/main" id="{CD438A0F-A186-4796-8AB0-1941DC1C46F5}"/>
            </a:ext>
          </a:extLst>
        </xdr:cNvPr>
        <xdr:cNvCxnSpPr/>
      </xdr:nvCxnSpPr>
      <xdr:spPr>
        <a:xfrm flipV="1">
          <a:off x="19204940" y="10823575"/>
          <a:ext cx="742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153035</xdr:rowOff>
    </xdr:from>
    <xdr:to>
      <xdr:col>107</xdr:col>
      <xdr:colOff>101600</xdr:colOff>
      <xdr:row>63</xdr:row>
      <xdr:rowOff>83185</xdr:rowOff>
    </xdr:to>
    <xdr:sp macro="" textlink="">
      <xdr:nvSpPr>
        <xdr:cNvPr id="604" name="楕円 603">
          <a:extLst>
            <a:ext uri="{FF2B5EF4-FFF2-40B4-BE49-F238E27FC236}">
              <a16:creationId xmlns:a16="http://schemas.microsoft.com/office/drawing/2014/main" id="{C51A7F87-C6E3-4E95-841E-DAA6E6D66C84}"/>
            </a:ext>
          </a:extLst>
        </xdr:cNvPr>
        <xdr:cNvSpPr/>
      </xdr:nvSpPr>
      <xdr:spPr>
        <a:xfrm>
          <a:off x="18345150" y="107829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29845</xdr:rowOff>
    </xdr:from>
    <xdr:to>
      <xdr:col>111</xdr:col>
      <xdr:colOff>177800</xdr:colOff>
      <xdr:row>63</xdr:row>
      <xdr:rowOff>32385</xdr:rowOff>
    </xdr:to>
    <xdr:cxnSp macro="">
      <xdr:nvCxnSpPr>
        <xdr:cNvPr id="605" name="直線コネクタ 604">
          <a:extLst>
            <a:ext uri="{FF2B5EF4-FFF2-40B4-BE49-F238E27FC236}">
              <a16:creationId xmlns:a16="http://schemas.microsoft.com/office/drawing/2014/main" id="{FEE16333-79D1-4433-8221-1F9FF4508758}"/>
            </a:ext>
          </a:extLst>
        </xdr:cNvPr>
        <xdr:cNvCxnSpPr/>
      </xdr:nvCxnSpPr>
      <xdr:spPr>
        <a:xfrm flipV="1">
          <a:off x="18399760" y="10829290"/>
          <a:ext cx="8051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157480</xdr:rowOff>
    </xdr:from>
    <xdr:to>
      <xdr:col>102</xdr:col>
      <xdr:colOff>165100</xdr:colOff>
      <xdr:row>63</xdr:row>
      <xdr:rowOff>87630</xdr:rowOff>
    </xdr:to>
    <xdr:sp macro="" textlink="">
      <xdr:nvSpPr>
        <xdr:cNvPr id="606" name="楕円 605">
          <a:extLst>
            <a:ext uri="{FF2B5EF4-FFF2-40B4-BE49-F238E27FC236}">
              <a16:creationId xmlns:a16="http://schemas.microsoft.com/office/drawing/2014/main" id="{89E74088-CB07-4CCE-9D97-0A61F95D1C5B}"/>
            </a:ext>
          </a:extLst>
        </xdr:cNvPr>
        <xdr:cNvSpPr/>
      </xdr:nvSpPr>
      <xdr:spPr>
        <a:xfrm>
          <a:off x="17547590" y="1078928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32385</xdr:rowOff>
    </xdr:from>
    <xdr:to>
      <xdr:col>107</xdr:col>
      <xdr:colOff>50800</xdr:colOff>
      <xdr:row>63</xdr:row>
      <xdr:rowOff>36830</xdr:rowOff>
    </xdr:to>
    <xdr:cxnSp macro="">
      <xdr:nvCxnSpPr>
        <xdr:cNvPr id="607" name="直線コネクタ 606">
          <a:extLst>
            <a:ext uri="{FF2B5EF4-FFF2-40B4-BE49-F238E27FC236}">
              <a16:creationId xmlns:a16="http://schemas.microsoft.com/office/drawing/2014/main" id="{30583A25-E0E1-414C-9758-87A3B190DEDC}"/>
            </a:ext>
          </a:extLst>
        </xdr:cNvPr>
        <xdr:cNvCxnSpPr/>
      </xdr:nvCxnSpPr>
      <xdr:spPr>
        <a:xfrm flipV="1">
          <a:off x="17602200" y="10831830"/>
          <a:ext cx="79756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160020</xdr:rowOff>
    </xdr:from>
    <xdr:to>
      <xdr:col>98</xdr:col>
      <xdr:colOff>38100</xdr:colOff>
      <xdr:row>63</xdr:row>
      <xdr:rowOff>90170</xdr:rowOff>
    </xdr:to>
    <xdr:sp macro="" textlink="">
      <xdr:nvSpPr>
        <xdr:cNvPr id="608" name="楕円 607">
          <a:extLst>
            <a:ext uri="{FF2B5EF4-FFF2-40B4-BE49-F238E27FC236}">
              <a16:creationId xmlns:a16="http://schemas.microsoft.com/office/drawing/2014/main" id="{F330287E-AFF5-4A2E-AC45-C0A2669D344E}"/>
            </a:ext>
          </a:extLst>
        </xdr:cNvPr>
        <xdr:cNvSpPr/>
      </xdr:nvSpPr>
      <xdr:spPr>
        <a:xfrm>
          <a:off x="16761460" y="1079182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36830</xdr:rowOff>
    </xdr:from>
    <xdr:to>
      <xdr:col>102</xdr:col>
      <xdr:colOff>114300</xdr:colOff>
      <xdr:row>63</xdr:row>
      <xdr:rowOff>39370</xdr:rowOff>
    </xdr:to>
    <xdr:cxnSp macro="">
      <xdr:nvCxnSpPr>
        <xdr:cNvPr id="609" name="直線コネクタ 608">
          <a:extLst>
            <a:ext uri="{FF2B5EF4-FFF2-40B4-BE49-F238E27FC236}">
              <a16:creationId xmlns:a16="http://schemas.microsoft.com/office/drawing/2014/main" id="{F262ADC4-01B4-40C8-BEE5-C9454FB7708C}"/>
            </a:ext>
          </a:extLst>
        </xdr:cNvPr>
        <xdr:cNvCxnSpPr/>
      </xdr:nvCxnSpPr>
      <xdr:spPr>
        <a:xfrm flipV="1">
          <a:off x="16804640" y="10838180"/>
          <a:ext cx="79756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163195</xdr:rowOff>
    </xdr:from>
    <xdr:ext cx="469900" cy="259080"/>
    <xdr:sp macro="" textlink="">
      <xdr:nvSpPr>
        <xdr:cNvPr id="610" name="n_1aveValue【学校施設】&#10;一人当たり面積">
          <a:extLst>
            <a:ext uri="{FF2B5EF4-FFF2-40B4-BE49-F238E27FC236}">
              <a16:creationId xmlns:a16="http://schemas.microsoft.com/office/drawing/2014/main" id="{B09359D3-23B1-48D8-BE7E-1693C2647405}"/>
            </a:ext>
          </a:extLst>
        </xdr:cNvPr>
        <xdr:cNvSpPr txBox="1"/>
      </xdr:nvSpPr>
      <xdr:spPr>
        <a:xfrm>
          <a:off x="18982055" y="10452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168910</xdr:rowOff>
    </xdr:from>
    <xdr:ext cx="469265" cy="258445"/>
    <xdr:sp macro="" textlink="">
      <xdr:nvSpPr>
        <xdr:cNvPr id="611" name="n_2aveValue【学校施設】&#10;一人当たり面積">
          <a:extLst>
            <a:ext uri="{FF2B5EF4-FFF2-40B4-BE49-F238E27FC236}">
              <a16:creationId xmlns:a16="http://schemas.microsoft.com/office/drawing/2014/main" id="{D366536F-C438-4887-A470-8289104B6BA9}"/>
            </a:ext>
          </a:extLst>
        </xdr:cNvPr>
        <xdr:cNvSpPr txBox="1"/>
      </xdr:nvSpPr>
      <xdr:spPr>
        <a:xfrm>
          <a:off x="18181955" y="10459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0</xdr:rowOff>
    </xdr:from>
    <xdr:ext cx="469265" cy="259080"/>
    <xdr:sp macro="" textlink="">
      <xdr:nvSpPr>
        <xdr:cNvPr id="612" name="n_3aveValue【学校施設】&#10;一人当たり面積">
          <a:extLst>
            <a:ext uri="{FF2B5EF4-FFF2-40B4-BE49-F238E27FC236}">
              <a16:creationId xmlns:a16="http://schemas.microsoft.com/office/drawing/2014/main" id="{70C04AF4-F7E9-441F-9682-18C7ED569D12}"/>
            </a:ext>
          </a:extLst>
        </xdr:cNvPr>
        <xdr:cNvSpPr txBox="1"/>
      </xdr:nvSpPr>
      <xdr:spPr>
        <a:xfrm>
          <a:off x="17384395" y="10458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152400</xdr:rowOff>
    </xdr:from>
    <xdr:ext cx="469265" cy="259080"/>
    <xdr:sp macro="" textlink="">
      <xdr:nvSpPr>
        <xdr:cNvPr id="613" name="n_4aveValue【学校施設】&#10;一人当たり面積">
          <a:extLst>
            <a:ext uri="{FF2B5EF4-FFF2-40B4-BE49-F238E27FC236}">
              <a16:creationId xmlns:a16="http://schemas.microsoft.com/office/drawing/2014/main" id="{40CF5DF9-A308-4BD2-9928-58C8BE74C062}"/>
            </a:ext>
          </a:extLst>
        </xdr:cNvPr>
        <xdr:cNvSpPr txBox="1"/>
      </xdr:nvSpPr>
      <xdr:spPr>
        <a:xfrm>
          <a:off x="16588740" y="10439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71755</xdr:rowOff>
    </xdr:from>
    <xdr:ext cx="469900" cy="259080"/>
    <xdr:sp macro="" textlink="">
      <xdr:nvSpPr>
        <xdr:cNvPr id="614" name="n_1mainValue【学校施設】&#10;一人当たり面積">
          <a:extLst>
            <a:ext uri="{FF2B5EF4-FFF2-40B4-BE49-F238E27FC236}">
              <a16:creationId xmlns:a16="http://schemas.microsoft.com/office/drawing/2014/main" id="{1CE76807-C087-4C69-9210-29EB31DCEF66}"/>
            </a:ext>
          </a:extLst>
        </xdr:cNvPr>
        <xdr:cNvSpPr txBox="1"/>
      </xdr:nvSpPr>
      <xdr:spPr>
        <a:xfrm>
          <a:off x="18982055" y="10871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74930</xdr:rowOff>
    </xdr:from>
    <xdr:ext cx="469265" cy="258445"/>
    <xdr:sp macro="" textlink="">
      <xdr:nvSpPr>
        <xdr:cNvPr id="615" name="n_2mainValue【学校施設】&#10;一人当たり面積">
          <a:extLst>
            <a:ext uri="{FF2B5EF4-FFF2-40B4-BE49-F238E27FC236}">
              <a16:creationId xmlns:a16="http://schemas.microsoft.com/office/drawing/2014/main" id="{8392D030-A8D3-40AD-894B-A798FBFDB7BC}"/>
            </a:ext>
          </a:extLst>
        </xdr:cNvPr>
        <xdr:cNvSpPr txBox="1"/>
      </xdr:nvSpPr>
      <xdr:spPr>
        <a:xfrm>
          <a:off x="18181955" y="10876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78740</xdr:rowOff>
    </xdr:from>
    <xdr:ext cx="469265" cy="259080"/>
    <xdr:sp macro="" textlink="">
      <xdr:nvSpPr>
        <xdr:cNvPr id="616" name="n_3mainValue【学校施設】&#10;一人当たり面積">
          <a:extLst>
            <a:ext uri="{FF2B5EF4-FFF2-40B4-BE49-F238E27FC236}">
              <a16:creationId xmlns:a16="http://schemas.microsoft.com/office/drawing/2014/main" id="{51AB6678-5CD8-4710-898C-B5CA22F70966}"/>
            </a:ext>
          </a:extLst>
        </xdr:cNvPr>
        <xdr:cNvSpPr txBox="1"/>
      </xdr:nvSpPr>
      <xdr:spPr>
        <a:xfrm>
          <a:off x="17384395" y="10880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81280</xdr:rowOff>
    </xdr:from>
    <xdr:ext cx="469265" cy="259080"/>
    <xdr:sp macro="" textlink="">
      <xdr:nvSpPr>
        <xdr:cNvPr id="617" name="n_4mainValue【学校施設】&#10;一人当たり面積">
          <a:extLst>
            <a:ext uri="{FF2B5EF4-FFF2-40B4-BE49-F238E27FC236}">
              <a16:creationId xmlns:a16="http://schemas.microsoft.com/office/drawing/2014/main" id="{2F0813FC-4B8A-4D7E-BC1A-F1B1DCFDB0B7}"/>
            </a:ext>
          </a:extLst>
        </xdr:cNvPr>
        <xdr:cNvSpPr txBox="1"/>
      </xdr:nvSpPr>
      <xdr:spPr>
        <a:xfrm>
          <a:off x="16588740" y="10884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DE93F075-7CB9-425B-8BC2-C8D5E58052D1}"/>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A6484F4-BECB-4D49-8831-29D15ECE6AD0}"/>
            </a:ext>
          </a:extLst>
        </xdr:cNvPr>
        <xdr:cNvSpPr/>
      </xdr:nvSpPr>
      <xdr:spPr>
        <a:xfrm>
          <a:off x="113157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39EEBC39-B99C-4767-8672-5410AE7841F2}"/>
            </a:ext>
          </a:extLst>
        </xdr:cNvPr>
        <xdr:cNvSpPr/>
      </xdr:nvSpPr>
      <xdr:spPr>
        <a:xfrm>
          <a:off x="113157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8D7E597E-2EA0-4E77-A601-0AF42DD8C97C}"/>
            </a:ext>
          </a:extLst>
        </xdr:cNvPr>
        <xdr:cNvSpPr/>
      </xdr:nvSpPr>
      <xdr:spPr>
        <a:xfrm>
          <a:off x="122326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AA0DE598-8D2F-46A8-A481-BD392047C74E}"/>
            </a:ext>
          </a:extLst>
        </xdr:cNvPr>
        <xdr:cNvSpPr/>
      </xdr:nvSpPr>
      <xdr:spPr>
        <a:xfrm>
          <a:off x="122326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1BBF400A-2A37-4C4B-AF16-B1762776903D}"/>
            </a:ext>
          </a:extLst>
        </xdr:cNvPr>
        <xdr:cNvSpPr/>
      </xdr:nvSpPr>
      <xdr:spPr>
        <a:xfrm>
          <a:off x="132613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61DE64FC-1DFC-4C68-B992-18E04C9C592B}"/>
            </a:ext>
          </a:extLst>
        </xdr:cNvPr>
        <xdr:cNvSpPr/>
      </xdr:nvSpPr>
      <xdr:spPr>
        <a:xfrm>
          <a:off x="132613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62E782A2-83AF-4FF9-AEA0-4E3D423FF6C1}"/>
            </a:ext>
          </a:extLst>
        </xdr:cNvPr>
        <xdr:cNvSpPr/>
      </xdr:nvSpPr>
      <xdr:spPr>
        <a:xfrm>
          <a:off x="11203940" y="1295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626" name="テキスト ボックス 625">
          <a:extLst>
            <a:ext uri="{FF2B5EF4-FFF2-40B4-BE49-F238E27FC236}">
              <a16:creationId xmlns:a16="http://schemas.microsoft.com/office/drawing/2014/main" id="{00B7C1C2-29CD-4D0D-BD2C-283C173A1DE8}"/>
            </a:ext>
          </a:extLst>
        </xdr:cNvPr>
        <xdr:cNvSpPr txBox="1"/>
      </xdr:nvSpPr>
      <xdr:spPr>
        <a:xfrm>
          <a:off x="1116584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2E931EDB-755C-4D1A-BCE5-B2368DF3FB25}"/>
            </a:ext>
          </a:extLst>
        </xdr:cNvPr>
        <xdr:cNvCxnSpPr/>
      </xdr:nvCxnSpPr>
      <xdr:spPr>
        <a:xfrm>
          <a:off x="1120394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9080"/>
    <xdr:sp macro="" textlink="">
      <xdr:nvSpPr>
        <xdr:cNvPr id="628" name="テキスト ボックス 627">
          <a:extLst>
            <a:ext uri="{FF2B5EF4-FFF2-40B4-BE49-F238E27FC236}">
              <a16:creationId xmlns:a16="http://schemas.microsoft.com/office/drawing/2014/main" id="{44A98163-458C-48DC-BDD1-67DF5F45FECF}"/>
            </a:ext>
          </a:extLst>
        </xdr:cNvPr>
        <xdr:cNvSpPr txBox="1"/>
      </xdr:nvSpPr>
      <xdr:spPr>
        <a:xfrm>
          <a:off x="10801350" y="150996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29" name="直線コネクタ 628">
          <a:extLst>
            <a:ext uri="{FF2B5EF4-FFF2-40B4-BE49-F238E27FC236}">
              <a16:creationId xmlns:a16="http://schemas.microsoft.com/office/drawing/2014/main" id="{A719FE89-2A7A-434B-842F-05B8D98941C1}"/>
            </a:ext>
          </a:extLst>
        </xdr:cNvPr>
        <xdr:cNvCxnSpPr/>
      </xdr:nvCxnSpPr>
      <xdr:spPr>
        <a:xfrm>
          <a:off x="11203940" y="1491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725" cy="259080"/>
    <xdr:sp macro="" textlink="">
      <xdr:nvSpPr>
        <xdr:cNvPr id="630" name="テキスト ボックス 629">
          <a:extLst>
            <a:ext uri="{FF2B5EF4-FFF2-40B4-BE49-F238E27FC236}">
              <a16:creationId xmlns:a16="http://schemas.microsoft.com/office/drawing/2014/main" id="{C89828F0-49BD-47DF-876C-3EAA1A19B4D7}"/>
            </a:ext>
          </a:extLst>
        </xdr:cNvPr>
        <xdr:cNvSpPr txBox="1"/>
      </xdr:nvSpPr>
      <xdr:spPr>
        <a:xfrm>
          <a:off x="10801350" y="147694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1" name="直線コネクタ 630">
          <a:extLst>
            <a:ext uri="{FF2B5EF4-FFF2-40B4-BE49-F238E27FC236}">
              <a16:creationId xmlns:a16="http://schemas.microsoft.com/office/drawing/2014/main" id="{77E61B9C-0434-43FC-AFF1-BA4644C784A1}"/>
            </a:ext>
          </a:extLst>
        </xdr:cNvPr>
        <xdr:cNvCxnSpPr/>
      </xdr:nvCxnSpPr>
      <xdr:spPr>
        <a:xfrm>
          <a:off x="11203940" y="145903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8445"/>
    <xdr:sp macro="" textlink="">
      <xdr:nvSpPr>
        <xdr:cNvPr id="632" name="テキスト ボックス 631">
          <a:extLst>
            <a:ext uri="{FF2B5EF4-FFF2-40B4-BE49-F238E27FC236}">
              <a16:creationId xmlns:a16="http://schemas.microsoft.com/office/drawing/2014/main" id="{2DDA253C-0498-41F2-9553-91971CB0C011}"/>
            </a:ext>
          </a:extLst>
        </xdr:cNvPr>
        <xdr:cNvSpPr txBox="1"/>
      </xdr:nvSpPr>
      <xdr:spPr>
        <a:xfrm>
          <a:off x="10842625" y="1444625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33" name="直線コネクタ 632">
          <a:extLst>
            <a:ext uri="{FF2B5EF4-FFF2-40B4-BE49-F238E27FC236}">
              <a16:creationId xmlns:a16="http://schemas.microsoft.com/office/drawing/2014/main" id="{E02572B7-DFCE-4F9F-8FD0-C275A4F8D6E2}"/>
            </a:ext>
          </a:extLst>
        </xdr:cNvPr>
        <xdr:cNvCxnSpPr/>
      </xdr:nvCxnSpPr>
      <xdr:spPr>
        <a:xfrm>
          <a:off x="11203940" y="1425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34" name="テキスト ボックス 633">
          <a:extLst>
            <a:ext uri="{FF2B5EF4-FFF2-40B4-BE49-F238E27FC236}">
              <a16:creationId xmlns:a16="http://schemas.microsoft.com/office/drawing/2014/main" id="{EA2F0928-F80E-4DF5-A535-47F240D8E718}"/>
            </a:ext>
          </a:extLst>
        </xdr:cNvPr>
        <xdr:cNvSpPr txBox="1"/>
      </xdr:nvSpPr>
      <xdr:spPr>
        <a:xfrm>
          <a:off x="10842625" y="141141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35" name="直線コネクタ 634">
          <a:extLst>
            <a:ext uri="{FF2B5EF4-FFF2-40B4-BE49-F238E27FC236}">
              <a16:creationId xmlns:a16="http://schemas.microsoft.com/office/drawing/2014/main" id="{8FFECDD1-042C-40B2-B9DA-998BAA3532AC}"/>
            </a:ext>
          </a:extLst>
        </xdr:cNvPr>
        <xdr:cNvCxnSpPr/>
      </xdr:nvCxnSpPr>
      <xdr:spPr>
        <a:xfrm>
          <a:off x="11203940" y="1393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8445"/>
    <xdr:sp macro="" textlink="">
      <xdr:nvSpPr>
        <xdr:cNvPr id="636" name="テキスト ボックス 635">
          <a:extLst>
            <a:ext uri="{FF2B5EF4-FFF2-40B4-BE49-F238E27FC236}">
              <a16:creationId xmlns:a16="http://schemas.microsoft.com/office/drawing/2014/main" id="{74E72999-5EF8-40F1-9DBC-A8C442956236}"/>
            </a:ext>
          </a:extLst>
        </xdr:cNvPr>
        <xdr:cNvSpPr txBox="1"/>
      </xdr:nvSpPr>
      <xdr:spPr>
        <a:xfrm>
          <a:off x="1084262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37" name="直線コネクタ 636">
          <a:extLst>
            <a:ext uri="{FF2B5EF4-FFF2-40B4-BE49-F238E27FC236}">
              <a16:creationId xmlns:a16="http://schemas.microsoft.com/office/drawing/2014/main" id="{C90D432C-4704-41A8-8E49-8EFA7D0DAB8C}"/>
            </a:ext>
          </a:extLst>
        </xdr:cNvPr>
        <xdr:cNvCxnSpPr/>
      </xdr:nvCxnSpPr>
      <xdr:spPr>
        <a:xfrm>
          <a:off x="11203940" y="136042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38" name="テキスト ボックス 637">
          <a:extLst>
            <a:ext uri="{FF2B5EF4-FFF2-40B4-BE49-F238E27FC236}">
              <a16:creationId xmlns:a16="http://schemas.microsoft.com/office/drawing/2014/main" id="{63216E79-8E8C-4D34-8190-4FC07400CACA}"/>
            </a:ext>
          </a:extLst>
        </xdr:cNvPr>
        <xdr:cNvSpPr txBox="1"/>
      </xdr:nvSpPr>
      <xdr:spPr>
        <a:xfrm>
          <a:off x="10842625" y="1346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39" name="直線コネクタ 638">
          <a:extLst>
            <a:ext uri="{FF2B5EF4-FFF2-40B4-BE49-F238E27FC236}">
              <a16:creationId xmlns:a16="http://schemas.microsoft.com/office/drawing/2014/main" id="{7E5CDC2F-B342-43C2-8F0B-F0B6139FD182}"/>
            </a:ext>
          </a:extLst>
        </xdr:cNvPr>
        <xdr:cNvCxnSpPr/>
      </xdr:nvCxnSpPr>
      <xdr:spPr>
        <a:xfrm>
          <a:off x="11203940" y="1328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8455" cy="259080"/>
    <xdr:sp macro="" textlink="">
      <xdr:nvSpPr>
        <xdr:cNvPr id="640" name="テキスト ボックス 639">
          <a:extLst>
            <a:ext uri="{FF2B5EF4-FFF2-40B4-BE49-F238E27FC236}">
              <a16:creationId xmlns:a16="http://schemas.microsoft.com/office/drawing/2014/main" id="{98678663-2D02-4112-9B65-470DA9E51D78}"/>
            </a:ext>
          </a:extLst>
        </xdr:cNvPr>
        <xdr:cNvSpPr txBox="1"/>
      </xdr:nvSpPr>
      <xdr:spPr>
        <a:xfrm>
          <a:off x="10904855" y="13136245"/>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A8E76028-AA8A-4B1C-8BA7-0B7561951823}"/>
            </a:ext>
          </a:extLst>
        </xdr:cNvPr>
        <xdr:cNvCxnSpPr/>
      </xdr:nvCxnSpPr>
      <xdr:spPr>
        <a:xfrm>
          <a:off x="1120394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047F9E1F-837E-423F-AA0C-E663BC97D1F2}"/>
            </a:ext>
          </a:extLst>
        </xdr:cNvPr>
        <xdr:cNvSpPr/>
      </xdr:nvSpPr>
      <xdr:spPr>
        <a:xfrm>
          <a:off x="11203940" y="1295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6350</xdr:rowOff>
    </xdr:from>
    <xdr:to>
      <xdr:col>85</xdr:col>
      <xdr:colOff>126365</xdr:colOff>
      <xdr:row>86</xdr:row>
      <xdr:rowOff>168910</xdr:rowOff>
    </xdr:to>
    <xdr:cxnSp macro="">
      <xdr:nvCxnSpPr>
        <xdr:cNvPr id="643" name="直線コネクタ 642">
          <a:extLst>
            <a:ext uri="{FF2B5EF4-FFF2-40B4-BE49-F238E27FC236}">
              <a16:creationId xmlns:a16="http://schemas.microsoft.com/office/drawing/2014/main" id="{D88DD161-0D69-4F7C-8D6B-D78A3228EFD3}"/>
            </a:ext>
          </a:extLst>
        </xdr:cNvPr>
        <xdr:cNvCxnSpPr/>
      </xdr:nvCxnSpPr>
      <xdr:spPr>
        <a:xfrm flipV="1">
          <a:off x="14703425" y="13381355"/>
          <a:ext cx="0" cy="1536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44" name="【児童館】&#10;有形固定資産減価償却率最小値テキスト">
          <a:extLst>
            <a:ext uri="{FF2B5EF4-FFF2-40B4-BE49-F238E27FC236}">
              <a16:creationId xmlns:a16="http://schemas.microsoft.com/office/drawing/2014/main" id="{0C8FDD70-D776-477E-8BCE-903A818899CA}"/>
            </a:ext>
          </a:extLst>
        </xdr:cNvPr>
        <xdr:cNvSpPr txBox="1"/>
      </xdr:nvSpPr>
      <xdr:spPr>
        <a:xfrm>
          <a:off x="1474216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45" name="直線コネクタ 644">
          <a:extLst>
            <a:ext uri="{FF2B5EF4-FFF2-40B4-BE49-F238E27FC236}">
              <a16:creationId xmlns:a16="http://schemas.microsoft.com/office/drawing/2014/main" id="{29E08E5B-610B-4672-8770-67807C65796C}"/>
            </a:ext>
          </a:extLst>
        </xdr:cNvPr>
        <xdr:cNvCxnSpPr/>
      </xdr:nvCxnSpPr>
      <xdr:spPr>
        <a:xfrm>
          <a:off x="14611350" y="149174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123825</xdr:rowOff>
    </xdr:from>
    <xdr:ext cx="340360" cy="258445"/>
    <xdr:sp macro="" textlink="">
      <xdr:nvSpPr>
        <xdr:cNvPr id="646" name="【児童館】&#10;有形固定資産減価償却率最大値テキスト">
          <a:extLst>
            <a:ext uri="{FF2B5EF4-FFF2-40B4-BE49-F238E27FC236}">
              <a16:creationId xmlns:a16="http://schemas.microsoft.com/office/drawing/2014/main" id="{B37C6DAA-491D-471F-83DE-6ACA57809090}"/>
            </a:ext>
          </a:extLst>
        </xdr:cNvPr>
        <xdr:cNvSpPr txBox="1"/>
      </xdr:nvSpPr>
      <xdr:spPr>
        <a:xfrm>
          <a:off x="14742160" y="1315593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6350</xdr:rowOff>
    </xdr:from>
    <xdr:to>
      <xdr:col>86</xdr:col>
      <xdr:colOff>25400</xdr:colOff>
      <xdr:row>78</xdr:row>
      <xdr:rowOff>6350</xdr:rowOff>
    </xdr:to>
    <xdr:cxnSp macro="">
      <xdr:nvCxnSpPr>
        <xdr:cNvPr id="647" name="直線コネクタ 646">
          <a:extLst>
            <a:ext uri="{FF2B5EF4-FFF2-40B4-BE49-F238E27FC236}">
              <a16:creationId xmlns:a16="http://schemas.microsoft.com/office/drawing/2014/main" id="{1229170E-EFBB-4929-BC79-A5456D9DD9D9}"/>
            </a:ext>
          </a:extLst>
        </xdr:cNvPr>
        <xdr:cNvCxnSpPr/>
      </xdr:nvCxnSpPr>
      <xdr:spPr>
        <a:xfrm>
          <a:off x="14611350" y="1338135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152400</xdr:rowOff>
    </xdr:from>
    <xdr:ext cx="405130" cy="259080"/>
    <xdr:sp macro="" textlink="">
      <xdr:nvSpPr>
        <xdr:cNvPr id="648" name="【児童館】&#10;有形固定資産減価償却率平均値テキスト">
          <a:extLst>
            <a:ext uri="{FF2B5EF4-FFF2-40B4-BE49-F238E27FC236}">
              <a16:creationId xmlns:a16="http://schemas.microsoft.com/office/drawing/2014/main" id="{4F334F2E-0B2E-496F-9C35-3B5554E1C6E9}"/>
            </a:ext>
          </a:extLst>
        </xdr:cNvPr>
        <xdr:cNvSpPr txBox="1"/>
      </xdr:nvSpPr>
      <xdr:spPr>
        <a:xfrm>
          <a:off x="14742160" y="140398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129540</xdr:rowOff>
    </xdr:from>
    <xdr:to>
      <xdr:col>85</xdr:col>
      <xdr:colOff>177800</xdr:colOff>
      <xdr:row>83</xdr:row>
      <xdr:rowOff>59690</xdr:rowOff>
    </xdr:to>
    <xdr:sp macro="" textlink="">
      <xdr:nvSpPr>
        <xdr:cNvPr id="649" name="フローチャート: 判断 648">
          <a:extLst>
            <a:ext uri="{FF2B5EF4-FFF2-40B4-BE49-F238E27FC236}">
              <a16:creationId xmlns:a16="http://schemas.microsoft.com/office/drawing/2014/main" id="{E8362FF0-290C-488C-858F-4CCE6C6C66F4}"/>
            </a:ext>
          </a:extLst>
        </xdr:cNvPr>
        <xdr:cNvSpPr/>
      </xdr:nvSpPr>
      <xdr:spPr>
        <a:xfrm>
          <a:off x="14649450" y="1419225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76835</xdr:rowOff>
    </xdr:from>
    <xdr:to>
      <xdr:col>81</xdr:col>
      <xdr:colOff>101600</xdr:colOff>
      <xdr:row>83</xdr:row>
      <xdr:rowOff>6985</xdr:rowOff>
    </xdr:to>
    <xdr:sp macro="" textlink="">
      <xdr:nvSpPr>
        <xdr:cNvPr id="650" name="フローチャート: 判断 649">
          <a:extLst>
            <a:ext uri="{FF2B5EF4-FFF2-40B4-BE49-F238E27FC236}">
              <a16:creationId xmlns:a16="http://schemas.microsoft.com/office/drawing/2014/main" id="{F99F1015-4655-496F-81A3-728335044FCB}"/>
            </a:ext>
          </a:extLst>
        </xdr:cNvPr>
        <xdr:cNvSpPr/>
      </xdr:nvSpPr>
      <xdr:spPr>
        <a:xfrm>
          <a:off x="13887450" y="141357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38100</xdr:rowOff>
    </xdr:from>
    <xdr:to>
      <xdr:col>76</xdr:col>
      <xdr:colOff>165100</xdr:colOff>
      <xdr:row>82</xdr:row>
      <xdr:rowOff>139700</xdr:rowOff>
    </xdr:to>
    <xdr:sp macro="" textlink="">
      <xdr:nvSpPr>
        <xdr:cNvPr id="651" name="フローチャート: 判断 650">
          <a:extLst>
            <a:ext uri="{FF2B5EF4-FFF2-40B4-BE49-F238E27FC236}">
              <a16:creationId xmlns:a16="http://schemas.microsoft.com/office/drawing/2014/main" id="{FAEBAEA2-711C-469C-BCC9-36BF16D1D8DE}"/>
            </a:ext>
          </a:extLst>
        </xdr:cNvPr>
        <xdr:cNvSpPr/>
      </xdr:nvSpPr>
      <xdr:spPr>
        <a:xfrm>
          <a:off x="13089890" y="1409700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93345</xdr:rowOff>
    </xdr:from>
    <xdr:to>
      <xdr:col>72</xdr:col>
      <xdr:colOff>38100</xdr:colOff>
      <xdr:row>83</xdr:row>
      <xdr:rowOff>23495</xdr:rowOff>
    </xdr:to>
    <xdr:sp macro="" textlink="">
      <xdr:nvSpPr>
        <xdr:cNvPr id="652" name="フローチャート: 判断 651">
          <a:extLst>
            <a:ext uri="{FF2B5EF4-FFF2-40B4-BE49-F238E27FC236}">
              <a16:creationId xmlns:a16="http://schemas.microsoft.com/office/drawing/2014/main" id="{07E96445-15E8-4758-9D08-00948155FF70}"/>
            </a:ext>
          </a:extLst>
        </xdr:cNvPr>
        <xdr:cNvSpPr/>
      </xdr:nvSpPr>
      <xdr:spPr>
        <a:xfrm>
          <a:off x="12303760" y="1415605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103505</xdr:rowOff>
    </xdr:from>
    <xdr:to>
      <xdr:col>67</xdr:col>
      <xdr:colOff>101600</xdr:colOff>
      <xdr:row>83</xdr:row>
      <xdr:rowOff>33655</xdr:rowOff>
    </xdr:to>
    <xdr:sp macro="" textlink="">
      <xdr:nvSpPr>
        <xdr:cNvPr id="653" name="フローチャート: 判断 652">
          <a:extLst>
            <a:ext uri="{FF2B5EF4-FFF2-40B4-BE49-F238E27FC236}">
              <a16:creationId xmlns:a16="http://schemas.microsoft.com/office/drawing/2014/main" id="{EDD98D3F-9B18-4EFB-941A-D61D2C9A48A4}"/>
            </a:ext>
          </a:extLst>
        </xdr:cNvPr>
        <xdr:cNvSpPr/>
      </xdr:nvSpPr>
      <xdr:spPr>
        <a:xfrm>
          <a:off x="11487150" y="141605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4" name="テキスト ボックス 653">
          <a:extLst>
            <a:ext uri="{FF2B5EF4-FFF2-40B4-BE49-F238E27FC236}">
              <a16:creationId xmlns:a16="http://schemas.microsoft.com/office/drawing/2014/main" id="{121A569E-EE93-40A7-9A05-A34DFC6BEDD0}"/>
            </a:ext>
          </a:extLst>
        </xdr:cNvPr>
        <xdr:cNvSpPr txBox="1"/>
      </xdr:nvSpPr>
      <xdr:spPr>
        <a:xfrm>
          <a:off x="14532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5" name="テキスト ボックス 654">
          <a:extLst>
            <a:ext uri="{FF2B5EF4-FFF2-40B4-BE49-F238E27FC236}">
              <a16:creationId xmlns:a16="http://schemas.microsoft.com/office/drawing/2014/main" id="{2C005FEF-C52F-4386-8C82-AB31EF556346}"/>
            </a:ext>
          </a:extLst>
        </xdr:cNvPr>
        <xdr:cNvSpPr txBox="1"/>
      </xdr:nvSpPr>
      <xdr:spPr>
        <a:xfrm>
          <a:off x="13770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56" name="テキスト ボックス 655">
          <a:extLst>
            <a:ext uri="{FF2B5EF4-FFF2-40B4-BE49-F238E27FC236}">
              <a16:creationId xmlns:a16="http://schemas.microsoft.com/office/drawing/2014/main" id="{E7ED7B32-B119-4C1B-A631-E169586641ED}"/>
            </a:ext>
          </a:extLst>
        </xdr:cNvPr>
        <xdr:cNvSpPr txBox="1"/>
      </xdr:nvSpPr>
      <xdr:spPr>
        <a:xfrm>
          <a:off x="12973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57" name="テキスト ボックス 656">
          <a:extLst>
            <a:ext uri="{FF2B5EF4-FFF2-40B4-BE49-F238E27FC236}">
              <a16:creationId xmlns:a16="http://schemas.microsoft.com/office/drawing/2014/main" id="{45DDBB5C-2405-42F6-BC6D-B0E571CAC28B}"/>
            </a:ext>
          </a:extLst>
        </xdr:cNvPr>
        <xdr:cNvSpPr txBox="1"/>
      </xdr:nvSpPr>
      <xdr:spPr>
        <a:xfrm>
          <a:off x="121754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58" name="テキスト ボックス 657">
          <a:extLst>
            <a:ext uri="{FF2B5EF4-FFF2-40B4-BE49-F238E27FC236}">
              <a16:creationId xmlns:a16="http://schemas.microsoft.com/office/drawing/2014/main" id="{EACB4A94-DD4B-421A-99A8-B90E3934EC95}"/>
            </a:ext>
          </a:extLst>
        </xdr:cNvPr>
        <xdr:cNvSpPr txBox="1"/>
      </xdr:nvSpPr>
      <xdr:spPr>
        <a:xfrm>
          <a:off x="113703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86</xdr:row>
      <xdr:rowOff>106680</xdr:rowOff>
    </xdr:from>
    <xdr:to>
      <xdr:col>85</xdr:col>
      <xdr:colOff>177800</xdr:colOff>
      <xdr:row>87</xdr:row>
      <xdr:rowOff>36830</xdr:rowOff>
    </xdr:to>
    <xdr:sp macro="" textlink="">
      <xdr:nvSpPr>
        <xdr:cNvPr id="659" name="楕円 658">
          <a:extLst>
            <a:ext uri="{FF2B5EF4-FFF2-40B4-BE49-F238E27FC236}">
              <a16:creationId xmlns:a16="http://schemas.microsoft.com/office/drawing/2014/main" id="{499C7619-E15E-4C51-860C-7D179BC89719}"/>
            </a:ext>
          </a:extLst>
        </xdr:cNvPr>
        <xdr:cNvSpPr/>
      </xdr:nvSpPr>
      <xdr:spPr>
        <a:xfrm>
          <a:off x="14649450" y="1484947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21590</xdr:rowOff>
    </xdr:from>
    <xdr:ext cx="405130" cy="259080"/>
    <xdr:sp macro="" textlink="">
      <xdr:nvSpPr>
        <xdr:cNvPr id="660" name="【児童館】&#10;有形固定資産減価償却率該当値テキスト">
          <a:extLst>
            <a:ext uri="{FF2B5EF4-FFF2-40B4-BE49-F238E27FC236}">
              <a16:creationId xmlns:a16="http://schemas.microsoft.com/office/drawing/2014/main" id="{F4E5C905-A57E-4FDA-93DC-A7F20BF2A2E5}"/>
            </a:ext>
          </a:extLst>
        </xdr:cNvPr>
        <xdr:cNvSpPr txBox="1"/>
      </xdr:nvSpPr>
      <xdr:spPr>
        <a:xfrm>
          <a:off x="14742160" y="14762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86</xdr:row>
      <xdr:rowOff>83820</xdr:rowOff>
    </xdr:from>
    <xdr:to>
      <xdr:col>81</xdr:col>
      <xdr:colOff>101600</xdr:colOff>
      <xdr:row>87</xdr:row>
      <xdr:rowOff>13970</xdr:rowOff>
    </xdr:to>
    <xdr:sp macro="" textlink="">
      <xdr:nvSpPr>
        <xdr:cNvPr id="661" name="楕円 660">
          <a:extLst>
            <a:ext uri="{FF2B5EF4-FFF2-40B4-BE49-F238E27FC236}">
              <a16:creationId xmlns:a16="http://schemas.microsoft.com/office/drawing/2014/main" id="{B2FD07E5-E64C-45BD-B0E2-EDBC140776E7}"/>
            </a:ext>
          </a:extLst>
        </xdr:cNvPr>
        <xdr:cNvSpPr/>
      </xdr:nvSpPr>
      <xdr:spPr>
        <a:xfrm>
          <a:off x="13887450" y="1483042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134620</xdr:rowOff>
    </xdr:from>
    <xdr:to>
      <xdr:col>85</xdr:col>
      <xdr:colOff>127000</xdr:colOff>
      <xdr:row>86</xdr:row>
      <xdr:rowOff>157480</xdr:rowOff>
    </xdr:to>
    <xdr:cxnSp macro="">
      <xdr:nvCxnSpPr>
        <xdr:cNvPr id="662" name="直線コネクタ 661">
          <a:extLst>
            <a:ext uri="{FF2B5EF4-FFF2-40B4-BE49-F238E27FC236}">
              <a16:creationId xmlns:a16="http://schemas.microsoft.com/office/drawing/2014/main" id="{8C85991D-C90B-408F-96CC-777A0D0DD7B1}"/>
            </a:ext>
          </a:extLst>
        </xdr:cNvPr>
        <xdr:cNvCxnSpPr/>
      </xdr:nvCxnSpPr>
      <xdr:spPr>
        <a:xfrm>
          <a:off x="13942060" y="14875510"/>
          <a:ext cx="762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62230</xdr:rowOff>
    </xdr:from>
    <xdr:to>
      <xdr:col>76</xdr:col>
      <xdr:colOff>165100</xdr:colOff>
      <xdr:row>86</xdr:row>
      <xdr:rowOff>163830</xdr:rowOff>
    </xdr:to>
    <xdr:sp macro="" textlink="">
      <xdr:nvSpPr>
        <xdr:cNvPr id="663" name="楕円 662">
          <a:extLst>
            <a:ext uri="{FF2B5EF4-FFF2-40B4-BE49-F238E27FC236}">
              <a16:creationId xmlns:a16="http://schemas.microsoft.com/office/drawing/2014/main" id="{C7753BD0-0D23-4673-9DD9-E566351957ED}"/>
            </a:ext>
          </a:extLst>
        </xdr:cNvPr>
        <xdr:cNvSpPr/>
      </xdr:nvSpPr>
      <xdr:spPr>
        <a:xfrm>
          <a:off x="13089890" y="1480312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113030</xdr:rowOff>
    </xdr:from>
    <xdr:to>
      <xdr:col>81</xdr:col>
      <xdr:colOff>50800</xdr:colOff>
      <xdr:row>86</xdr:row>
      <xdr:rowOff>134620</xdr:rowOff>
    </xdr:to>
    <xdr:cxnSp macro="">
      <xdr:nvCxnSpPr>
        <xdr:cNvPr id="664" name="直線コネクタ 663">
          <a:extLst>
            <a:ext uri="{FF2B5EF4-FFF2-40B4-BE49-F238E27FC236}">
              <a16:creationId xmlns:a16="http://schemas.microsoft.com/office/drawing/2014/main" id="{B6106029-D436-44D2-99D2-F8D523C51C8C}"/>
            </a:ext>
          </a:extLst>
        </xdr:cNvPr>
        <xdr:cNvCxnSpPr/>
      </xdr:nvCxnSpPr>
      <xdr:spPr>
        <a:xfrm>
          <a:off x="13144500" y="14857730"/>
          <a:ext cx="79756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26670</xdr:rowOff>
    </xdr:from>
    <xdr:to>
      <xdr:col>72</xdr:col>
      <xdr:colOff>38100</xdr:colOff>
      <xdr:row>86</xdr:row>
      <xdr:rowOff>128270</xdr:rowOff>
    </xdr:to>
    <xdr:sp macro="" textlink="">
      <xdr:nvSpPr>
        <xdr:cNvPr id="665" name="楕円 664">
          <a:extLst>
            <a:ext uri="{FF2B5EF4-FFF2-40B4-BE49-F238E27FC236}">
              <a16:creationId xmlns:a16="http://schemas.microsoft.com/office/drawing/2014/main" id="{A3F24C7A-C511-44EF-9B64-98758FE44190}"/>
            </a:ext>
          </a:extLst>
        </xdr:cNvPr>
        <xdr:cNvSpPr/>
      </xdr:nvSpPr>
      <xdr:spPr>
        <a:xfrm>
          <a:off x="12303760" y="1476946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77470</xdr:rowOff>
    </xdr:from>
    <xdr:to>
      <xdr:col>76</xdr:col>
      <xdr:colOff>114300</xdr:colOff>
      <xdr:row>86</xdr:row>
      <xdr:rowOff>113030</xdr:rowOff>
    </xdr:to>
    <xdr:cxnSp macro="">
      <xdr:nvCxnSpPr>
        <xdr:cNvPr id="666" name="直線コネクタ 665">
          <a:extLst>
            <a:ext uri="{FF2B5EF4-FFF2-40B4-BE49-F238E27FC236}">
              <a16:creationId xmlns:a16="http://schemas.microsoft.com/office/drawing/2014/main" id="{9A3F1060-CA87-43DF-AED0-831068593DB9}"/>
            </a:ext>
          </a:extLst>
        </xdr:cNvPr>
        <xdr:cNvCxnSpPr/>
      </xdr:nvCxnSpPr>
      <xdr:spPr>
        <a:xfrm>
          <a:off x="12346940" y="14822170"/>
          <a:ext cx="79756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161925</xdr:rowOff>
    </xdr:from>
    <xdr:to>
      <xdr:col>67</xdr:col>
      <xdr:colOff>101600</xdr:colOff>
      <xdr:row>86</xdr:row>
      <xdr:rowOff>92075</xdr:rowOff>
    </xdr:to>
    <xdr:sp macro="" textlink="">
      <xdr:nvSpPr>
        <xdr:cNvPr id="667" name="楕円 666">
          <a:extLst>
            <a:ext uri="{FF2B5EF4-FFF2-40B4-BE49-F238E27FC236}">
              <a16:creationId xmlns:a16="http://schemas.microsoft.com/office/drawing/2014/main" id="{F05C14E0-EA12-44ED-9D9E-F3E9B9C47071}"/>
            </a:ext>
          </a:extLst>
        </xdr:cNvPr>
        <xdr:cNvSpPr/>
      </xdr:nvSpPr>
      <xdr:spPr>
        <a:xfrm>
          <a:off x="11487150" y="147370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41275</xdr:rowOff>
    </xdr:from>
    <xdr:to>
      <xdr:col>71</xdr:col>
      <xdr:colOff>177800</xdr:colOff>
      <xdr:row>86</xdr:row>
      <xdr:rowOff>77470</xdr:rowOff>
    </xdr:to>
    <xdr:cxnSp macro="">
      <xdr:nvCxnSpPr>
        <xdr:cNvPr id="668" name="直線コネクタ 667">
          <a:extLst>
            <a:ext uri="{FF2B5EF4-FFF2-40B4-BE49-F238E27FC236}">
              <a16:creationId xmlns:a16="http://schemas.microsoft.com/office/drawing/2014/main" id="{B24E559B-3565-4766-A5E5-3C374D65D931}"/>
            </a:ext>
          </a:extLst>
        </xdr:cNvPr>
        <xdr:cNvCxnSpPr/>
      </xdr:nvCxnSpPr>
      <xdr:spPr>
        <a:xfrm>
          <a:off x="11541760" y="14785975"/>
          <a:ext cx="80518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23495</xdr:rowOff>
    </xdr:from>
    <xdr:ext cx="405130" cy="259080"/>
    <xdr:sp macro="" textlink="">
      <xdr:nvSpPr>
        <xdr:cNvPr id="669" name="n_1aveValue【児童館】&#10;有形固定資産減価償却率">
          <a:extLst>
            <a:ext uri="{FF2B5EF4-FFF2-40B4-BE49-F238E27FC236}">
              <a16:creationId xmlns:a16="http://schemas.microsoft.com/office/drawing/2014/main" id="{FBDA98EE-6D4D-47F9-BD48-713FD874B9EA}"/>
            </a:ext>
          </a:extLst>
        </xdr:cNvPr>
        <xdr:cNvSpPr txBox="1"/>
      </xdr:nvSpPr>
      <xdr:spPr>
        <a:xfrm>
          <a:off x="13738225" y="13907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156210</xdr:rowOff>
    </xdr:from>
    <xdr:ext cx="404495" cy="258445"/>
    <xdr:sp macro="" textlink="">
      <xdr:nvSpPr>
        <xdr:cNvPr id="670" name="n_2aveValue【児童館】&#10;有形固定資産減価償却率">
          <a:extLst>
            <a:ext uri="{FF2B5EF4-FFF2-40B4-BE49-F238E27FC236}">
              <a16:creationId xmlns:a16="http://schemas.microsoft.com/office/drawing/2014/main" id="{AA77E6BE-EB7A-48F4-8F88-46BA382A8BC1}"/>
            </a:ext>
          </a:extLst>
        </xdr:cNvPr>
        <xdr:cNvSpPr txBox="1"/>
      </xdr:nvSpPr>
      <xdr:spPr>
        <a:xfrm>
          <a:off x="12957175" y="13874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40640</xdr:rowOff>
    </xdr:from>
    <xdr:ext cx="404495" cy="258445"/>
    <xdr:sp macro="" textlink="">
      <xdr:nvSpPr>
        <xdr:cNvPr id="671" name="n_3aveValue【児童館】&#10;有形固定資産減価償却率">
          <a:extLst>
            <a:ext uri="{FF2B5EF4-FFF2-40B4-BE49-F238E27FC236}">
              <a16:creationId xmlns:a16="http://schemas.microsoft.com/office/drawing/2014/main" id="{BCE371FA-470D-4B3E-8C88-C35135B9E23F}"/>
            </a:ext>
          </a:extLst>
        </xdr:cNvPr>
        <xdr:cNvSpPr txBox="1"/>
      </xdr:nvSpPr>
      <xdr:spPr>
        <a:xfrm>
          <a:off x="12171045" y="13928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50165</xdr:rowOff>
    </xdr:from>
    <xdr:ext cx="404495" cy="259080"/>
    <xdr:sp macro="" textlink="">
      <xdr:nvSpPr>
        <xdr:cNvPr id="672" name="n_4aveValue【児童館】&#10;有形固定資産減価償却率">
          <a:extLst>
            <a:ext uri="{FF2B5EF4-FFF2-40B4-BE49-F238E27FC236}">
              <a16:creationId xmlns:a16="http://schemas.microsoft.com/office/drawing/2014/main" id="{B6BD795A-062C-4638-828E-257623F0D8C0}"/>
            </a:ext>
          </a:extLst>
        </xdr:cNvPr>
        <xdr:cNvSpPr txBox="1"/>
      </xdr:nvSpPr>
      <xdr:spPr>
        <a:xfrm>
          <a:off x="11354435" y="139414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87</xdr:row>
      <xdr:rowOff>5080</xdr:rowOff>
    </xdr:from>
    <xdr:ext cx="405130" cy="259080"/>
    <xdr:sp macro="" textlink="">
      <xdr:nvSpPr>
        <xdr:cNvPr id="673" name="n_1mainValue【児童館】&#10;有形固定資産減価償却率">
          <a:extLst>
            <a:ext uri="{FF2B5EF4-FFF2-40B4-BE49-F238E27FC236}">
              <a16:creationId xmlns:a16="http://schemas.microsoft.com/office/drawing/2014/main" id="{CD00987B-6CF3-4DA1-A0A4-01BEE80A7E1D}"/>
            </a:ext>
          </a:extLst>
        </xdr:cNvPr>
        <xdr:cNvSpPr txBox="1"/>
      </xdr:nvSpPr>
      <xdr:spPr>
        <a:xfrm>
          <a:off x="13738225" y="14923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86</xdr:row>
      <xdr:rowOff>154940</xdr:rowOff>
    </xdr:from>
    <xdr:ext cx="404495" cy="258445"/>
    <xdr:sp macro="" textlink="">
      <xdr:nvSpPr>
        <xdr:cNvPr id="674" name="n_2mainValue【児童館】&#10;有形固定資産減価償却率">
          <a:extLst>
            <a:ext uri="{FF2B5EF4-FFF2-40B4-BE49-F238E27FC236}">
              <a16:creationId xmlns:a16="http://schemas.microsoft.com/office/drawing/2014/main" id="{A64C10AA-AD7A-456D-8FEB-648B24E51988}"/>
            </a:ext>
          </a:extLst>
        </xdr:cNvPr>
        <xdr:cNvSpPr txBox="1"/>
      </xdr:nvSpPr>
      <xdr:spPr>
        <a:xfrm>
          <a:off x="12957175" y="14899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86</xdr:row>
      <xdr:rowOff>119380</xdr:rowOff>
    </xdr:from>
    <xdr:ext cx="404495" cy="259080"/>
    <xdr:sp macro="" textlink="">
      <xdr:nvSpPr>
        <xdr:cNvPr id="675" name="n_3mainValue【児童館】&#10;有形固定資産減価償却率">
          <a:extLst>
            <a:ext uri="{FF2B5EF4-FFF2-40B4-BE49-F238E27FC236}">
              <a16:creationId xmlns:a16="http://schemas.microsoft.com/office/drawing/2014/main" id="{4D212AE7-4B92-4D93-B7D0-8E5C2F24CB4E}"/>
            </a:ext>
          </a:extLst>
        </xdr:cNvPr>
        <xdr:cNvSpPr txBox="1"/>
      </xdr:nvSpPr>
      <xdr:spPr>
        <a:xfrm>
          <a:off x="12171045" y="148659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86</xdr:row>
      <xdr:rowOff>83185</xdr:rowOff>
    </xdr:from>
    <xdr:ext cx="404495" cy="259080"/>
    <xdr:sp macro="" textlink="">
      <xdr:nvSpPr>
        <xdr:cNvPr id="676" name="n_4mainValue【児童館】&#10;有形固定資産減価償却率">
          <a:extLst>
            <a:ext uri="{FF2B5EF4-FFF2-40B4-BE49-F238E27FC236}">
              <a16:creationId xmlns:a16="http://schemas.microsoft.com/office/drawing/2014/main" id="{9C4BDE50-609D-4C31-A890-E9FD17EAE5DF}"/>
            </a:ext>
          </a:extLst>
        </xdr:cNvPr>
        <xdr:cNvSpPr txBox="1"/>
      </xdr:nvSpPr>
      <xdr:spPr>
        <a:xfrm>
          <a:off x="11354435" y="148297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C1E05E46-73AF-4496-B160-A13A0D7904F3}"/>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F38C2C92-34CF-4054-A1ED-F8C7A43BC396}"/>
            </a:ext>
          </a:extLst>
        </xdr:cNvPr>
        <xdr:cNvSpPr/>
      </xdr:nvSpPr>
      <xdr:spPr>
        <a:xfrm>
          <a:off x="165900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70B3C78A-4EE3-4B7A-886F-1C6822DCD78D}"/>
            </a:ext>
          </a:extLst>
        </xdr:cNvPr>
        <xdr:cNvSpPr/>
      </xdr:nvSpPr>
      <xdr:spPr>
        <a:xfrm>
          <a:off x="165900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C1A0CC6B-8587-40B9-8F85-930C71ED3150}"/>
            </a:ext>
          </a:extLst>
        </xdr:cNvPr>
        <xdr:cNvSpPr/>
      </xdr:nvSpPr>
      <xdr:spPr>
        <a:xfrm>
          <a:off x="174879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205B2C33-04B9-4145-B9DA-8C9B919EFA0F}"/>
            </a:ext>
          </a:extLst>
        </xdr:cNvPr>
        <xdr:cNvSpPr/>
      </xdr:nvSpPr>
      <xdr:spPr>
        <a:xfrm>
          <a:off x="174879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B38EA0DF-E768-44D6-9825-8353ACE56CCD}"/>
            </a:ext>
          </a:extLst>
        </xdr:cNvPr>
        <xdr:cNvSpPr/>
      </xdr:nvSpPr>
      <xdr:spPr>
        <a:xfrm>
          <a:off x="185166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875790E2-D7D0-466C-81E6-451BD6899E51}"/>
            </a:ext>
          </a:extLst>
        </xdr:cNvPr>
        <xdr:cNvSpPr/>
      </xdr:nvSpPr>
      <xdr:spPr>
        <a:xfrm>
          <a:off x="185166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91C883FD-FCC3-49C1-9D9A-A751F3724AFA}"/>
            </a:ext>
          </a:extLst>
        </xdr:cNvPr>
        <xdr:cNvSpPr/>
      </xdr:nvSpPr>
      <xdr:spPr>
        <a:xfrm>
          <a:off x="16459200" y="1295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685" name="テキスト ボックス 684">
          <a:extLst>
            <a:ext uri="{FF2B5EF4-FFF2-40B4-BE49-F238E27FC236}">
              <a16:creationId xmlns:a16="http://schemas.microsoft.com/office/drawing/2014/main" id="{4275C8D5-B518-4A0E-87B8-59B73794D17C}"/>
            </a:ext>
          </a:extLst>
        </xdr:cNvPr>
        <xdr:cNvSpPr txBox="1"/>
      </xdr:nvSpPr>
      <xdr:spPr>
        <a:xfrm>
          <a:off x="1644015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C1DFA513-DFE9-4C15-8343-78398B61BE72}"/>
            </a:ext>
          </a:extLst>
        </xdr:cNvPr>
        <xdr:cNvCxnSpPr/>
      </xdr:nvCxnSpPr>
      <xdr:spPr>
        <a:xfrm>
          <a:off x="1645920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687" name="直線コネクタ 686">
          <a:extLst>
            <a:ext uri="{FF2B5EF4-FFF2-40B4-BE49-F238E27FC236}">
              <a16:creationId xmlns:a16="http://schemas.microsoft.com/office/drawing/2014/main" id="{4F3E9B34-577E-4500-A205-DD408500FE70}"/>
            </a:ext>
          </a:extLst>
        </xdr:cNvPr>
        <xdr:cNvCxnSpPr/>
      </xdr:nvCxnSpPr>
      <xdr:spPr>
        <a:xfrm>
          <a:off x="16459200" y="1491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6725" cy="259080"/>
    <xdr:sp macro="" textlink="">
      <xdr:nvSpPr>
        <xdr:cNvPr id="688" name="テキスト ボックス 687">
          <a:extLst>
            <a:ext uri="{FF2B5EF4-FFF2-40B4-BE49-F238E27FC236}">
              <a16:creationId xmlns:a16="http://schemas.microsoft.com/office/drawing/2014/main" id="{5E05DA2D-68F8-4A9C-BDAE-5F1ACDE68F6A}"/>
            </a:ext>
          </a:extLst>
        </xdr:cNvPr>
        <xdr:cNvSpPr txBox="1"/>
      </xdr:nvSpPr>
      <xdr:spPr>
        <a:xfrm>
          <a:off x="16047085" y="147694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89" name="直線コネクタ 688">
          <a:extLst>
            <a:ext uri="{FF2B5EF4-FFF2-40B4-BE49-F238E27FC236}">
              <a16:creationId xmlns:a16="http://schemas.microsoft.com/office/drawing/2014/main" id="{FD0A30A0-03ED-47B4-B036-A32CCFAB5C87}"/>
            </a:ext>
          </a:extLst>
        </xdr:cNvPr>
        <xdr:cNvCxnSpPr/>
      </xdr:nvCxnSpPr>
      <xdr:spPr>
        <a:xfrm>
          <a:off x="16459200" y="145903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6725" cy="258445"/>
    <xdr:sp macro="" textlink="">
      <xdr:nvSpPr>
        <xdr:cNvPr id="690" name="テキスト ボックス 689">
          <a:extLst>
            <a:ext uri="{FF2B5EF4-FFF2-40B4-BE49-F238E27FC236}">
              <a16:creationId xmlns:a16="http://schemas.microsoft.com/office/drawing/2014/main" id="{8AF07AC7-9DFD-486B-8DCA-AB667D52A8F2}"/>
            </a:ext>
          </a:extLst>
        </xdr:cNvPr>
        <xdr:cNvSpPr txBox="1"/>
      </xdr:nvSpPr>
      <xdr:spPr>
        <a:xfrm>
          <a:off x="16047085" y="144462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691" name="直線コネクタ 690">
          <a:extLst>
            <a:ext uri="{FF2B5EF4-FFF2-40B4-BE49-F238E27FC236}">
              <a16:creationId xmlns:a16="http://schemas.microsoft.com/office/drawing/2014/main" id="{606A0479-8B67-4D73-AABA-761D97BE0132}"/>
            </a:ext>
          </a:extLst>
        </xdr:cNvPr>
        <xdr:cNvCxnSpPr/>
      </xdr:nvCxnSpPr>
      <xdr:spPr>
        <a:xfrm>
          <a:off x="16459200" y="1425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6725" cy="259080"/>
    <xdr:sp macro="" textlink="">
      <xdr:nvSpPr>
        <xdr:cNvPr id="692" name="テキスト ボックス 691">
          <a:extLst>
            <a:ext uri="{FF2B5EF4-FFF2-40B4-BE49-F238E27FC236}">
              <a16:creationId xmlns:a16="http://schemas.microsoft.com/office/drawing/2014/main" id="{2AB1EE72-D3AD-4961-AFD5-989F01505AB6}"/>
            </a:ext>
          </a:extLst>
        </xdr:cNvPr>
        <xdr:cNvSpPr txBox="1"/>
      </xdr:nvSpPr>
      <xdr:spPr>
        <a:xfrm>
          <a:off x="16047085" y="141141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693" name="直線コネクタ 692">
          <a:extLst>
            <a:ext uri="{FF2B5EF4-FFF2-40B4-BE49-F238E27FC236}">
              <a16:creationId xmlns:a16="http://schemas.microsoft.com/office/drawing/2014/main" id="{CB2E1E0A-3B6C-4AC3-8642-486224C9D6DE}"/>
            </a:ext>
          </a:extLst>
        </xdr:cNvPr>
        <xdr:cNvCxnSpPr/>
      </xdr:nvCxnSpPr>
      <xdr:spPr>
        <a:xfrm>
          <a:off x="16459200" y="1393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6725" cy="258445"/>
    <xdr:sp macro="" textlink="">
      <xdr:nvSpPr>
        <xdr:cNvPr id="694" name="テキスト ボックス 693">
          <a:extLst>
            <a:ext uri="{FF2B5EF4-FFF2-40B4-BE49-F238E27FC236}">
              <a16:creationId xmlns:a16="http://schemas.microsoft.com/office/drawing/2014/main" id="{144B9A2C-EAA3-4A78-9D80-EA00129E0339}"/>
            </a:ext>
          </a:extLst>
        </xdr:cNvPr>
        <xdr:cNvSpPr txBox="1"/>
      </xdr:nvSpPr>
      <xdr:spPr>
        <a:xfrm>
          <a:off x="16047085"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695" name="直線コネクタ 694">
          <a:extLst>
            <a:ext uri="{FF2B5EF4-FFF2-40B4-BE49-F238E27FC236}">
              <a16:creationId xmlns:a16="http://schemas.microsoft.com/office/drawing/2014/main" id="{8A83AB30-E764-4D92-8A02-F9A923785002}"/>
            </a:ext>
          </a:extLst>
        </xdr:cNvPr>
        <xdr:cNvCxnSpPr/>
      </xdr:nvCxnSpPr>
      <xdr:spPr>
        <a:xfrm>
          <a:off x="16459200" y="136042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6725" cy="259080"/>
    <xdr:sp macro="" textlink="">
      <xdr:nvSpPr>
        <xdr:cNvPr id="696" name="テキスト ボックス 695">
          <a:extLst>
            <a:ext uri="{FF2B5EF4-FFF2-40B4-BE49-F238E27FC236}">
              <a16:creationId xmlns:a16="http://schemas.microsoft.com/office/drawing/2014/main" id="{8EFEEBB5-EB16-4374-9D20-8342C154B4C3}"/>
            </a:ext>
          </a:extLst>
        </xdr:cNvPr>
        <xdr:cNvSpPr txBox="1"/>
      </xdr:nvSpPr>
      <xdr:spPr>
        <a:xfrm>
          <a:off x="16047085" y="134689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697" name="直線コネクタ 696">
          <a:extLst>
            <a:ext uri="{FF2B5EF4-FFF2-40B4-BE49-F238E27FC236}">
              <a16:creationId xmlns:a16="http://schemas.microsoft.com/office/drawing/2014/main" id="{BD864B7D-E003-44EE-8EA9-597FA5489283}"/>
            </a:ext>
          </a:extLst>
        </xdr:cNvPr>
        <xdr:cNvCxnSpPr/>
      </xdr:nvCxnSpPr>
      <xdr:spPr>
        <a:xfrm>
          <a:off x="16459200" y="1328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6725" cy="259080"/>
    <xdr:sp macro="" textlink="">
      <xdr:nvSpPr>
        <xdr:cNvPr id="698" name="テキスト ボックス 697">
          <a:extLst>
            <a:ext uri="{FF2B5EF4-FFF2-40B4-BE49-F238E27FC236}">
              <a16:creationId xmlns:a16="http://schemas.microsoft.com/office/drawing/2014/main" id="{D2181017-C981-4B76-AD70-AF9808800D82}"/>
            </a:ext>
          </a:extLst>
        </xdr:cNvPr>
        <xdr:cNvSpPr txBox="1"/>
      </xdr:nvSpPr>
      <xdr:spPr>
        <a:xfrm>
          <a:off x="16047085" y="131362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63214FCA-CCB0-4CEA-991E-155751890725}"/>
            </a:ext>
          </a:extLst>
        </xdr:cNvPr>
        <xdr:cNvCxnSpPr/>
      </xdr:nvCxnSpPr>
      <xdr:spPr>
        <a:xfrm>
          <a:off x="1645920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700" name="テキスト ボックス 699">
          <a:extLst>
            <a:ext uri="{FF2B5EF4-FFF2-40B4-BE49-F238E27FC236}">
              <a16:creationId xmlns:a16="http://schemas.microsoft.com/office/drawing/2014/main" id="{BFAC0459-B830-4BBE-8724-1E28FD8E95C7}"/>
            </a:ext>
          </a:extLst>
        </xdr:cNvPr>
        <xdr:cNvSpPr txBox="1"/>
      </xdr:nvSpPr>
      <xdr:spPr>
        <a:xfrm>
          <a:off x="16047085" y="128136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45A7EB2A-9FCD-41F9-BB24-BA3A0E1A26F7}"/>
            </a:ext>
          </a:extLst>
        </xdr:cNvPr>
        <xdr:cNvSpPr/>
      </xdr:nvSpPr>
      <xdr:spPr>
        <a:xfrm>
          <a:off x="16459200" y="1295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103505</xdr:rowOff>
    </xdr:from>
    <xdr:to>
      <xdr:col>116</xdr:col>
      <xdr:colOff>62865</xdr:colOff>
      <xdr:row>86</xdr:row>
      <xdr:rowOff>146685</xdr:rowOff>
    </xdr:to>
    <xdr:cxnSp macro="">
      <xdr:nvCxnSpPr>
        <xdr:cNvPr id="702" name="直線コネクタ 701">
          <a:extLst>
            <a:ext uri="{FF2B5EF4-FFF2-40B4-BE49-F238E27FC236}">
              <a16:creationId xmlns:a16="http://schemas.microsoft.com/office/drawing/2014/main" id="{59E711F9-5342-4A3D-A4FA-B88DC6759E80}"/>
            </a:ext>
          </a:extLst>
        </xdr:cNvPr>
        <xdr:cNvCxnSpPr/>
      </xdr:nvCxnSpPr>
      <xdr:spPr>
        <a:xfrm flipV="1">
          <a:off x="19947255" y="1347470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150495</xdr:rowOff>
    </xdr:from>
    <xdr:ext cx="469900" cy="259080"/>
    <xdr:sp macro="" textlink="">
      <xdr:nvSpPr>
        <xdr:cNvPr id="703" name="【児童館】&#10;一人当たり面積最小値テキスト">
          <a:extLst>
            <a:ext uri="{FF2B5EF4-FFF2-40B4-BE49-F238E27FC236}">
              <a16:creationId xmlns:a16="http://schemas.microsoft.com/office/drawing/2014/main" id="{566ED38B-34F6-422E-9E3C-65047A881E84}"/>
            </a:ext>
          </a:extLst>
        </xdr:cNvPr>
        <xdr:cNvSpPr txBox="1"/>
      </xdr:nvSpPr>
      <xdr:spPr>
        <a:xfrm>
          <a:off x="19985990" y="14895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146685</xdr:rowOff>
    </xdr:from>
    <xdr:to>
      <xdr:col>116</xdr:col>
      <xdr:colOff>152400</xdr:colOff>
      <xdr:row>86</xdr:row>
      <xdr:rowOff>146685</xdr:rowOff>
    </xdr:to>
    <xdr:cxnSp macro="">
      <xdr:nvCxnSpPr>
        <xdr:cNvPr id="704" name="直線コネクタ 703">
          <a:extLst>
            <a:ext uri="{FF2B5EF4-FFF2-40B4-BE49-F238E27FC236}">
              <a16:creationId xmlns:a16="http://schemas.microsoft.com/office/drawing/2014/main" id="{D6639283-C237-4ED7-A5FE-185D08441CF3}"/>
            </a:ext>
          </a:extLst>
        </xdr:cNvPr>
        <xdr:cNvCxnSpPr/>
      </xdr:nvCxnSpPr>
      <xdr:spPr>
        <a:xfrm>
          <a:off x="19885660" y="1488948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50165</xdr:rowOff>
    </xdr:from>
    <xdr:ext cx="469900" cy="259080"/>
    <xdr:sp macro="" textlink="">
      <xdr:nvSpPr>
        <xdr:cNvPr id="705" name="【児童館】&#10;一人当たり面積最大値テキスト">
          <a:extLst>
            <a:ext uri="{FF2B5EF4-FFF2-40B4-BE49-F238E27FC236}">
              <a16:creationId xmlns:a16="http://schemas.microsoft.com/office/drawing/2014/main" id="{54DFB2B9-9BA8-498D-BCBE-E32D1FFAC941}"/>
            </a:ext>
          </a:extLst>
        </xdr:cNvPr>
        <xdr:cNvSpPr txBox="1"/>
      </xdr:nvSpPr>
      <xdr:spPr>
        <a:xfrm>
          <a:off x="19985990" y="13255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103505</xdr:rowOff>
    </xdr:from>
    <xdr:to>
      <xdr:col>116</xdr:col>
      <xdr:colOff>152400</xdr:colOff>
      <xdr:row>78</xdr:row>
      <xdr:rowOff>103505</xdr:rowOff>
    </xdr:to>
    <xdr:cxnSp macro="">
      <xdr:nvCxnSpPr>
        <xdr:cNvPr id="706" name="直線コネクタ 705">
          <a:extLst>
            <a:ext uri="{FF2B5EF4-FFF2-40B4-BE49-F238E27FC236}">
              <a16:creationId xmlns:a16="http://schemas.microsoft.com/office/drawing/2014/main" id="{558ED718-E85C-4E1F-9A89-B4A8585CEAEB}"/>
            </a:ext>
          </a:extLst>
        </xdr:cNvPr>
        <xdr:cNvCxnSpPr/>
      </xdr:nvCxnSpPr>
      <xdr:spPr>
        <a:xfrm>
          <a:off x="19885660" y="134747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7620</xdr:rowOff>
    </xdr:from>
    <xdr:ext cx="469900" cy="258445"/>
    <xdr:sp macro="" textlink="">
      <xdr:nvSpPr>
        <xdr:cNvPr id="707" name="【児童館】&#10;一人当たり面積平均値テキスト">
          <a:extLst>
            <a:ext uri="{FF2B5EF4-FFF2-40B4-BE49-F238E27FC236}">
              <a16:creationId xmlns:a16="http://schemas.microsoft.com/office/drawing/2014/main" id="{3C9E17A1-AD76-4EB4-BD62-6FCD75900C79}"/>
            </a:ext>
          </a:extLst>
        </xdr:cNvPr>
        <xdr:cNvSpPr txBox="1"/>
      </xdr:nvSpPr>
      <xdr:spPr>
        <a:xfrm>
          <a:off x="19985990" y="144113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156210</xdr:rowOff>
    </xdr:from>
    <xdr:to>
      <xdr:col>116</xdr:col>
      <xdr:colOff>114300</xdr:colOff>
      <xdr:row>85</xdr:row>
      <xdr:rowOff>86360</xdr:rowOff>
    </xdr:to>
    <xdr:sp macro="" textlink="">
      <xdr:nvSpPr>
        <xdr:cNvPr id="708" name="フローチャート: 判断 707">
          <a:extLst>
            <a:ext uri="{FF2B5EF4-FFF2-40B4-BE49-F238E27FC236}">
              <a16:creationId xmlns:a16="http://schemas.microsoft.com/office/drawing/2014/main" id="{6A575D78-68A2-4485-9F97-97DE2541952E}"/>
            </a:ext>
          </a:extLst>
        </xdr:cNvPr>
        <xdr:cNvSpPr/>
      </xdr:nvSpPr>
      <xdr:spPr>
        <a:xfrm>
          <a:off x="19904710" y="1455991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123190</xdr:rowOff>
    </xdr:from>
    <xdr:to>
      <xdr:col>112</xdr:col>
      <xdr:colOff>38100</xdr:colOff>
      <xdr:row>85</xdr:row>
      <xdr:rowOff>53340</xdr:rowOff>
    </xdr:to>
    <xdr:sp macro="" textlink="">
      <xdr:nvSpPr>
        <xdr:cNvPr id="709" name="フローチャート: 判断 708">
          <a:extLst>
            <a:ext uri="{FF2B5EF4-FFF2-40B4-BE49-F238E27FC236}">
              <a16:creationId xmlns:a16="http://schemas.microsoft.com/office/drawing/2014/main" id="{B7D96F5E-1838-4813-9862-8B2F7D426029}"/>
            </a:ext>
          </a:extLst>
        </xdr:cNvPr>
        <xdr:cNvSpPr/>
      </xdr:nvSpPr>
      <xdr:spPr>
        <a:xfrm>
          <a:off x="19161760" y="1452689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123190</xdr:rowOff>
    </xdr:from>
    <xdr:to>
      <xdr:col>107</xdr:col>
      <xdr:colOff>101600</xdr:colOff>
      <xdr:row>85</xdr:row>
      <xdr:rowOff>53340</xdr:rowOff>
    </xdr:to>
    <xdr:sp macro="" textlink="">
      <xdr:nvSpPr>
        <xdr:cNvPr id="710" name="フローチャート: 判断 709">
          <a:extLst>
            <a:ext uri="{FF2B5EF4-FFF2-40B4-BE49-F238E27FC236}">
              <a16:creationId xmlns:a16="http://schemas.microsoft.com/office/drawing/2014/main" id="{07A2104C-EE04-4643-809C-E703241EA678}"/>
            </a:ext>
          </a:extLst>
        </xdr:cNvPr>
        <xdr:cNvSpPr/>
      </xdr:nvSpPr>
      <xdr:spPr>
        <a:xfrm>
          <a:off x="18345150" y="145268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133985</xdr:rowOff>
    </xdr:from>
    <xdr:to>
      <xdr:col>102</xdr:col>
      <xdr:colOff>165100</xdr:colOff>
      <xdr:row>85</xdr:row>
      <xdr:rowOff>64135</xdr:rowOff>
    </xdr:to>
    <xdr:sp macro="" textlink="">
      <xdr:nvSpPr>
        <xdr:cNvPr id="711" name="フローチャート: 判断 710">
          <a:extLst>
            <a:ext uri="{FF2B5EF4-FFF2-40B4-BE49-F238E27FC236}">
              <a16:creationId xmlns:a16="http://schemas.microsoft.com/office/drawing/2014/main" id="{CD637D11-E135-42F4-8723-66390168D306}"/>
            </a:ext>
          </a:extLst>
        </xdr:cNvPr>
        <xdr:cNvSpPr/>
      </xdr:nvSpPr>
      <xdr:spPr>
        <a:xfrm>
          <a:off x="17547590" y="145319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133985</xdr:rowOff>
    </xdr:from>
    <xdr:to>
      <xdr:col>98</xdr:col>
      <xdr:colOff>38100</xdr:colOff>
      <xdr:row>85</xdr:row>
      <xdr:rowOff>64135</xdr:rowOff>
    </xdr:to>
    <xdr:sp macro="" textlink="">
      <xdr:nvSpPr>
        <xdr:cNvPr id="712" name="フローチャート: 判断 711">
          <a:extLst>
            <a:ext uri="{FF2B5EF4-FFF2-40B4-BE49-F238E27FC236}">
              <a16:creationId xmlns:a16="http://schemas.microsoft.com/office/drawing/2014/main" id="{482B57A1-D98B-42C4-80B3-778C63AE087E}"/>
            </a:ext>
          </a:extLst>
        </xdr:cNvPr>
        <xdr:cNvSpPr/>
      </xdr:nvSpPr>
      <xdr:spPr>
        <a:xfrm>
          <a:off x="16761460" y="145319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3" name="テキスト ボックス 712">
          <a:extLst>
            <a:ext uri="{FF2B5EF4-FFF2-40B4-BE49-F238E27FC236}">
              <a16:creationId xmlns:a16="http://schemas.microsoft.com/office/drawing/2014/main" id="{1AE6FCA0-D6BE-4993-96B2-7629A9FD21B9}"/>
            </a:ext>
          </a:extLst>
        </xdr:cNvPr>
        <xdr:cNvSpPr txBox="1"/>
      </xdr:nvSpPr>
      <xdr:spPr>
        <a:xfrm>
          <a:off x="1977644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4" name="テキスト ボックス 713">
          <a:extLst>
            <a:ext uri="{FF2B5EF4-FFF2-40B4-BE49-F238E27FC236}">
              <a16:creationId xmlns:a16="http://schemas.microsoft.com/office/drawing/2014/main" id="{939FC183-FC4B-42F4-84B2-1184B379CCA6}"/>
            </a:ext>
          </a:extLst>
        </xdr:cNvPr>
        <xdr:cNvSpPr txBox="1"/>
      </xdr:nvSpPr>
      <xdr:spPr>
        <a:xfrm>
          <a:off x="190334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5" name="テキスト ボックス 714">
          <a:extLst>
            <a:ext uri="{FF2B5EF4-FFF2-40B4-BE49-F238E27FC236}">
              <a16:creationId xmlns:a16="http://schemas.microsoft.com/office/drawing/2014/main" id="{F50AE925-6C4A-4C55-BEA4-F137F637E2CA}"/>
            </a:ext>
          </a:extLst>
        </xdr:cNvPr>
        <xdr:cNvSpPr txBox="1"/>
      </xdr:nvSpPr>
      <xdr:spPr>
        <a:xfrm>
          <a:off x="182283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6" name="テキスト ボックス 715">
          <a:extLst>
            <a:ext uri="{FF2B5EF4-FFF2-40B4-BE49-F238E27FC236}">
              <a16:creationId xmlns:a16="http://schemas.microsoft.com/office/drawing/2014/main" id="{457EFAA2-740B-47A8-A363-37029FDFB4B1}"/>
            </a:ext>
          </a:extLst>
        </xdr:cNvPr>
        <xdr:cNvSpPr txBox="1"/>
      </xdr:nvSpPr>
      <xdr:spPr>
        <a:xfrm>
          <a:off x="174307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7" name="テキスト ボックス 716">
          <a:extLst>
            <a:ext uri="{FF2B5EF4-FFF2-40B4-BE49-F238E27FC236}">
              <a16:creationId xmlns:a16="http://schemas.microsoft.com/office/drawing/2014/main" id="{DBB29D3E-2212-42BE-9061-07684B78CEDC}"/>
            </a:ext>
          </a:extLst>
        </xdr:cNvPr>
        <xdr:cNvSpPr txBox="1"/>
      </xdr:nvSpPr>
      <xdr:spPr>
        <a:xfrm>
          <a:off x="166331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18" name="楕円 717">
          <a:extLst>
            <a:ext uri="{FF2B5EF4-FFF2-40B4-BE49-F238E27FC236}">
              <a16:creationId xmlns:a16="http://schemas.microsoft.com/office/drawing/2014/main" id="{B8EF9414-2E96-4041-987F-B32F496F3CF3}"/>
            </a:ext>
          </a:extLst>
        </xdr:cNvPr>
        <xdr:cNvSpPr/>
      </xdr:nvSpPr>
      <xdr:spPr>
        <a:xfrm>
          <a:off x="19904710" y="146577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60960</xdr:rowOff>
    </xdr:from>
    <xdr:ext cx="469900" cy="259080"/>
    <xdr:sp macro="" textlink="">
      <xdr:nvSpPr>
        <xdr:cNvPr id="719" name="【児童館】&#10;一人当たり面積該当値テキスト">
          <a:extLst>
            <a:ext uri="{FF2B5EF4-FFF2-40B4-BE49-F238E27FC236}">
              <a16:creationId xmlns:a16="http://schemas.microsoft.com/office/drawing/2014/main" id="{32B59F38-4B4E-4856-AB8D-94B72E4881AC}"/>
            </a:ext>
          </a:extLst>
        </xdr:cNvPr>
        <xdr:cNvSpPr txBox="1"/>
      </xdr:nvSpPr>
      <xdr:spPr>
        <a:xfrm>
          <a:off x="19985990" y="14630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20" name="楕円 719">
          <a:extLst>
            <a:ext uri="{FF2B5EF4-FFF2-40B4-BE49-F238E27FC236}">
              <a16:creationId xmlns:a16="http://schemas.microsoft.com/office/drawing/2014/main" id="{D11BE95A-7A3C-408F-8F11-B943A3AEB211}"/>
            </a:ext>
          </a:extLst>
        </xdr:cNvPr>
        <xdr:cNvSpPr/>
      </xdr:nvSpPr>
      <xdr:spPr>
        <a:xfrm>
          <a:off x="19161760" y="146577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721" name="直線コネクタ 720">
          <a:extLst>
            <a:ext uri="{FF2B5EF4-FFF2-40B4-BE49-F238E27FC236}">
              <a16:creationId xmlns:a16="http://schemas.microsoft.com/office/drawing/2014/main" id="{1E3052A6-94FE-4BBF-AB45-6B7866944E9C}"/>
            </a:ext>
          </a:extLst>
        </xdr:cNvPr>
        <xdr:cNvCxnSpPr/>
      </xdr:nvCxnSpPr>
      <xdr:spPr>
        <a:xfrm>
          <a:off x="19204940" y="1470279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93345</xdr:rowOff>
    </xdr:from>
    <xdr:to>
      <xdr:col>107</xdr:col>
      <xdr:colOff>101600</xdr:colOff>
      <xdr:row>86</xdr:row>
      <xdr:rowOff>23495</xdr:rowOff>
    </xdr:to>
    <xdr:sp macro="" textlink="">
      <xdr:nvSpPr>
        <xdr:cNvPr id="722" name="楕円 721">
          <a:extLst>
            <a:ext uri="{FF2B5EF4-FFF2-40B4-BE49-F238E27FC236}">
              <a16:creationId xmlns:a16="http://schemas.microsoft.com/office/drawing/2014/main" id="{90496457-8567-43DD-A89C-56A4E02A4AC3}"/>
            </a:ext>
          </a:extLst>
        </xdr:cNvPr>
        <xdr:cNvSpPr/>
      </xdr:nvSpPr>
      <xdr:spPr>
        <a:xfrm>
          <a:off x="18345150" y="1467040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144145</xdr:rowOff>
    </xdr:to>
    <xdr:cxnSp macro="">
      <xdr:nvCxnSpPr>
        <xdr:cNvPr id="723" name="直線コネクタ 722">
          <a:extLst>
            <a:ext uri="{FF2B5EF4-FFF2-40B4-BE49-F238E27FC236}">
              <a16:creationId xmlns:a16="http://schemas.microsoft.com/office/drawing/2014/main" id="{00F40258-E2BA-441E-B372-B5CBF7610D7A}"/>
            </a:ext>
          </a:extLst>
        </xdr:cNvPr>
        <xdr:cNvCxnSpPr/>
      </xdr:nvCxnSpPr>
      <xdr:spPr>
        <a:xfrm flipV="1">
          <a:off x="18399760" y="14702790"/>
          <a:ext cx="8051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93345</xdr:rowOff>
    </xdr:from>
    <xdr:to>
      <xdr:col>102</xdr:col>
      <xdr:colOff>165100</xdr:colOff>
      <xdr:row>86</xdr:row>
      <xdr:rowOff>23495</xdr:rowOff>
    </xdr:to>
    <xdr:sp macro="" textlink="">
      <xdr:nvSpPr>
        <xdr:cNvPr id="724" name="楕円 723">
          <a:extLst>
            <a:ext uri="{FF2B5EF4-FFF2-40B4-BE49-F238E27FC236}">
              <a16:creationId xmlns:a16="http://schemas.microsoft.com/office/drawing/2014/main" id="{5D1B84AE-EC4D-4AAC-BF21-AD0A6B2456D4}"/>
            </a:ext>
          </a:extLst>
        </xdr:cNvPr>
        <xdr:cNvSpPr/>
      </xdr:nvSpPr>
      <xdr:spPr>
        <a:xfrm>
          <a:off x="17547590" y="1467040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144145</xdr:rowOff>
    </xdr:from>
    <xdr:to>
      <xdr:col>107</xdr:col>
      <xdr:colOff>50800</xdr:colOff>
      <xdr:row>85</xdr:row>
      <xdr:rowOff>144145</xdr:rowOff>
    </xdr:to>
    <xdr:cxnSp macro="">
      <xdr:nvCxnSpPr>
        <xdr:cNvPr id="725" name="直線コネクタ 724">
          <a:extLst>
            <a:ext uri="{FF2B5EF4-FFF2-40B4-BE49-F238E27FC236}">
              <a16:creationId xmlns:a16="http://schemas.microsoft.com/office/drawing/2014/main" id="{FE401F6C-FBD2-46BB-B319-5C26D634A7C7}"/>
            </a:ext>
          </a:extLst>
        </xdr:cNvPr>
        <xdr:cNvCxnSpPr/>
      </xdr:nvCxnSpPr>
      <xdr:spPr>
        <a:xfrm>
          <a:off x="17602200" y="14715490"/>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93345</xdr:rowOff>
    </xdr:from>
    <xdr:to>
      <xdr:col>98</xdr:col>
      <xdr:colOff>38100</xdr:colOff>
      <xdr:row>86</xdr:row>
      <xdr:rowOff>23495</xdr:rowOff>
    </xdr:to>
    <xdr:sp macro="" textlink="">
      <xdr:nvSpPr>
        <xdr:cNvPr id="726" name="楕円 725">
          <a:extLst>
            <a:ext uri="{FF2B5EF4-FFF2-40B4-BE49-F238E27FC236}">
              <a16:creationId xmlns:a16="http://schemas.microsoft.com/office/drawing/2014/main" id="{31D546B2-943F-4BFC-A521-62C820C5BBBC}"/>
            </a:ext>
          </a:extLst>
        </xdr:cNvPr>
        <xdr:cNvSpPr/>
      </xdr:nvSpPr>
      <xdr:spPr>
        <a:xfrm>
          <a:off x="16761460" y="1467040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144145</xdr:rowOff>
    </xdr:from>
    <xdr:to>
      <xdr:col>102</xdr:col>
      <xdr:colOff>114300</xdr:colOff>
      <xdr:row>85</xdr:row>
      <xdr:rowOff>144145</xdr:rowOff>
    </xdr:to>
    <xdr:cxnSp macro="">
      <xdr:nvCxnSpPr>
        <xdr:cNvPr id="727" name="直線コネクタ 726">
          <a:extLst>
            <a:ext uri="{FF2B5EF4-FFF2-40B4-BE49-F238E27FC236}">
              <a16:creationId xmlns:a16="http://schemas.microsoft.com/office/drawing/2014/main" id="{F39ABEFC-6760-4C0B-B540-B2A87FD73B97}"/>
            </a:ext>
          </a:extLst>
        </xdr:cNvPr>
        <xdr:cNvCxnSpPr/>
      </xdr:nvCxnSpPr>
      <xdr:spPr>
        <a:xfrm>
          <a:off x="16804640" y="14715490"/>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69850</xdr:rowOff>
    </xdr:from>
    <xdr:ext cx="469900" cy="259080"/>
    <xdr:sp macro="" textlink="">
      <xdr:nvSpPr>
        <xdr:cNvPr id="728" name="n_1aveValue【児童館】&#10;一人当たり面積">
          <a:extLst>
            <a:ext uri="{FF2B5EF4-FFF2-40B4-BE49-F238E27FC236}">
              <a16:creationId xmlns:a16="http://schemas.microsoft.com/office/drawing/2014/main" id="{7E893C5C-71CC-4E66-84F7-B7ABD9018865}"/>
            </a:ext>
          </a:extLst>
        </xdr:cNvPr>
        <xdr:cNvSpPr txBox="1"/>
      </xdr:nvSpPr>
      <xdr:spPr>
        <a:xfrm>
          <a:off x="18982055" y="14298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69850</xdr:rowOff>
    </xdr:from>
    <xdr:ext cx="469265" cy="259080"/>
    <xdr:sp macro="" textlink="">
      <xdr:nvSpPr>
        <xdr:cNvPr id="729" name="n_2aveValue【児童館】&#10;一人当たり面積">
          <a:extLst>
            <a:ext uri="{FF2B5EF4-FFF2-40B4-BE49-F238E27FC236}">
              <a16:creationId xmlns:a16="http://schemas.microsoft.com/office/drawing/2014/main" id="{2944E8BE-25A2-4BAF-AE60-056E6CD4B154}"/>
            </a:ext>
          </a:extLst>
        </xdr:cNvPr>
        <xdr:cNvSpPr txBox="1"/>
      </xdr:nvSpPr>
      <xdr:spPr>
        <a:xfrm>
          <a:off x="18181955" y="14298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80645</xdr:rowOff>
    </xdr:from>
    <xdr:ext cx="469265" cy="259080"/>
    <xdr:sp macro="" textlink="">
      <xdr:nvSpPr>
        <xdr:cNvPr id="730" name="n_3aveValue【児童館】&#10;一人当たり面積">
          <a:extLst>
            <a:ext uri="{FF2B5EF4-FFF2-40B4-BE49-F238E27FC236}">
              <a16:creationId xmlns:a16="http://schemas.microsoft.com/office/drawing/2014/main" id="{CC5D441F-89F7-47B4-BD76-048C0224C090}"/>
            </a:ext>
          </a:extLst>
        </xdr:cNvPr>
        <xdr:cNvSpPr txBox="1"/>
      </xdr:nvSpPr>
      <xdr:spPr>
        <a:xfrm>
          <a:off x="17384395" y="14312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80645</xdr:rowOff>
    </xdr:from>
    <xdr:ext cx="469265" cy="259080"/>
    <xdr:sp macro="" textlink="">
      <xdr:nvSpPr>
        <xdr:cNvPr id="731" name="n_4aveValue【児童館】&#10;一人当たり面積">
          <a:extLst>
            <a:ext uri="{FF2B5EF4-FFF2-40B4-BE49-F238E27FC236}">
              <a16:creationId xmlns:a16="http://schemas.microsoft.com/office/drawing/2014/main" id="{EE1DC183-8ECA-49BD-88DB-7D2A7A935573}"/>
            </a:ext>
          </a:extLst>
        </xdr:cNvPr>
        <xdr:cNvSpPr txBox="1"/>
      </xdr:nvSpPr>
      <xdr:spPr>
        <a:xfrm>
          <a:off x="16588740" y="14312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3810</xdr:rowOff>
    </xdr:from>
    <xdr:ext cx="469900" cy="259080"/>
    <xdr:sp macro="" textlink="">
      <xdr:nvSpPr>
        <xdr:cNvPr id="732" name="n_1mainValue【児童館】&#10;一人当たり面積">
          <a:extLst>
            <a:ext uri="{FF2B5EF4-FFF2-40B4-BE49-F238E27FC236}">
              <a16:creationId xmlns:a16="http://schemas.microsoft.com/office/drawing/2014/main" id="{C3529CAB-CD41-4105-B5F5-779CD7AF632B}"/>
            </a:ext>
          </a:extLst>
        </xdr:cNvPr>
        <xdr:cNvSpPr txBox="1"/>
      </xdr:nvSpPr>
      <xdr:spPr>
        <a:xfrm>
          <a:off x="18982055" y="14750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14605</xdr:rowOff>
    </xdr:from>
    <xdr:ext cx="469265" cy="259080"/>
    <xdr:sp macro="" textlink="">
      <xdr:nvSpPr>
        <xdr:cNvPr id="733" name="n_2mainValue【児童館】&#10;一人当たり面積">
          <a:extLst>
            <a:ext uri="{FF2B5EF4-FFF2-40B4-BE49-F238E27FC236}">
              <a16:creationId xmlns:a16="http://schemas.microsoft.com/office/drawing/2014/main" id="{118C9FBD-A770-46E9-A3D4-9364B6464112}"/>
            </a:ext>
          </a:extLst>
        </xdr:cNvPr>
        <xdr:cNvSpPr txBox="1"/>
      </xdr:nvSpPr>
      <xdr:spPr>
        <a:xfrm>
          <a:off x="18181955" y="14763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14605</xdr:rowOff>
    </xdr:from>
    <xdr:ext cx="469265" cy="259080"/>
    <xdr:sp macro="" textlink="">
      <xdr:nvSpPr>
        <xdr:cNvPr id="734" name="n_3mainValue【児童館】&#10;一人当たり面積">
          <a:extLst>
            <a:ext uri="{FF2B5EF4-FFF2-40B4-BE49-F238E27FC236}">
              <a16:creationId xmlns:a16="http://schemas.microsoft.com/office/drawing/2014/main" id="{86386D6C-B3B5-4213-BB1C-6FD878279BD4}"/>
            </a:ext>
          </a:extLst>
        </xdr:cNvPr>
        <xdr:cNvSpPr txBox="1"/>
      </xdr:nvSpPr>
      <xdr:spPr>
        <a:xfrm>
          <a:off x="17384395" y="14763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14605</xdr:rowOff>
    </xdr:from>
    <xdr:ext cx="469265" cy="259080"/>
    <xdr:sp macro="" textlink="">
      <xdr:nvSpPr>
        <xdr:cNvPr id="735" name="n_4mainValue【児童館】&#10;一人当たり面積">
          <a:extLst>
            <a:ext uri="{FF2B5EF4-FFF2-40B4-BE49-F238E27FC236}">
              <a16:creationId xmlns:a16="http://schemas.microsoft.com/office/drawing/2014/main" id="{F51D994C-0E8D-46EF-BF49-D5874D852E45}"/>
            </a:ext>
          </a:extLst>
        </xdr:cNvPr>
        <xdr:cNvSpPr txBox="1"/>
      </xdr:nvSpPr>
      <xdr:spPr>
        <a:xfrm>
          <a:off x="16588740" y="14763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99A68133-2324-4631-ADA2-BBA4D614F7AE}"/>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1E789C6D-E2B8-4C29-BA7C-744B79043282}"/>
            </a:ext>
          </a:extLst>
        </xdr:cNvPr>
        <xdr:cNvSpPr/>
      </xdr:nvSpPr>
      <xdr:spPr>
        <a:xfrm>
          <a:off x="113157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F6EEC674-D4B3-44DD-92B6-4C1EFFED5834}"/>
            </a:ext>
          </a:extLst>
        </xdr:cNvPr>
        <xdr:cNvSpPr/>
      </xdr:nvSpPr>
      <xdr:spPr>
        <a:xfrm>
          <a:off x="113157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2716CAA5-5CD8-40F0-B73A-3429086CB237}"/>
            </a:ext>
          </a:extLst>
        </xdr:cNvPr>
        <xdr:cNvSpPr/>
      </xdr:nvSpPr>
      <xdr:spPr>
        <a:xfrm>
          <a:off x="122326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CAD4BF8A-66E3-459E-96D9-C17B2469B58B}"/>
            </a:ext>
          </a:extLst>
        </xdr:cNvPr>
        <xdr:cNvSpPr/>
      </xdr:nvSpPr>
      <xdr:spPr>
        <a:xfrm>
          <a:off x="122326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3DCB10CD-0B6D-4491-8AF8-D7383511C210}"/>
            </a:ext>
          </a:extLst>
        </xdr:cNvPr>
        <xdr:cNvSpPr/>
      </xdr:nvSpPr>
      <xdr:spPr>
        <a:xfrm>
          <a:off x="132613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B429B0DF-F6E4-4F99-AE34-BE1A97CEEE6F}"/>
            </a:ext>
          </a:extLst>
        </xdr:cNvPr>
        <xdr:cNvSpPr/>
      </xdr:nvSpPr>
      <xdr:spPr>
        <a:xfrm>
          <a:off x="132613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C535837D-40AA-4BA5-A284-273EF75304B5}"/>
            </a:ext>
          </a:extLst>
        </xdr:cNvPr>
        <xdr:cNvSpPr/>
      </xdr:nvSpPr>
      <xdr:spPr>
        <a:xfrm>
          <a:off x="11203940" y="1676019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744" name="テキスト ボックス 743">
          <a:extLst>
            <a:ext uri="{FF2B5EF4-FFF2-40B4-BE49-F238E27FC236}">
              <a16:creationId xmlns:a16="http://schemas.microsoft.com/office/drawing/2014/main" id="{3B0631F0-58B0-48B6-A5D1-B19B9D43F4D4}"/>
            </a:ext>
          </a:extLst>
        </xdr:cNvPr>
        <xdr:cNvSpPr txBox="1"/>
      </xdr:nvSpPr>
      <xdr:spPr>
        <a:xfrm>
          <a:off x="1116584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3DB03571-33E5-40E6-9BEA-2D420D165D0E}"/>
            </a:ext>
          </a:extLst>
        </xdr:cNvPr>
        <xdr:cNvCxnSpPr/>
      </xdr:nvCxnSpPr>
      <xdr:spPr>
        <a:xfrm>
          <a:off x="1120394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746" name="テキスト ボックス 745">
          <a:extLst>
            <a:ext uri="{FF2B5EF4-FFF2-40B4-BE49-F238E27FC236}">
              <a16:creationId xmlns:a16="http://schemas.microsoft.com/office/drawing/2014/main" id="{161F1119-3EED-40A1-8A6D-8909D39F43C6}"/>
            </a:ext>
          </a:extLst>
        </xdr:cNvPr>
        <xdr:cNvSpPr txBox="1"/>
      </xdr:nvSpPr>
      <xdr:spPr>
        <a:xfrm>
          <a:off x="10801350" y="189096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354E6E7D-9670-473F-81F4-BF5D90D00019}"/>
            </a:ext>
          </a:extLst>
        </xdr:cNvPr>
        <xdr:cNvCxnSpPr/>
      </xdr:nvCxnSpPr>
      <xdr:spPr>
        <a:xfrm>
          <a:off x="11203940" y="186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725" cy="259080"/>
    <xdr:sp macro="" textlink="">
      <xdr:nvSpPr>
        <xdr:cNvPr id="748" name="テキスト ボックス 747">
          <a:extLst>
            <a:ext uri="{FF2B5EF4-FFF2-40B4-BE49-F238E27FC236}">
              <a16:creationId xmlns:a16="http://schemas.microsoft.com/office/drawing/2014/main" id="{B17A3585-6060-473D-9F3D-651313F337D6}"/>
            </a:ext>
          </a:extLst>
        </xdr:cNvPr>
        <xdr:cNvSpPr txBox="1"/>
      </xdr:nvSpPr>
      <xdr:spPr>
        <a:xfrm>
          <a:off x="10801350" y="185286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18D19580-A843-4229-B735-FD543B87DD6C}"/>
            </a:ext>
          </a:extLst>
        </xdr:cNvPr>
        <xdr:cNvCxnSpPr/>
      </xdr:nvCxnSpPr>
      <xdr:spPr>
        <a:xfrm>
          <a:off x="11203940" y="182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8445"/>
    <xdr:sp macro="" textlink="">
      <xdr:nvSpPr>
        <xdr:cNvPr id="750" name="テキスト ボックス 749">
          <a:extLst>
            <a:ext uri="{FF2B5EF4-FFF2-40B4-BE49-F238E27FC236}">
              <a16:creationId xmlns:a16="http://schemas.microsoft.com/office/drawing/2014/main" id="{5342BC45-7E8B-41BF-9C9A-16257EF8C6C2}"/>
            </a:ext>
          </a:extLst>
        </xdr:cNvPr>
        <xdr:cNvSpPr txBox="1"/>
      </xdr:nvSpPr>
      <xdr:spPr>
        <a:xfrm>
          <a:off x="10842625" y="181438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1CF50C1D-C984-4C76-8086-B0979A740220}"/>
            </a:ext>
          </a:extLst>
        </xdr:cNvPr>
        <xdr:cNvCxnSpPr/>
      </xdr:nvCxnSpPr>
      <xdr:spPr>
        <a:xfrm>
          <a:off x="11203940" y="179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2" name="テキスト ボックス 751">
          <a:extLst>
            <a:ext uri="{FF2B5EF4-FFF2-40B4-BE49-F238E27FC236}">
              <a16:creationId xmlns:a16="http://schemas.microsoft.com/office/drawing/2014/main" id="{D58B143B-D49C-4DB1-8049-E77666BCE7FB}"/>
            </a:ext>
          </a:extLst>
        </xdr:cNvPr>
        <xdr:cNvSpPr txBox="1"/>
      </xdr:nvSpPr>
      <xdr:spPr>
        <a:xfrm>
          <a:off x="10842625" y="17762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238E141D-1E4E-4C7D-A959-43B5A3A3F318}"/>
            </a:ext>
          </a:extLst>
        </xdr:cNvPr>
        <xdr:cNvCxnSpPr/>
      </xdr:nvCxnSpPr>
      <xdr:spPr>
        <a:xfrm>
          <a:off x="11203940" y="175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54" name="テキスト ボックス 753">
          <a:extLst>
            <a:ext uri="{FF2B5EF4-FFF2-40B4-BE49-F238E27FC236}">
              <a16:creationId xmlns:a16="http://schemas.microsoft.com/office/drawing/2014/main" id="{6B706775-34A7-4BA3-A093-745BA5EEA1DD}"/>
            </a:ext>
          </a:extLst>
        </xdr:cNvPr>
        <xdr:cNvSpPr txBox="1"/>
      </xdr:nvSpPr>
      <xdr:spPr>
        <a:xfrm>
          <a:off x="10842625" y="17381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D2C9536C-C1FE-45B1-A58F-30093122863B}"/>
            </a:ext>
          </a:extLst>
        </xdr:cNvPr>
        <xdr:cNvCxnSpPr/>
      </xdr:nvCxnSpPr>
      <xdr:spPr>
        <a:xfrm>
          <a:off x="11203940" y="1714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8445"/>
    <xdr:sp macro="" textlink="">
      <xdr:nvSpPr>
        <xdr:cNvPr id="756" name="テキスト ボックス 755">
          <a:extLst>
            <a:ext uri="{FF2B5EF4-FFF2-40B4-BE49-F238E27FC236}">
              <a16:creationId xmlns:a16="http://schemas.microsoft.com/office/drawing/2014/main" id="{9D8D359F-324C-4FA7-BB80-0426728D6276}"/>
            </a:ext>
          </a:extLst>
        </xdr:cNvPr>
        <xdr:cNvSpPr txBox="1"/>
      </xdr:nvSpPr>
      <xdr:spPr>
        <a:xfrm>
          <a:off x="10842625" y="170008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8F744083-0898-4DEB-A2AD-3816AD840CAB}"/>
            </a:ext>
          </a:extLst>
        </xdr:cNvPr>
        <xdr:cNvCxnSpPr/>
      </xdr:nvCxnSpPr>
      <xdr:spPr>
        <a:xfrm>
          <a:off x="1120394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8455" cy="259080"/>
    <xdr:sp macro="" textlink="">
      <xdr:nvSpPr>
        <xdr:cNvPr id="758" name="テキスト ボックス 757">
          <a:extLst>
            <a:ext uri="{FF2B5EF4-FFF2-40B4-BE49-F238E27FC236}">
              <a16:creationId xmlns:a16="http://schemas.microsoft.com/office/drawing/2014/main" id="{0FF30BD5-B449-4009-BE84-AE3B7E6BF84E}"/>
            </a:ext>
          </a:extLst>
        </xdr:cNvPr>
        <xdr:cNvSpPr txBox="1"/>
      </xdr:nvSpPr>
      <xdr:spPr>
        <a:xfrm>
          <a:off x="10904855" y="16623665"/>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57A3C9C8-0A69-402D-9D8D-5165D981C373}"/>
            </a:ext>
          </a:extLst>
        </xdr:cNvPr>
        <xdr:cNvSpPr/>
      </xdr:nvSpPr>
      <xdr:spPr>
        <a:xfrm>
          <a:off x="11203940" y="1676019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158115</xdr:rowOff>
    </xdr:from>
    <xdr:to>
      <xdr:col>85</xdr:col>
      <xdr:colOff>126365</xdr:colOff>
      <xdr:row>108</xdr:row>
      <xdr:rowOff>152400</xdr:rowOff>
    </xdr:to>
    <xdr:cxnSp macro="">
      <xdr:nvCxnSpPr>
        <xdr:cNvPr id="760" name="直線コネクタ 759">
          <a:extLst>
            <a:ext uri="{FF2B5EF4-FFF2-40B4-BE49-F238E27FC236}">
              <a16:creationId xmlns:a16="http://schemas.microsoft.com/office/drawing/2014/main" id="{0B64D6CA-2958-436A-9A9E-E77D8E57D49E}"/>
            </a:ext>
          </a:extLst>
        </xdr:cNvPr>
        <xdr:cNvCxnSpPr/>
      </xdr:nvCxnSpPr>
      <xdr:spPr>
        <a:xfrm flipV="1">
          <a:off x="14703425" y="17133570"/>
          <a:ext cx="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9900" cy="258445"/>
    <xdr:sp macro="" textlink="">
      <xdr:nvSpPr>
        <xdr:cNvPr id="761" name="【公民館】&#10;有形固定資産減価償却率最小値テキスト">
          <a:extLst>
            <a:ext uri="{FF2B5EF4-FFF2-40B4-BE49-F238E27FC236}">
              <a16:creationId xmlns:a16="http://schemas.microsoft.com/office/drawing/2014/main" id="{272E6010-434D-4E08-8055-F95177979AB4}"/>
            </a:ext>
          </a:extLst>
        </xdr:cNvPr>
        <xdr:cNvSpPr txBox="1"/>
      </xdr:nvSpPr>
      <xdr:spPr>
        <a:xfrm>
          <a:off x="14742160" y="18674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A97915AB-BEB9-49D4-990E-2D1C08509A34}"/>
            </a:ext>
          </a:extLst>
        </xdr:cNvPr>
        <xdr:cNvCxnSpPr/>
      </xdr:nvCxnSpPr>
      <xdr:spPr>
        <a:xfrm>
          <a:off x="14611350" y="186690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104775</xdr:rowOff>
    </xdr:from>
    <xdr:ext cx="405130" cy="259080"/>
    <xdr:sp macro="" textlink="">
      <xdr:nvSpPr>
        <xdr:cNvPr id="763" name="【公民館】&#10;有形固定資産減価償却率最大値テキスト">
          <a:extLst>
            <a:ext uri="{FF2B5EF4-FFF2-40B4-BE49-F238E27FC236}">
              <a16:creationId xmlns:a16="http://schemas.microsoft.com/office/drawing/2014/main" id="{52DF9ADB-AB47-4715-ABBC-333AE7720C66}"/>
            </a:ext>
          </a:extLst>
        </xdr:cNvPr>
        <xdr:cNvSpPr txBox="1"/>
      </xdr:nvSpPr>
      <xdr:spPr>
        <a:xfrm>
          <a:off x="14742160" y="16904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158115</xdr:rowOff>
    </xdr:from>
    <xdr:to>
      <xdr:col>86</xdr:col>
      <xdr:colOff>25400</xdr:colOff>
      <xdr:row>99</xdr:row>
      <xdr:rowOff>158115</xdr:rowOff>
    </xdr:to>
    <xdr:cxnSp macro="">
      <xdr:nvCxnSpPr>
        <xdr:cNvPr id="764" name="直線コネクタ 763">
          <a:extLst>
            <a:ext uri="{FF2B5EF4-FFF2-40B4-BE49-F238E27FC236}">
              <a16:creationId xmlns:a16="http://schemas.microsoft.com/office/drawing/2014/main" id="{8E0E8514-116B-4070-AEA1-E084FD6C082A}"/>
            </a:ext>
          </a:extLst>
        </xdr:cNvPr>
        <xdr:cNvCxnSpPr/>
      </xdr:nvCxnSpPr>
      <xdr:spPr>
        <a:xfrm>
          <a:off x="14611350" y="1713357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76200</xdr:rowOff>
    </xdr:from>
    <xdr:ext cx="405130" cy="258445"/>
    <xdr:sp macro="" textlink="">
      <xdr:nvSpPr>
        <xdr:cNvPr id="765" name="【公民館】&#10;有形固定資産減価償却率平均値テキスト">
          <a:extLst>
            <a:ext uri="{FF2B5EF4-FFF2-40B4-BE49-F238E27FC236}">
              <a16:creationId xmlns:a16="http://schemas.microsoft.com/office/drawing/2014/main" id="{4C5DB9A9-FE66-4A66-8215-F9DE23041406}"/>
            </a:ext>
          </a:extLst>
        </xdr:cNvPr>
        <xdr:cNvSpPr txBox="1"/>
      </xdr:nvSpPr>
      <xdr:spPr>
        <a:xfrm>
          <a:off x="14742160" y="179070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97790</xdr:rowOff>
    </xdr:from>
    <xdr:to>
      <xdr:col>85</xdr:col>
      <xdr:colOff>177800</xdr:colOff>
      <xdr:row>105</xdr:row>
      <xdr:rowOff>27940</xdr:rowOff>
    </xdr:to>
    <xdr:sp macro="" textlink="">
      <xdr:nvSpPr>
        <xdr:cNvPr id="766" name="フローチャート: 判断 765">
          <a:extLst>
            <a:ext uri="{FF2B5EF4-FFF2-40B4-BE49-F238E27FC236}">
              <a16:creationId xmlns:a16="http://schemas.microsoft.com/office/drawing/2014/main" id="{4BF8A3CC-4FDB-4A74-9D71-C292CDAA9FA1}"/>
            </a:ext>
          </a:extLst>
        </xdr:cNvPr>
        <xdr:cNvSpPr/>
      </xdr:nvSpPr>
      <xdr:spPr>
        <a:xfrm>
          <a:off x="14649450" y="179247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7" name="フローチャート: 判断 766">
          <a:extLst>
            <a:ext uri="{FF2B5EF4-FFF2-40B4-BE49-F238E27FC236}">
              <a16:creationId xmlns:a16="http://schemas.microsoft.com/office/drawing/2014/main" id="{E0EE65EB-3198-4BE4-B1F2-811A3DA1BFA3}"/>
            </a:ext>
          </a:extLst>
        </xdr:cNvPr>
        <xdr:cNvSpPr/>
      </xdr:nvSpPr>
      <xdr:spPr>
        <a:xfrm>
          <a:off x="13887450" y="179533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8" name="フローチャート: 判断 767">
          <a:extLst>
            <a:ext uri="{FF2B5EF4-FFF2-40B4-BE49-F238E27FC236}">
              <a16:creationId xmlns:a16="http://schemas.microsoft.com/office/drawing/2014/main" id="{9C33A722-067C-47AD-9DF7-F5F2B9ED2C4A}"/>
            </a:ext>
          </a:extLst>
        </xdr:cNvPr>
        <xdr:cNvSpPr/>
      </xdr:nvSpPr>
      <xdr:spPr>
        <a:xfrm>
          <a:off x="13089890" y="179552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107315</xdr:rowOff>
    </xdr:from>
    <xdr:to>
      <xdr:col>72</xdr:col>
      <xdr:colOff>38100</xdr:colOff>
      <xdr:row>105</xdr:row>
      <xdr:rowOff>37465</xdr:rowOff>
    </xdr:to>
    <xdr:sp macro="" textlink="">
      <xdr:nvSpPr>
        <xdr:cNvPr id="769" name="フローチャート: 判断 768">
          <a:extLst>
            <a:ext uri="{FF2B5EF4-FFF2-40B4-BE49-F238E27FC236}">
              <a16:creationId xmlns:a16="http://schemas.microsoft.com/office/drawing/2014/main" id="{D6152AA3-4B97-4BFE-8E00-900F1F52F43A}"/>
            </a:ext>
          </a:extLst>
        </xdr:cNvPr>
        <xdr:cNvSpPr/>
      </xdr:nvSpPr>
      <xdr:spPr>
        <a:xfrm>
          <a:off x="12303760" y="179362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116840</xdr:rowOff>
    </xdr:from>
    <xdr:to>
      <xdr:col>67</xdr:col>
      <xdr:colOff>101600</xdr:colOff>
      <xdr:row>105</xdr:row>
      <xdr:rowOff>46990</xdr:rowOff>
    </xdr:to>
    <xdr:sp macro="" textlink="">
      <xdr:nvSpPr>
        <xdr:cNvPr id="770" name="フローチャート: 判断 769">
          <a:extLst>
            <a:ext uri="{FF2B5EF4-FFF2-40B4-BE49-F238E27FC236}">
              <a16:creationId xmlns:a16="http://schemas.microsoft.com/office/drawing/2014/main" id="{76CFB102-369D-4798-8FD9-9E71E969049A}"/>
            </a:ext>
          </a:extLst>
        </xdr:cNvPr>
        <xdr:cNvSpPr/>
      </xdr:nvSpPr>
      <xdr:spPr>
        <a:xfrm>
          <a:off x="11487150" y="179476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1" name="テキスト ボックス 770">
          <a:extLst>
            <a:ext uri="{FF2B5EF4-FFF2-40B4-BE49-F238E27FC236}">
              <a16:creationId xmlns:a16="http://schemas.microsoft.com/office/drawing/2014/main" id="{D50D5C09-EF61-46A0-9FA3-80D9312C429E}"/>
            </a:ext>
          </a:extLst>
        </xdr:cNvPr>
        <xdr:cNvSpPr txBox="1"/>
      </xdr:nvSpPr>
      <xdr:spPr>
        <a:xfrm>
          <a:off x="14532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2" name="テキスト ボックス 771">
          <a:extLst>
            <a:ext uri="{FF2B5EF4-FFF2-40B4-BE49-F238E27FC236}">
              <a16:creationId xmlns:a16="http://schemas.microsoft.com/office/drawing/2014/main" id="{19BBAFDE-82D7-426B-8109-39DBD341331C}"/>
            </a:ext>
          </a:extLst>
        </xdr:cNvPr>
        <xdr:cNvSpPr txBox="1"/>
      </xdr:nvSpPr>
      <xdr:spPr>
        <a:xfrm>
          <a:off x="13770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3" name="テキスト ボックス 772">
          <a:extLst>
            <a:ext uri="{FF2B5EF4-FFF2-40B4-BE49-F238E27FC236}">
              <a16:creationId xmlns:a16="http://schemas.microsoft.com/office/drawing/2014/main" id="{CC879F4B-E3FA-44D6-8A17-D6366618A88E}"/>
            </a:ext>
          </a:extLst>
        </xdr:cNvPr>
        <xdr:cNvSpPr txBox="1"/>
      </xdr:nvSpPr>
      <xdr:spPr>
        <a:xfrm>
          <a:off x="129730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4" name="テキスト ボックス 773">
          <a:extLst>
            <a:ext uri="{FF2B5EF4-FFF2-40B4-BE49-F238E27FC236}">
              <a16:creationId xmlns:a16="http://schemas.microsoft.com/office/drawing/2014/main" id="{65F74D71-3FE2-4871-A966-6D3B71EDB44A}"/>
            </a:ext>
          </a:extLst>
        </xdr:cNvPr>
        <xdr:cNvSpPr txBox="1"/>
      </xdr:nvSpPr>
      <xdr:spPr>
        <a:xfrm>
          <a:off x="121754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5" name="テキスト ボックス 774">
          <a:extLst>
            <a:ext uri="{FF2B5EF4-FFF2-40B4-BE49-F238E27FC236}">
              <a16:creationId xmlns:a16="http://schemas.microsoft.com/office/drawing/2014/main" id="{E4E1EC7E-EF40-4404-BE29-607EF59B5E62}"/>
            </a:ext>
          </a:extLst>
        </xdr:cNvPr>
        <xdr:cNvSpPr txBox="1"/>
      </xdr:nvSpPr>
      <xdr:spPr>
        <a:xfrm>
          <a:off x="113703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76</xdr:col>
      <xdr:colOff>63500</xdr:colOff>
      <xdr:row>106</xdr:row>
      <xdr:rowOff>139700</xdr:rowOff>
    </xdr:from>
    <xdr:to>
      <xdr:col>76</xdr:col>
      <xdr:colOff>165100</xdr:colOff>
      <xdr:row>107</xdr:row>
      <xdr:rowOff>69850</xdr:rowOff>
    </xdr:to>
    <xdr:sp macro="" textlink="">
      <xdr:nvSpPr>
        <xdr:cNvPr id="776" name="楕円 775">
          <a:extLst>
            <a:ext uri="{FF2B5EF4-FFF2-40B4-BE49-F238E27FC236}">
              <a16:creationId xmlns:a16="http://schemas.microsoft.com/office/drawing/2014/main" id="{A2484CB6-C00F-4108-9945-4B5AEC7B928B}"/>
            </a:ext>
          </a:extLst>
        </xdr:cNvPr>
        <xdr:cNvSpPr/>
      </xdr:nvSpPr>
      <xdr:spPr>
        <a:xfrm>
          <a:off x="13089890" y="183095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101600</xdr:rowOff>
    </xdr:from>
    <xdr:to>
      <xdr:col>72</xdr:col>
      <xdr:colOff>38100</xdr:colOff>
      <xdr:row>107</xdr:row>
      <xdr:rowOff>31750</xdr:rowOff>
    </xdr:to>
    <xdr:sp macro="" textlink="">
      <xdr:nvSpPr>
        <xdr:cNvPr id="777" name="楕円 776">
          <a:extLst>
            <a:ext uri="{FF2B5EF4-FFF2-40B4-BE49-F238E27FC236}">
              <a16:creationId xmlns:a16="http://schemas.microsoft.com/office/drawing/2014/main" id="{15927DEA-EE95-4E1C-9D5D-2CB0E951747C}"/>
            </a:ext>
          </a:extLst>
        </xdr:cNvPr>
        <xdr:cNvSpPr/>
      </xdr:nvSpPr>
      <xdr:spPr>
        <a:xfrm>
          <a:off x="12303760" y="182714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152400</xdr:rowOff>
    </xdr:from>
    <xdr:to>
      <xdr:col>76</xdr:col>
      <xdr:colOff>114300</xdr:colOff>
      <xdr:row>107</xdr:row>
      <xdr:rowOff>19050</xdr:rowOff>
    </xdr:to>
    <xdr:cxnSp macro="">
      <xdr:nvCxnSpPr>
        <xdr:cNvPr id="778" name="直線コネクタ 777">
          <a:extLst>
            <a:ext uri="{FF2B5EF4-FFF2-40B4-BE49-F238E27FC236}">
              <a16:creationId xmlns:a16="http://schemas.microsoft.com/office/drawing/2014/main" id="{AFF657DC-B1CA-442F-84A7-65E3E1F80CC5}"/>
            </a:ext>
          </a:extLst>
        </xdr:cNvPr>
        <xdr:cNvCxnSpPr/>
      </xdr:nvCxnSpPr>
      <xdr:spPr>
        <a:xfrm>
          <a:off x="12346940" y="18326100"/>
          <a:ext cx="79756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63500</xdr:rowOff>
    </xdr:from>
    <xdr:to>
      <xdr:col>67</xdr:col>
      <xdr:colOff>101600</xdr:colOff>
      <xdr:row>106</xdr:row>
      <xdr:rowOff>165100</xdr:rowOff>
    </xdr:to>
    <xdr:sp macro="" textlink="">
      <xdr:nvSpPr>
        <xdr:cNvPr id="779" name="楕円 778">
          <a:extLst>
            <a:ext uri="{FF2B5EF4-FFF2-40B4-BE49-F238E27FC236}">
              <a16:creationId xmlns:a16="http://schemas.microsoft.com/office/drawing/2014/main" id="{F4D9AC72-412B-480B-AFEE-11DDF1E4074F}"/>
            </a:ext>
          </a:extLst>
        </xdr:cNvPr>
        <xdr:cNvSpPr/>
      </xdr:nvSpPr>
      <xdr:spPr>
        <a:xfrm>
          <a:off x="11487150" y="182333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114300</xdr:rowOff>
    </xdr:from>
    <xdr:to>
      <xdr:col>71</xdr:col>
      <xdr:colOff>177800</xdr:colOff>
      <xdr:row>106</xdr:row>
      <xdr:rowOff>152400</xdr:rowOff>
    </xdr:to>
    <xdr:cxnSp macro="">
      <xdr:nvCxnSpPr>
        <xdr:cNvPr id="780" name="直線コネクタ 779">
          <a:extLst>
            <a:ext uri="{FF2B5EF4-FFF2-40B4-BE49-F238E27FC236}">
              <a16:creationId xmlns:a16="http://schemas.microsoft.com/office/drawing/2014/main" id="{0D270960-3E1F-4E2E-B1FC-5CBC4173B360}"/>
            </a:ext>
          </a:extLst>
        </xdr:cNvPr>
        <xdr:cNvCxnSpPr/>
      </xdr:nvCxnSpPr>
      <xdr:spPr>
        <a:xfrm>
          <a:off x="11541760" y="18288000"/>
          <a:ext cx="80518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67310</xdr:rowOff>
    </xdr:from>
    <xdr:ext cx="405130" cy="259080"/>
    <xdr:sp macro="" textlink="">
      <xdr:nvSpPr>
        <xdr:cNvPr id="781" name="n_1aveValue【公民館】&#10;有形固定資産減価償却率">
          <a:extLst>
            <a:ext uri="{FF2B5EF4-FFF2-40B4-BE49-F238E27FC236}">
              <a16:creationId xmlns:a16="http://schemas.microsoft.com/office/drawing/2014/main" id="{C9AB102C-F3A4-4901-8944-39F3EF6D9E8C}"/>
            </a:ext>
          </a:extLst>
        </xdr:cNvPr>
        <xdr:cNvSpPr txBox="1"/>
      </xdr:nvSpPr>
      <xdr:spPr>
        <a:xfrm>
          <a:off x="13738225" y="17724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69215</xdr:rowOff>
    </xdr:from>
    <xdr:ext cx="404495" cy="259080"/>
    <xdr:sp macro="" textlink="">
      <xdr:nvSpPr>
        <xdr:cNvPr id="782" name="n_2aveValue【公民館】&#10;有形固定資産減価償却率">
          <a:extLst>
            <a:ext uri="{FF2B5EF4-FFF2-40B4-BE49-F238E27FC236}">
              <a16:creationId xmlns:a16="http://schemas.microsoft.com/office/drawing/2014/main" id="{17FCC500-07D6-46B3-ADCF-7A4B75DB51F7}"/>
            </a:ext>
          </a:extLst>
        </xdr:cNvPr>
        <xdr:cNvSpPr txBox="1"/>
      </xdr:nvSpPr>
      <xdr:spPr>
        <a:xfrm>
          <a:off x="12957175" y="17726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53975</xdr:rowOff>
    </xdr:from>
    <xdr:ext cx="404495" cy="258445"/>
    <xdr:sp macro="" textlink="">
      <xdr:nvSpPr>
        <xdr:cNvPr id="783" name="n_3aveValue【公民館】&#10;有形固定資産減価償却率">
          <a:extLst>
            <a:ext uri="{FF2B5EF4-FFF2-40B4-BE49-F238E27FC236}">
              <a16:creationId xmlns:a16="http://schemas.microsoft.com/office/drawing/2014/main" id="{76BF7DF5-D9BB-48DA-B9F4-4651E5EECDAD}"/>
            </a:ext>
          </a:extLst>
        </xdr:cNvPr>
        <xdr:cNvSpPr txBox="1"/>
      </xdr:nvSpPr>
      <xdr:spPr>
        <a:xfrm>
          <a:off x="12171045" y="177171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63500</xdr:rowOff>
    </xdr:from>
    <xdr:ext cx="404495" cy="258445"/>
    <xdr:sp macro="" textlink="">
      <xdr:nvSpPr>
        <xdr:cNvPr id="784" name="n_4aveValue【公民館】&#10;有形固定資産減価償却率">
          <a:extLst>
            <a:ext uri="{FF2B5EF4-FFF2-40B4-BE49-F238E27FC236}">
              <a16:creationId xmlns:a16="http://schemas.microsoft.com/office/drawing/2014/main" id="{0A59E0AD-D640-4079-97A6-25E696972CCA}"/>
            </a:ext>
          </a:extLst>
        </xdr:cNvPr>
        <xdr:cNvSpPr txBox="1"/>
      </xdr:nvSpPr>
      <xdr:spPr>
        <a:xfrm>
          <a:off x="11354435" y="177190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107</xdr:row>
      <xdr:rowOff>60960</xdr:rowOff>
    </xdr:from>
    <xdr:ext cx="404495" cy="259080"/>
    <xdr:sp macro="" textlink="">
      <xdr:nvSpPr>
        <xdr:cNvPr id="785" name="n_2mainValue【公民館】&#10;有形固定資産減価償却率">
          <a:extLst>
            <a:ext uri="{FF2B5EF4-FFF2-40B4-BE49-F238E27FC236}">
              <a16:creationId xmlns:a16="http://schemas.microsoft.com/office/drawing/2014/main" id="{3CC2EA8A-96FB-4A5D-9386-B450277E5796}"/>
            </a:ext>
          </a:extLst>
        </xdr:cNvPr>
        <xdr:cNvSpPr txBox="1"/>
      </xdr:nvSpPr>
      <xdr:spPr>
        <a:xfrm>
          <a:off x="12957175" y="18402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22860</xdr:rowOff>
    </xdr:from>
    <xdr:ext cx="404495" cy="259080"/>
    <xdr:sp macro="" textlink="">
      <xdr:nvSpPr>
        <xdr:cNvPr id="786" name="n_3mainValue【公民館】&#10;有形固定資産減価償却率">
          <a:extLst>
            <a:ext uri="{FF2B5EF4-FFF2-40B4-BE49-F238E27FC236}">
              <a16:creationId xmlns:a16="http://schemas.microsoft.com/office/drawing/2014/main" id="{07025656-CF7B-4410-89DE-045562DB6B40}"/>
            </a:ext>
          </a:extLst>
        </xdr:cNvPr>
        <xdr:cNvSpPr txBox="1"/>
      </xdr:nvSpPr>
      <xdr:spPr>
        <a:xfrm>
          <a:off x="12171045" y="183642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156210</xdr:rowOff>
    </xdr:from>
    <xdr:ext cx="404495" cy="258445"/>
    <xdr:sp macro="" textlink="">
      <xdr:nvSpPr>
        <xdr:cNvPr id="787" name="n_4mainValue【公民館】&#10;有形固定資産減価償却率">
          <a:extLst>
            <a:ext uri="{FF2B5EF4-FFF2-40B4-BE49-F238E27FC236}">
              <a16:creationId xmlns:a16="http://schemas.microsoft.com/office/drawing/2014/main" id="{C83D3CCE-2B84-4725-BD3D-C84B3918529D}"/>
            </a:ext>
          </a:extLst>
        </xdr:cNvPr>
        <xdr:cNvSpPr txBox="1"/>
      </xdr:nvSpPr>
      <xdr:spPr>
        <a:xfrm>
          <a:off x="11354435" y="183318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A20EFD28-53EB-4855-BFA8-6AC105B9FB75}"/>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A464E551-E6B9-48AC-9486-E728FCD44432}"/>
            </a:ext>
          </a:extLst>
        </xdr:cNvPr>
        <xdr:cNvSpPr/>
      </xdr:nvSpPr>
      <xdr:spPr>
        <a:xfrm>
          <a:off x="165900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B20F8B82-03F9-43C1-87FD-348E3613AB03}"/>
            </a:ext>
          </a:extLst>
        </xdr:cNvPr>
        <xdr:cNvSpPr/>
      </xdr:nvSpPr>
      <xdr:spPr>
        <a:xfrm>
          <a:off x="165900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D73FD8EC-A4C2-4F0C-9FC1-58506D0EEEF0}"/>
            </a:ext>
          </a:extLst>
        </xdr:cNvPr>
        <xdr:cNvSpPr/>
      </xdr:nvSpPr>
      <xdr:spPr>
        <a:xfrm>
          <a:off x="174879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E502B010-17DE-4402-BCCB-40B7A1AFF4A1}"/>
            </a:ext>
          </a:extLst>
        </xdr:cNvPr>
        <xdr:cNvSpPr/>
      </xdr:nvSpPr>
      <xdr:spPr>
        <a:xfrm>
          <a:off x="174879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648C1792-3E19-4E35-9ACA-0C4B8E629384}"/>
            </a:ext>
          </a:extLst>
        </xdr:cNvPr>
        <xdr:cNvSpPr/>
      </xdr:nvSpPr>
      <xdr:spPr>
        <a:xfrm>
          <a:off x="185166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545C94C1-8059-430E-BF28-E5068052DF1A}"/>
            </a:ext>
          </a:extLst>
        </xdr:cNvPr>
        <xdr:cNvSpPr/>
      </xdr:nvSpPr>
      <xdr:spPr>
        <a:xfrm>
          <a:off x="185166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B81407D5-01B9-4E0E-8FFA-CA07D1A80772}"/>
            </a:ext>
          </a:extLst>
        </xdr:cNvPr>
        <xdr:cNvSpPr/>
      </xdr:nvSpPr>
      <xdr:spPr>
        <a:xfrm>
          <a:off x="16459200" y="1676019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796" name="テキスト ボックス 795">
          <a:extLst>
            <a:ext uri="{FF2B5EF4-FFF2-40B4-BE49-F238E27FC236}">
              <a16:creationId xmlns:a16="http://schemas.microsoft.com/office/drawing/2014/main" id="{4B49551D-3A81-49E0-B8A7-43B2AF5DE69B}"/>
            </a:ext>
          </a:extLst>
        </xdr:cNvPr>
        <xdr:cNvSpPr txBox="1"/>
      </xdr:nvSpPr>
      <xdr:spPr>
        <a:xfrm>
          <a:off x="1644015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D9353F18-E888-4916-875F-BC87DA05EE07}"/>
            </a:ext>
          </a:extLst>
        </xdr:cNvPr>
        <xdr:cNvCxnSpPr/>
      </xdr:nvCxnSpPr>
      <xdr:spPr>
        <a:xfrm>
          <a:off x="1645920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98" name="直線コネクタ 797">
          <a:extLst>
            <a:ext uri="{FF2B5EF4-FFF2-40B4-BE49-F238E27FC236}">
              <a16:creationId xmlns:a16="http://schemas.microsoft.com/office/drawing/2014/main" id="{07788702-7952-49A5-8A6E-1914DBF9124B}"/>
            </a:ext>
          </a:extLst>
        </xdr:cNvPr>
        <xdr:cNvCxnSpPr/>
      </xdr:nvCxnSpPr>
      <xdr:spPr>
        <a:xfrm>
          <a:off x="16459200" y="1872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725" cy="258445"/>
    <xdr:sp macro="" textlink="">
      <xdr:nvSpPr>
        <xdr:cNvPr id="799" name="テキスト ボックス 798">
          <a:extLst>
            <a:ext uri="{FF2B5EF4-FFF2-40B4-BE49-F238E27FC236}">
              <a16:creationId xmlns:a16="http://schemas.microsoft.com/office/drawing/2014/main" id="{6A4AB65B-FC3C-41B1-970B-5D58DE291ABA}"/>
            </a:ext>
          </a:extLst>
        </xdr:cNvPr>
        <xdr:cNvSpPr txBox="1"/>
      </xdr:nvSpPr>
      <xdr:spPr>
        <a:xfrm>
          <a:off x="16047085" y="185794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00" name="直線コネクタ 799">
          <a:extLst>
            <a:ext uri="{FF2B5EF4-FFF2-40B4-BE49-F238E27FC236}">
              <a16:creationId xmlns:a16="http://schemas.microsoft.com/office/drawing/2014/main" id="{05C2641B-3515-41FC-A461-CA0F0793323B}"/>
            </a:ext>
          </a:extLst>
        </xdr:cNvPr>
        <xdr:cNvCxnSpPr/>
      </xdr:nvCxnSpPr>
      <xdr:spPr>
        <a:xfrm>
          <a:off x="16459200" y="184010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725" cy="259080"/>
    <xdr:sp macro="" textlink="">
      <xdr:nvSpPr>
        <xdr:cNvPr id="801" name="テキスト ボックス 800">
          <a:extLst>
            <a:ext uri="{FF2B5EF4-FFF2-40B4-BE49-F238E27FC236}">
              <a16:creationId xmlns:a16="http://schemas.microsoft.com/office/drawing/2014/main" id="{9D8E3B94-5035-4A10-B133-43BEF28A941C}"/>
            </a:ext>
          </a:extLst>
        </xdr:cNvPr>
        <xdr:cNvSpPr txBox="1"/>
      </xdr:nvSpPr>
      <xdr:spPr>
        <a:xfrm>
          <a:off x="16047085" y="182562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02" name="直線コネクタ 801">
          <a:extLst>
            <a:ext uri="{FF2B5EF4-FFF2-40B4-BE49-F238E27FC236}">
              <a16:creationId xmlns:a16="http://schemas.microsoft.com/office/drawing/2014/main" id="{3A1AF90D-0A26-4355-BD0C-09AF46305606}"/>
            </a:ext>
          </a:extLst>
        </xdr:cNvPr>
        <xdr:cNvCxnSpPr/>
      </xdr:nvCxnSpPr>
      <xdr:spPr>
        <a:xfrm>
          <a:off x="16459200" y="1806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725" cy="258445"/>
    <xdr:sp macro="" textlink="">
      <xdr:nvSpPr>
        <xdr:cNvPr id="803" name="テキスト ボックス 802">
          <a:extLst>
            <a:ext uri="{FF2B5EF4-FFF2-40B4-BE49-F238E27FC236}">
              <a16:creationId xmlns:a16="http://schemas.microsoft.com/office/drawing/2014/main" id="{B27B4FDD-27EE-42F0-981E-294BADA65E29}"/>
            </a:ext>
          </a:extLst>
        </xdr:cNvPr>
        <xdr:cNvSpPr txBox="1"/>
      </xdr:nvSpPr>
      <xdr:spPr>
        <a:xfrm>
          <a:off x="16047085" y="179247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04" name="直線コネクタ 803">
          <a:extLst>
            <a:ext uri="{FF2B5EF4-FFF2-40B4-BE49-F238E27FC236}">
              <a16:creationId xmlns:a16="http://schemas.microsoft.com/office/drawing/2014/main" id="{AA54B57C-8D4F-43AF-9D6C-7197B933B2BB}"/>
            </a:ext>
          </a:extLst>
        </xdr:cNvPr>
        <xdr:cNvCxnSpPr/>
      </xdr:nvCxnSpPr>
      <xdr:spPr>
        <a:xfrm>
          <a:off x="16459200" y="1774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725" cy="258445"/>
    <xdr:sp macro="" textlink="">
      <xdr:nvSpPr>
        <xdr:cNvPr id="805" name="テキスト ボックス 804">
          <a:extLst>
            <a:ext uri="{FF2B5EF4-FFF2-40B4-BE49-F238E27FC236}">
              <a16:creationId xmlns:a16="http://schemas.microsoft.com/office/drawing/2014/main" id="{34D5C23B-0BE9-41B1-8C0D-EDFEDF89C587}"/>
            </a:ext>
          </a:extLst>
        </xdr:cNvPr>
        <xdr:cNvSpPr txBox="1"/>
      </xdr:nvSpPr>
      <xdr:spPr>
        <a:xfrm>
          <a:off x="16047085"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06" name="直線コネクタ 805">
          <a:extLst>
            <a:ext uri="{FF2B5EF4-FFF2-40B4-BE49-F238E27FC236}">
              <a16:creationId xmlns:a16="http://schemas.microsoft.com/office/drawing/2014/main" id="{F618D07D-044C-4BFE-806D-39CBBAD4797A}"/>
            </a:ext>
          </a:extLst>
        </xdr:cNvPr>
        <xdr:cNvCxnSpPr/>
      </xdr:nvCxnSpPr>
      <xdr:spPr>
        <a:xfrm>
          <a:off x="16459200" y="1741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725" cy="259080"/>
    <xdr:sp macro="" textlink="">
      <xdr:nvSpPr>
        <xdr:cNvPr id="807" name="テキスト ボックス 806">
          <a:extLst>
            <a:ext uri="{FF2B5EF4-FFF2-40B4-BE49-F238E27FC236}">
              <a16:creationId xmlns:a16="http://schemas.microsoft.com/office/drawing/2014/main" id="{01D4BE25-3351-479C-99D8-6A86B3315B45}"/>
            </a:ext>
          </a:extLst>
        </xdr:cNvPr>
        <xdr:cNvSpPr txBox="1"/>
      </xdr:nvSpPr>
      <xdr:spPr>
        <a:xfrm>
          <a:off x="16047085" y="172789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08" name="直線コネクタ 807">
          <a:extLst>
            <a:ext uri="{FF2B5EF4-FFF2-40B4-BE49-F238E27FC236}">
              <a16:creationId xmlns:a16="http://schemas.microsoft.com/office/drawing/2014/main" id="{4DC9B8DF-53DE-46C5-A311-D890618C24DA}"/>
            </a:ext>
          </a:extLst>
        </xdr:cNvPr>
        <xdr:cNvCxnSpPr/>
      </xdr:nvCxnSpPr>
      <xdr:spPr>
        <a:xfrm>
          <a:off x="16459200" y="1709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725" cy="258445"/>
    <xdr:sp macro="" textlink="">
      <xdr:nvSpPr>
        <xdr:cNvPr id="809" name="テキスト ボックス 808">
          <a:extLst>
            <a:ext uri="{FF2B5EF4-FFF2-40B4-BE49-F238E27FC236}">
              <a16:creationId xmlns:a16="http://schemas.microsoft.com/office/drawing/2014/main" id="{2E951A74-CCFA-42B6-A39D-D53B198CAC43}"/>
            </a:ext>
          </a:extLst>
        </xdr:cNvPr>
        <xdr:cNvSpPr txBox="1"/>
      </xdr:nvSpPr>
      <xdr:spPr>
        <a:xfrm>
          <a:off x="16047085" y="169462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D3BC791B-65D5-404F-B9FD-C3E6E293DCAC}"/>
            </a:ext>
          </a:extLst>
        </xdr:cNvPr>
        <xdr:cNvCxnSpPr/>
      </xdr:nvCxnSpPr>
      <xdr:spPr>
        <a:xfrm>
          <a:off x="1645920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811" name="テキスト ボックス 810">
          <a:extLst>
            <a:ext uri="{FF2B5EF4-FFF2-40B4-BE49-F238E27FC236}">
              <a16:creationId xmlns:a16="http://schemas.microsoft.com/office/drawing/2014/main" id="{2EB52914-363C-447E-9108-1F9FC5A6A3F3}"/>
            </a:ext>
          </a:extLst>
        </xdr:cNvPr>
        <xdr:cNvSpPr txBox="1"/>
      </xdr:nvSpPr>
      <xdr:spPr>
        <a:xfrm>
          <a:off x="16047085" y="166236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a:extLst>
            <a:ext uri="{FF2B5EF4-FFF2-40B4-BE49-F238E27FC236}">
              <a16:creationId xmlns:a16="http://schemas.microsoft.com/office/drawing/2014/main" id="{554ACDBF-7EC7-4406-9678-9BAFD15ADFA0}"/>
            </a:ext>
          </a:extLst>
        </xdr:cNvPr>
        <xdr:cNvSpPr/>
      </xdr:nvSpPr>
      <xdr:spPr>
        <a:xfrm>
          <a:off x="16459200" y="1676019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151765</xdr:rowOff>
    </xdr:from>
    <xdr:to>
      <xdr:col>116</xdr:col>
      <xdr:colOff>62865</xdr:colOff>
      <xdr:row>109</xdr:row>
      <xdr:rowOff>25400</xdr:rowOff>
    </xdr:to>
    <xdr:cxnSp macro="">
      <xdr:nvCxnSpPr>
        <xdr:cNvPr id="813" name="直線コネクタ 812">
          <a:extLst>
            <a:ext uri="{FF2B5EF4-FFF2-40B4-BE49-F238E27FC236}">
              <a16:creationId xmlns:a16="http://schemas.microsoft.com/office/drawing/2014/main" id="{6D627CAA-625D-42F3-85ED-D931AB80E263}"/>
            </a:ext>
          </a:extLst>
        </xdr:cNvPr>
        <xdr:cNvCxnSpPr/>
      </xdr:nvCxnSpPr>
      <xdr:spPr>
        <a:xfrm flipV="1">
          <a:off x="19947255" y="17125315"/>
          <a:ext cx="0" cy="1584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29210</xdr:rowOff>
    </xdr:from>
    <xdr:ext cx="469900" cy="258445"/>
    <xdr:sp macro="" textlink="">
      <xdr:nvSpPr>
        <xdr:cNvPr id="814" name="【公民館】&#10;一人当たり面積最小値テキスト">
          <a:extLst>
            <a:ext uri="{FF2B5EF4-FFF2-40B4-BE49-F238E27FC236}">
              <a16:creationId xmlns:a16="http://schemas.microsoft.com/office/drawing/2014/main" id="{C1E9BB79-B760-41E3-85E6-4A076E32F53C}"/>
            </a:ext>
          </a:extLst>
        </xdr:cNvPr>
        <xdr:cNvSpPr txBox="1"/>
      </xdr:nvSpPr>
      <xdr:spPr>
        <a:xfrm>
          <a:off x="19985990" y="18715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25400</xdr:rowOff>
    </xdr:from>
    <xdr:to>
      <xdr:col>116</xdr:col>
      <xdr:colOff>152400</xdr:colOff>
      <xdr:row>109</xdr:row>
      <xdr:rowOff>25400</xdr:rowOff>
    </xdr:to>
    <xdr:cxnSp macro="">
      <xdr:nvCxnSpPr>
        <xdr:cNvPr id="815" name="直線コネクタ 814">
          <a:extLst>
            <a:ext uri="{FF2B5EF4-FFF2-40B4-BE49-F238E27FC236}">
              <a16:creationId xmlns:a16="http://schemas.microsoft.com/office/drawing/2014/main" id="{7D10A30B-0CC2-4C4D-8352-14AACBA55448}"/>
            </a:ext>
          </a:extLst>
        </xdr:cNvPr>
        <xdr:cNvCxnSpPr/>
      </xdr:nvCxnSpPr>
      <xdr:spPr>
        <a:xfrm>
          <a:off x="19885660" y="187096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98425</xdr:rowOff>
    </xdr:from>
    <xdr:ext cx="469900" cy="258445"/>
    <xdr:sp macro="" textlink="">
      <xdr:nvSpPr>
        <xdr:cNvPr id="816" name="【公民館】&#10;一人当たり面積最大値テキスト">
          <a:extLst>
            <a:ext uri="{FF2B5EF4-FFF2-40B4-BE49-F238E27FC236}">
              <a16:creationId xmlns:a16="http://schemas.microsoft.com/office/drawing/2014/main" id="{C9D1EAA0-0A29-4DFE-BCF8-114940CCFCA5}"/>
            </a:ext>
          </a:extLst>
        </xdr:cNvPr>
        <xdr:cNvSpPr txBox="1"/>
      </xdr:nvSpPr>
      <xdr:spPr>
        <a:xfrm>
          <a:off x="19985990" y="16896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151765</xdr:rowOff>
    </xdr:from>
    <xdr:to>
      <xdr:col>116</xdr:col>
      <xdr:colOff>152400</xdr:colOff>
      <xdr:row>99</xdr:row>
      <xdr:rowOff>151765</xdr:rowOff>
    </xdr:to>
    <xdr:cxnSp macro="">
      <xdr:nvCxnSpPr>
        <xdr:cNvPr id="817" name="直線コネクタ 816">
          <a:extLst>
            <a:ext uri="{FF2B5EF4-FFF2-40B4-BE49-F238E27FC236}">
              <a16:creationId xmlns:a16="http://schemas.microsoft.com/office/drawing/2014/main" id="{772EC391-02AB-4C5D-964A-14F67A2E0437}"/>
            </a:ext>
          </a:extLst>
        </xdr:cNvPr>
        <xdr:cNvCxnSpPr/>
      </xdr:nvCxnSpPr>
      <xdr:spPr>
        <a:xfrm>
          <a:off x="19885660" y="1712531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71755</xdr:rowOff>
    </xdr:from>
    <xdr:ext cx="469900" cy="259080"/>
    <xdr:sp macro="" textlink="">
      <xdr:nvSpPr>
        <xdr:cNvPr id="818" name="【公民館】&#10;一人当たり面積平均値テキスト">
          <a:extLst>
            <a:ext uri="{FF2B5EF4-FFF2-40B4-BE49-F238E27FC236}">
              <a16:creationId xmlns:a16="http://schemas.microsoft.com/office/drawing/2014/main" id="{AE248F9E-8F73-476D-BC76-E7F912FBB80C}"/>
            </a:ext>
          </a:extLst>
        </xdr:cNvPr>
        <xdr:cNvSpPr txBox="1"/>
      </xdr:nvSpPr>
      <xdr:spPr>
        <a:xfrm>
          <a:off x="19985990" y="18415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93345</xdr:rowOff>
    </xdr:from>
    <xdr:to>
      <xdr:col>116</xdr:col>
      <xdr:colOff>114300</xdr:colOff>
      <xdr:row>108</xdr:row>
      <xdr:rowOff>23495</xdr:rowOff>
    </xdr:to>
    <xdr:sp macro="" textlink="">
      <xdr:nvSpPr>
        <xdr:cNvPr id="819" name="フローチャート: 判断 818">
          <a:extLst>
            <a:ext uri="{FF2B5EF4-FFF2-40B4-BE49-F238E27FC236}">
              <a16:creationId xmlns:a16="http://schemas.microsoft.com/office/drawing/2014/main" id="{ABB25BF5-D20A-4988-9C08-34341FFA8F04}"/>
            </a:ext>
          </a:extLst>
        </xdr:cNvPr>
        <xdr:cNvSpPr/>
      </xdr:nvSpPr>
      <xdr:spPr>
        <a:xfrm>
          <a:off x="19904710" y="1844230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96520</xdr:rowOff>
    </xdr:from>
    <xdr:to>
      <xdr:col>112</xdr:col>
      <xdr:colOff>38100</xdr:colOff>
      <xdr:row>108</xdr:row>
      <xdr:rowOff>26670</xdr:rowOff>
    </xdr:to>
    <xdr:sp macro="" textlink="">
      <xdr:nvSpPr>
        <xdr:cNvPr id="820" name="フローチャート: 判断 819">
          <a:extLst>
            <a:ext uri="{FF2B5EF4-FFF2-40B4-BE49-F238E27FC236}">
              <a16:creationId xmlns:a16="http://schemas.microsoft.com/office/drawing/2014/main" id="{5E2EFD96-6335-4BBE-A1DE-B6E390739ED8}"/>
            </a:ext>
          </a:extLst>
        </xdr:cNvPr>
        <xdr:cNvSpPr/>
      </xdr:nvSpPr>
      <xdr:spPr>
        <a:xfrm>
          <a:off x="19161760" y="1843786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91440</xdr:rowOff>
    </xdr:from>
    <xdr:to>
      <xdr:col>107</xdr:col>
      <xdr:colOff>101600</xdr:colOff>
      <xdr:row>108</xdr:row>
      <xdr:rowOff>21590</xdr:rowOff>
    </xdr:to>
    <xdr:sp macro="" textlink="">
      <xdr:nvSpPr>
        <xdr:cNvPr id="821" name="フローチャート: 判断 820">
          <a:extLst>
            <a:ext uri="{FF2B5EF4-FFF2-40B4-BE49-F238E27FC236}">
              <a16:creationId xmlns:a16="http://schemas.microsoft.com/office/drawing/2014/main" id="{1FEF1B2B-CE53-4C6C-815E-A150D74B3C35}"/>
            </a:ext>
          </a:extLst>
        </xdr:cNvPr>
        <xdr:cNvSpPr/>
      </xdr:nvSpPr>
      <xdr:spPr>
        <a:xfrm>
          <a:off x="18345150" y="1844040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96520</xdr:rowOff>
    </xdr:from>
    <xdr:to>
      <xdr:col>102</xdr:col>
      <xdr:colOff>165100</xdr:colOff>
      <xdr:row>108</xdr:row>
      <xdr:rowOff>26670</xdr:rowOff>
    </xdr:to>
    <xdr:sp macro="" textlink="">
      <xdr:nvSpPr>
        <xdr:cNvPr id="822" name="フローチャート: 判断 821">
          <a:extLst>
            <a:ext uri="{FF2B5EF4-FFF2-40B4-BE49-F238E27FC236}">
              <a16:creationId xmlns:a16="http://schemas.microsoft.com/office/drawing/2014/main" id="{502F8CF6-9571-4504-B240-1556AAE258C8}"/>
            </a:ext>
          </a:extLst>
        </xdr:cNvPr>
        <xdr:cNvSpPr/>
      </xdr:nvSpPr>
      <xdr:spPr>
        <a:xfrm>
          <a:off x="17547590" y="184378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97790</xdr:rowOff>
    </xdr:from>
    <xdr:to>
      <xdr:col>98</xdr:col>
      <xdr:colOff>38100</xdr:colOff>
      <xdr:row>108</xdr:row>
      <xdr:rowOff>27940</xdr:rowOff>
    </xdr:to>
    <xdr:sp macro="" textlink="">
      <xdr:nvSpPr>
        <xdr:cNvPr id="823" name="フローチャート: 判断 822">
          <a:extLst>
            <a:ext uri="{FF2B5EF4-FFF2-40B4-BE49-F238E27FC236}">
              <a16:creationId xmlns:a16="http://schemas.microsoft.com/office/drawing/2014/main" id="{9ACE53C2-DA71-48EF-A9CE-ABA9543BC1C1}"/>
            </a:ext>
          </a:extLst>
        </xdr:cNvPr>
        <xdr:cNvSpPr/>
      </xdr:nvSpPr>
      <xdr:spPr>
        <a:xfrm>
          <a:off x="16761460" y="184391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4" name="テキスト ボックス 823">
          <a:extLst>
            <a:ext uri="{FF2B5EF4-FFF2-40B4-BE49-F238E27FC236}">
              <a16:creationId xmlns:a16="http://schemas.microsoft.com/office/drawing/2014/main" id="{F245001A-53D6-433E-A6F6-73CC15D4A1BB}"/>
            </a:ext>
          </a:extLst>
        </xdr:cNvPr>
        <xdr:cNvSpPr txBox="1"/>
      </xdr:nvSpPr>
      <xdr:spPr>
        <a:xfrm>
          <a:off x="1977644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5" name="テキスト ボックス 824">
          <a:extLst>
            <a:ext uri="{FF2B5EF4-FFF2-40B4-BE49-F238E27FC236}">
              <a16:creationId xmlns:a16="http://schemas.microsoft.com/office/drawing/2014/main" id="{99063CDC-E2B2-4CF1-899E-254E495AF9E8}"/>
            </a:ext>
          </a:extLst>
        </xdr:cNvPr>
        <xdr:cNvSpPr txBox="1"/>
      </xdr:nvSpPr>
      <xdr:spPr>
        <a:xfrm>
          <a:off x="190334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26" name="テキスト ボックス 825">
          <a:extLst>
            <a:ext uri="{FF2B5EF4-FFF2-40B4-BE49-F238E27FC236}">
              <a16:creationId xmlns:a16="http://schemas.microsoft.com/office/drawing/2014/main" id="{F1417DF8-F1E2-41E7-8A6B-063F4AFCC09F}"/>
            </a:ext>
          </a:extLst>
        </xdr:cNvPr>
        <xdr:cNvSpPr txBox="1"/>
      </xdr:nvSpPr>
      <xdr:spPr>
        <a:xfrm>
          <a:off x="182283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7" name="テキスト ボックス 826">
          <a:extLst>
            <a:ext uri="{FF2B5EF4-FFF2-40B4-BE49-F238E27FC236}">
              <a16:creationId xmlns:a16="http://schemas.microsoft.com/office/drawing/2014/main" id="{1863816D-D2C4-4CEA-A4F0-6208AEC72CB4}"/>
            </a:ext>
          </a:extLst>
        </xdr:cNvPr>
        <xdr:cNvSpPr txBox="1"/>
      </xdr:nvSpPr>
      <xdr:spPr>
        <a:xfrm>
          <a:off x="174307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28" name="テキスト ボックス 827">
          <a:extLst>
            <a:ext uri="{FF2B5EF4-FFF2-40B4-BE49-F238E27FC236}">
              <a16:creationId xmlns:a16="http://schemas.microsoft.com/office/drawing/2014/main" id="{7C438E0A-9F38-4A7B-84D3-CE9BD4E13D6E}"/>
            </a:ext>
          </a:extLst>
        </xdr:cNvPr>
        <xdr:cNvSpPr txBox="1"/>
      </xdr:nvSpPr>
      <xdr:spPr>
        <a:xfrm>
          <a:off x="166331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107</xdr:col>
      <xdr:colOff>0</xdr:colOff>
      <xdr:row>108</xdr:row>
      <xdr:rowOff>49530</xdr:rowOff>
    </xdr:from>
    <xdr:to>
      <xdr:col>107</xdr:col>
      <xdr:colOff>101600</xdr:colOff>
      <xdr:row>108</xdr:row>
      <xdr:rowOff>151130</xdr:rowOff>
    </xdr:to>
    <xdr:sp macro="" textlink="">
      <xdr:nvSpPr>
        <xdr:cNvPr id="829" name="楕円 828">
          <a:extLst>
            <a:ext uri="{FF2B5EF4-FFF2-40B4-BE49-F238E27FC236}">
              <a16:creationId xmlns:a16="http://schemas.microsoft.com/office/drawing/2014/main" id="{389EE84E-49CB-4D0C-8F58-A13A2DC077E5}"/>
            </a:ext>
          </a:extLst>
        </xdr:cNvPr>
        <xdr:cNvSpPr/>
      </xdr:nvSpPr>
      <xdr:spPr>
        <a:xfrm>
          <a:off x="18345150" y="1856994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6985</xdr:rowOff>
    </xdr:from>
    <xdr:to>
      <xdr:col>102</xdr:col>
      <xdr:colOff>165100</xdr:colOff>
      <xdr:row>108</xdr:row>
      <xdr:rowOff>109220</xdr:rowOff>
    </xdr:to>
    <xdr:sp macro="" textlink="">
      <xdr:nvSpPr>
        <xdr:cNvPr id="830" name="楕円 829">
          <a:extLst>
            <a:ext uri="{FF2B5EF4-FFF2-40B4-BE49-F238E27FC236}">
              <a16:creationId xmlns:a16="http://schemas.microsoft.com/office/drawing/2014/main" id="{B4C4B271-BE7C-4ABC-864C-7E58511D4A22}"/>
            </a:ext>
          </a:extLst>
        </xdr:cNvPr>
        <xdr:cNvSpPr/>
      </xdr:nvSpPr>
      <xdr:spPr>
        <a:xfrm>
          <a:off x="17547590" y="18525490"/>
          <a:ext cx="1092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57785</xdr:rowOff>
    </xdr:from>
    <xdr:to>
      <xdr:col>107</xdr:col>
      <xdr:colOff>50800</xdr:colOff>
      <xdr:row>108</xdr:row>
      <xdr:rowOff>100330</xdr:rowOff>
    </xdr:to>
    <xdr:cxnSp macro="">
      <xdr:nvCxnSpPr>
        <xdr:cNvPr id="831" name="直線コネクタ 830">
          <a:extLst>
            <a:ext uri="{FF2B5EF4-FFF2-40B4-BE49-F238E27FC236}">
              <a16:creationId xmlns:a16="http://schemas.microsoft.com/office/drawing/2014/main" id="{B4ED3F37-5C70-4F2B-A8B6-B0DDDE355708}"/>
            </a:ext>
          </a:extLst>
        </xdr:cNvPr>
        <xdr:cNvCxnSpPr/>
      </xdr:nvCxnSpPr>
      <xdr:spPr>
        <a:xfrm>
          <a:off x="17602200" y="18570575"/>
          <a:ext cx="79756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8255</xdr:rowOff>
    </xdr:from>
    <xdr:to>
      <xdr:col>98</xdr:col>
      <xdr:colOff>38100</xdr:colOff>
      <xdr:row>108</xdr:row>
      <xdr:rowOff>109855</xdr:rowOff>
    </xdr:to>
    <xdr:sp macro="" textlink="">
      <xdr:nvSpPr>
        <xdr:cNvPr id="832" name="楕円 831">
          <a:extLst>
            <a:ext uri="{FF2B5EF4-FFF2-40B4-BE49-F238E27FC236}">
              <a16:creationId xmlns:a16="http://schemas.microsoft.com/office/drawing/2014/main" id="{6659CB60-A953-44E7-B173-4262F6F36F5D}"/>
            </a:ext>
          </a:extLst>
        </xdr:cNvPr>
        <xdr:cNvSpPr/>
      </xdr:nvSpPr>
      <xdr:spPr>
        <a:xfrm>
          <a:off x="16761460" y="18526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57785</xdr:rowOff>
    </xdr:from>
    <xdr:to>
      <xdr:col>102</xdr:col>
      <xdr:colOff>114300</xdr:colOff>
      <xdr:row>108</xdr:row>
      <xdr:rowOff>59055</xdr:rowOff>
    </xdr:to>
    <xdr:cxnSp macro="">
      <xdr:nvCxnSpPr>
        <xdr:cNvPr id="833" name="直線コネクタ 832">
          <a:extLst>
            <a:ext uri="{FF2B5EF4-FFF2-40B4-BE49-F238E27FC236}">
              <a16:creationId xmlns:a16="http://schemas.microsoft.com/office/drawing/2014/main" id="{98F79F35-7134-47E0-86C1-F18545A87A64}"/>
            </a:ext>
          </a:extLst>
        </xdr:cNvPr>
        <xdr:cNvCxnSpPr/>
      </xdr:nvCxnSpPr>
      <xdr:spPr>
        <a:xfrm flipV="1">
          <a:off x="16804640" y="18570575"/>
          <a:ext cx="79756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43180</xdr:rowOff>
    </xdr:from>
    <xdr:ext cx="469900" cy="258445"/>
    <xdr:sp macro="" textlink="">
      <xdr:nvSpPr>
        <xdr:cNvPr id="834" name="n_1aveValue【公民館】&#10;一人当たり面積">
          <a:extLst>
            <a:ext uri="{FF2B5EF4-FFF2-40B4-BE49-F238E27FC236}">
              <a16:creationId xmlns:a16="http://schemas.microsoft.com/office/drawing/2014/main" id="{BBF0BD55-6DE5-4BFD-8BCB-D02D85EC447C}"/>
            </a:ext>
          </a:extLst>
        </xdr:cNvPr>
        <xdr:cNvSpPr txBox="1"/>
      </xdr:nvSpPr>
      <xdr:spPr>
        <a:xfrm>
          <a:off x="18982055" y="182187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38100</xdr:rowOff>
    </xdr:from>
    <xdr:ext cx="469265" cy="259080"/>
    <xdr:sp macro="" textlink="">
      <xdr:nvSpPr>
        <xdr:cNvPr id="835" name="n_2aveValue【公民館】&#10;一人当たり面積">
          <a:extLst>
            <a:ext uri="{FF2B5EF4-FFF2-40B4-BE49-F238E27FC236}">
              <a16:creationId xmlns:a16="http://schemas.microsoft.com/office/drawing/2014/main" id="{861A5F38-7B1D-484C-AE09-D82A4C59200B}"/>
            </a:ext>
          </a:extLst>
        </xdr:cNvPr>
        <xdr:cNvSpPr txBox="1"/>
      </xdr:nvSpPr>
      <xdr:spPr>
        <a:xfrm>
          <a:off x="18181955" y="18211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43180</xdr:rowOff>
    </xdr:from>
    <xdr:ext cx="469265" cy="258445"/>
    <xdr:sp macro="" textlink="">
      <xdr:nvSpPr>
        <xdr:cNvPr id="836" name="n_3aveValue【公民館】&#10;一人当たり面積">
          <a:extLst>
            <a:ext uri="{FF2B5EF4-FFF2-40B4-BE49-F238E27FC236}">
              <a16:creationId xmlns:a16="http://schemas.microsoft.com/office/drawing/2014/main" id="{FDF53A20-FF80-4896-BF05-6D72F4C9B2AA}"/>
            </a:ext>
          </a:extLst>
        </xdr:cNvPr>
        <xdr:cNvSpPr txBox="1"/>
      </xdr:nvSpPr>
      <xdr:spPr>
        <a:xfrm>
          <a:off x="17384395" y="182187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44450</xdr:rowOff>
    </xdr:from>
    <xdr:ext cx="469265" cy="259080"/>
    <xdr:sp macro="" textlink="">
      <xdr:nvSpPr>
        <xdr:cNvPr id="837" name="n_4aveValue【公民館】&#10;一人当たり面積">
          <a:extLst>
            <a:ext uri="{FF2B5EF4-FFF2-40B4-BE49-F238E27FC236}">
              <a16:creationId xmlns:a16="http://schemas.microsoft.com/office/drawing/2014/main" id="{E80EEA8B-7E9E-4D25-A0FE-AB4AC82AC7AD}"/>
            </a:ext>
          </a:extLst>
        </xdr:cNvPr>
        <xdr:cNvSpPr txBox="1"/>
      </xdr:nvSpPr>
      <xdr:spPr>
        <a:xfrm>
          <a:off x="16588740" y="182200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108</xdr:row>
      <xdr:rowOff>142240</xdr:rowOff>
    </xdr:from>
    <xdr:ext cx="469265" cy="259080"/>
    <xdr:sp macro="" textlink="">
      <xdr:nvSpPr>
        <xdr:cNvPr id="838" name="n_2mainValue【公民館】&#10;一人当たり面積">
          <a:extLst>
            <a:ext uri="{FF2B5EF4-FFF2-40B4-BE49-F238E27FC236}">
              <a16:creationId xmlns:a16="http://schemas.microsoft.com/office/drawing/2014/main" id="{B21E880C-6690-4C8A-9C23-8266EED400C2}"/>
            </a:ext>
          </a:extLst>
        </xdr:cNvPr>
        <xdr:cNvSpPr txBox="1"/>
      </xdr:nvSpPr>
      <xdr:spPr>
        <a:xfrm>
          <a:off x="18181955" y="186569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99695</xdr:rowOff>
    </xdr:from>
    <xdr:ext cx="469265" cy="258445"/>
    <xdr:sp macro="" textlink="">
      <xdr:nvSpPr>
        <xdr:cNvPr id="839" name="n_3mainValue【公民館】&#10;一人当たり面積">
          <a:extLst>
            <a:ext uri="{FF2B5EF4-FFF2-40B4-BE49-F238E27FC236}">
              <a16:creationId xmlns:a16="http://schemas.microsoft.com/office/drawing/2014/main" id="{1E1FFAB8-4A8E-45E6-BEF8-3149C450E3DF}"/>
            </a:ext>
          </a:extLst>
        </xdr:cNvPr>
        <xdr:cNvSpPr txBox="1"/>
      </xdr:nvSpPr>
      <xdr:spPr>
        <a:xfrm>
          <a:off x="17384395" y="18612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100965</xdr:rowOff>
    </xdr:from>
    <xdr:ext cx="469265" cy="258445"/>
    <xdr:sp macro="" textlink="">
      <xdr:nvSpPr>
        <xdr:cNvPr id="840" name="n_4mainValue【公民館】&#10;一人当たり面積">
          <a:extLst>
            <a:ext uri="{FF2B5EF4-FFF2-40B4-BE49-F238E27FC236}">
              <a16:creationId xmlns:a16="http://schemas.microsoft.com/office/drawing/2014/main" id="{178E21F6-9D33-4432-83F2-1ED042C5BEEC}"/>
            </a:ext>
          </a:extLst>
        </xdr:cNvPr>
        <xdr:cNvSpPr txBox="1"/>
      </xdr:nvSpPr>
      <xdr:spPr>
        <a:xfrm>
          <a:off x="16588740" y="18613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1" name="正方形/長方形 840">
          <a:extLst>
            <a:ext uri="{FF2B5EF4-FFF2-40B4-BE49-F238E27FC236}">
              <a16:creationId xmlns:a16="http://schemas.microsoft.com/office/drawing/2014/main" id="{7D0C5B89-9AF9-4B81-B69B-85F03C3915A2}"/>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2" name="正方形/長方形 841">
          <a:extLst>
            <a:ext uri="{FF2B5EF4-FFF2-40B4-BE49-F238E27FC236}">
              <a16:creationId xmlns:a16="http://schemas.microsoft.com/office/drawing/2014/main" id="{18F78BE9-5A6E-4AF2-987C-516FB48C15C7}"/>
            </a:ext>
          </a:extLst>
        </xdr:cNvPr>
        <xdr:cNvSpPr/>
      </xdr:nvSpPr>
      <xdr:spPr>
        <a:xfrm>
          <a:off x="685800" y="19496405"/>
          <a:ext cx="34671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3" name="テキスト ボックス 842">
          <a:extLst>
            <a:ext uri="{FF2B5EF4-FFF2-40B4-BE49-F238E27FC236}">
              <a16:creationId xmlns:a16="http://schemas.microsoft.com/office/drawing/2014/main" id="{0CBC62D2-7559-46E2-A2B7-12690BC20EB2}"/>
            </a:ext>
          </a:extLst>
        </xdr:cNvPr>
        <xdr:cNvSpPr txBox="1"/>
      </xdr:nvSpPr>
      <xdr:spPr>
        <a:xfrm>
          <a:off x="762000" y="19746595"/>
          <a:ext cx="1987169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類似団体と比較して特に有形固定資産減価償却率が高くなっている施設は、認定こども園・幼稚園・保育所、公営住宅、児童館である。</a:t>
          </a:r>
        </a:p>
        <a:p>
          <a:r>
            <a:rPr kumimoji="1" lang="ja-JP" altLang="en-US" sz="1300">
              <a:latin typeface="ＭＳ Ｐゴシック"/>
              <a:ea typeface="ＭＳ Ｐゴシック"/>
            </a:rPr>
            <a:t>公営住宅施設は令和３年度に長寿命化改修をしたため数値については改善しているが、依然類似団体よりも高い水準である。引き続き長寿命化改修を進めているため、後年度以降の有形固定資産減価償却率については減少することが見込まれる。</a:t>
          </a:r>
        </a:p>
        <a:p>
          <a:r>
            <a:rPr kumimoji="1" lang="ja-JP" altLang="en-US" sz="1300">
              <a:latin typeface="ＭＳ Ｐゴシック"/>
              <a:ea typeface="ＭＳ Ｐゴシック"/>
            </a:rPr>
            <a:t>また、保育所及び児童館などについては、建設後長期間経過しており、引き続き公共施設等総合管理計画に基づき施設の老朽化対策に取り組んでいく。</a:t>
          </a:r>
        </a:p>
        <a:p>
          <a:r>
            <a:rPr kumimoji="1" lang="ja-JP" altLang="en-US" sz="1300">
              <a:latin typeface="ＭＳ Ｐゴシック"/>
              <a:ea typeface="ＭＳ Ｐゴシック"/>
            </a:rPr>
            <a:t>なお、公民館については集約化・複合化を実施し、市民会館へと用途変更を行ったため令和２年度から数値については計上されていない。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521E3EE-2491-4025-ADEE-CDC35B72DF58}"/>
            </a:ext>
          </a:extLst>
        </xdr:cNvPr>
        <xdr:cNvSpPr/>
      </xdr:nvSpPr>
      <xdr:spPr>
        <a:xfrm>
          <a:off x="574040" y="130810"/>
          <a:ext cx="11427460" cy="631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93A57F6-50F4-4A22-A171-0FA35B619F3F}"/>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F304E85-784E-4E15-BC47-B54A92270B1B}"/>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38AADD8-F855-45D0-A68D-CAAFB0EA278A}"/>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C42E232-848D-40B3-BDFD-F565826E303B}"/>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CECB935-6BC6-485F-BB57-2D85AA565AD6}"/>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09E21A1-904C-4E4E-8739-7C01E30A07BF}"/>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21BFCC1-C40E-483E-AA78-CF3FFD7DF842}"/>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CC170EB-03DF-44E0-BA72-653B0C4CDF8A}"/>
            </a:ext>
          </a:extLst>
        </xdr:cNvPr>
        <xdr:cNvSpPr/>
      </xdr:nvSpPr>
      <xdr:spPr>
        <a:xfrm>
          <a:off x="816610" y="916940"/>
          <a:ext cx="12407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9C415AF-1BAB-4C70-ACA0-21951E6F33CC}"/>
            </a:ext>
          </a:extLst>
        </xdr:cNvPr>
        <xdr:cNvSpPr/>
      </xdr:nvSpPr>
      <xdr:spPr>
        <a:xfrm>
          <a:off x="2016760" y="916940"/>
          <a:ext cx="12001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30,781
30,390
616.40
26,710,813
25,668,526
947,044
14,441,403
23,547,448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C310222-C999-4FEC-AAFE-4596C8A2989F}"/>
            </a:ext>
          </a:extLst>
        </xdr:cNvPr>
        <xdr:cNvSpPr/>
      </xdr:nvSpPr>
      <xdr:spPr>
        <a:xfrm>
          <a:off x="3216910" y="91694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9E68236-C33F-4976-BBA4-E988C36D4CB4}"/>
            </a:ext>
          </a:extLst>
        </xdr:cNvPr>
        <xdr:cNvSpPr/>
      </xdr:nvSpPr>
      <xdr:spPr>
        <a:xfrm>
          <a:off x="4588510" y="941705"/>
          <a:ext cx="181483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E73AC27-A59D-4FFF-AD6A-2394CCED9CD5}"/>
            </a:ext>
          </a:extLst>
        </xdr:cNvPr>
        <xdr:cNvSpPr/>
      </xdr:nvSpPr>
      <xdr:spPr>
        <a:xfrm>
          <a:off x="6403340" y="941705"/>
          <a:ext cx="114046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57.5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EBE8590-4766-4A5E-B034-605D9E760131}"/>
            </a:ext>
          </a:extLst>
        </xdr:cNvPr>
        <xdr:cNvSpPr/>
      </xdr:nvSpPr>
      <xdr:spPr>
        <a:xfrm>
          <a:off x="7603490" y="948690"/>
          <a:ext cx="585470" cy="9455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B31DD61-5DB6-4C8C-A408-B1915D7D8931}"/>
            </a:ext>
          </a:extLst>
        </xdr:cNvPr>
        <xdr:cNvSpPr/>
      </xdr:nvSpPr>
      <xdr:spPr>
        <a:xfrm>
          <a:off x="4588510" y="1714500"/>
          <a:ext cx="181483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4265E04-8560-479B-B5B6-DAEEFD718CE8}"/>
            </a:ext>
          </a:extLst>
        </xdr:cNvPr>
        <xdr:cNvSpPr/>
      </xdr:nvSpPr>
      <xdr:spPr>
        <a:xfrm>
          <a:off x="6474460" y="1714500"/>
          <a:ext cx="308610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83122C6-EF58-4906-B10A-2D8CEABBBE5A}"/>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9BD0A41-C1C0-4AAF-B94E-EE20B12CF4D8}"/>
            </a:ext>
          </a:extLst>
        </xdr:cNvPr>
        <xdr:cNvSpPr/>
      </xdr:nvSpPr>
      <xdr:spPr>
        <a:xfrm>
          <a:off x="10206990" y="948690"/>
          <a:ext cx="1200150" cy="2597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BA016AD-F250-4290-BAA6-9A6243845B6B}"/>
            </a:ext>
          </a:extLst>
        </xdr:cNvPr>
        <xdr:cNvSpPr/>
      </xdr:nvSpPr>
      <xdr:spPr>
        <a:xfrm>
          <a:off x="10206990" y="1215390"/>
          <a:ext cx="1200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372ACE0-C388-4EE0-8ACA-97A6F3A6A641}"/>
            </a:ext>
          </a:extLst>
        </xdr:cNvPr>
        <xdr:cNvSpPr/>
      </xdr:nvSpPr>
      <xdr:spPr>
        <a:xfrm>
          <a:off x="10206990" y="1551305"/>
          <a:ext cx="1310005"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C5CF57D-6B5E-4994-BAB0-55B77F5EC936}"/>
            </a:ext>
          </a:extLst>
        </xdr:cNvPr>
        <xdr:cNvCxnSpPr/>
      </xdr:nvCxnSpPr>
      <xdr:spPr>
        <a:xfrm flipH="1">
          <a:off x="10050145" y="1045210"/>
          <a:ext cx="1962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DAD2091-A476-4954-8E82-BC527C4FE16F}"/>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09300F9-2F77-4C9B-9F69-9E782C40CA63}"/>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338DE8F-3176-42C6-ACC5-92566C46FEDD}"/>
            </a:ext>
          </a:extLst>
        </xdr:cNvPr>
        <xdr:cNvCxnSpPr/>
      </xdr:nvCxnSpPr>
      <xdr:spPr>
        <a:xfrm>
          <a:off x="10135235" y="152400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78BEC83-749E-45CD-8AA0-7A95E9680F3A}"/>
            </a:ext>
          </a:extLst>
        </xdr:cNvPr>
        <xdr:cNvCxnSpPr/>
      </xdr:nvCxnSpPr>
      <xdr:spPr>
        <a:xfrm>
          <a:off x="10074910" y="1524000"/>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FFEFB91-5AD0-469E-B013-9199B213D963}"/>
            </a:ext>
          </a:extLst>
        </xdr:cNvPr>
        <xdr:cNvCxnSpPr/>
      </xdr:nvCxnSpPr>
      <xdr:spPr>
        <a:xfrm flipV="1">
          <a:off x="10135235" y="176403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4E1ABB4-70C7-48D7-8107-DDCF6B5133E8}"/>
            </a:ext>
          </a:extLst>
        </xdr:cNvPr>
        <xdr:cNvCxnSpPr/>
      </xdr:nvCxnSpPr>
      <xdr:spPr>
        <a:xfrm>
          <a:off x="10074910" y="1901190"/>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CE64EE9E-B7D1-4D84-AC14-197CC59148F1}"/>
            </a:ext>
          </a:extLst>
        </xdr:cNvPr>
        <xdr:cNvSpPr txBox="1"/>
      </xdr:nvSpPr>
      <xdr:spPr>
        <a:xfrm>
          <a:off x="645160" y="279781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9137D4D4-6F15-42C6-AD7D-75C34B492B56}"/>
            </a:ext>
          </a:extLst>
        </xdr:cNvPr>
        <xdr:cNvSpPr txBox="1"/>
      </xdr:nvSpPr>
      <xdr:spPr>
        <a:xfrm>
          <a:off x="645160" y="310769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AA20655-0684-4289-96FA-67D7AF42C3B8}"/>
            </a:ext>
          </a:extLst>
        </xdr:cNvPr>
        <xdr:cNvSpPr txBox="1"/>
      </xdr:nvSpPr>
      <xdr:spPr>
        <a:xfrm>
          <a:off x="64516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a:extLst>
            <a:ext uri="{FF2B5EF4-FFF2-40B4-BE49-F238E27FC236}">
              <a16:creationId xmlns:a16="http://schemas.microsoft.com/office/drawing/2014/main" id="{2A12FB7A-A6A7-4F24-8E5D-A8FD3C277710}"/>
            </a:ext>
          </a:extLst>
        </xdr:cNvPr>
        <xdr:cNvSpPr txBox="1"/>
      </xdr:nvSpPr>
      <xdr:spPr>
        <a:xfrm>
          <a:off x="645160" y="374459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F4A7041-B863-44B1-87CB-807644C51039}"/>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50D1DB5-6FE1-4466-9B2F-C40A886DC24F}"/>
            </a:ext>
          </a:extLst>
        </xdr:cNvPr>
        <xdr:cNvSpPr/>
      </xdr:nvSpPr>
      <xdr:spPr>
        <a:xfrm>
          <a:off x="8166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21180D2-A86D-4DA4-9534-BB8E0DF2B219}"/>
            </a:ext>
          </a:extLst>
        </xdr:cNvPr>
        <xdr:cNvSpPr/>
      </xdr:nvSpPr>
      <xdr:spPr>
        <a:xfrm>
          <a:off x="8166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58/122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CF70F67-2A5F-4FE3-8548-22B4564F74A5}"/>
            </a:ext>
          </a:extLst>
        </xdr:cNvPr>
        <xdr:cNvSpPr/>
      </xdr:nvSpPr>
      <xdr:spPr>
        <a:xfrm>
          <a:off x="17145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C8F595E-1785-4BC0-B281-C492ACAA841C}"/>
            </a:ext>
          </a:extLst>
        </xdr:cNvPr>
        <xdr:cNvSpPr/>
      </xdr:nvSpPr>
      <xdr:spPr>
        <a:xfrm>
          <a:off x="17145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CC15C4E-5176-434B-94B4-4AE78E423E1E}"/>
            </a:ext>
          </a:extLst>
        </xdr:cNvPr>
        <xdr:cNvSpPr/>
      </xdr:nvSpPr>
      <xdr:spPr>
        <a:xfrm>
          <a:off x="27432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B5831F3-FE70-41CB-8ACC-21A7B4684225}"/>
            </a:ext>
          </a:extLst>
        </xdr:cNvPr>
        <xdr:cNvSpPr/>
      </xdr:nvSpPr>
      <xdr:spPr>
        <a:xfrm>
          <a:off x="27432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89FA21D-C1C8-4668-8B37-5A8E48583725}"/>
            </a:ext>
          </a:extLst>
        </xdr:cNvPr>
        <xdr:cNvSpPr/>
      </xdr:nvSpPr>
      <xdr:spPr>
        <a:xfrm>
          <a:off x="685800" y="533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a:extLst>
            <a:ext uri="{FF2B5EF4-FFF2-40B4-BE49-F238E27FC236}">
              <a16:creationId xmlns:a16="http://schemas.microsoft.com/office/drawing/2014/main" id="{CEE55FE1-107D-4D52-A990-53FACF609B13}"/>
            </a:ext>
          </a:extLst>
        </xdr:cNvPr>
        <xdr:cNvSpPr txBox="1"/>
      </xdr:nvSpPr>
      <xdr:spPr>
        <a:xfrm>
          <a:off x="66675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39D3270-71BC-4B31-99BF-976EBBD3F001}"/>
            </a:ext>
          </a:extLst>
        </xdr:cNvPr>
        <xdr:cNvCxnSpPr/>
      </xdr:nvCxnSpPr>
      <xdr:spPr>
        <a:xfrm>
          <a:off x="68580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a:extLst>
            <a:ext uri="{FF2B5EF4-FFF2-40B4-BE49-F238E27FC236}">
              <a16:creationId xmlns:a16="http://schemas.microsoft.com/office/drawing/2014/main" id="{59C1F56F-DC5B-40D6-9A5B-90C94A881313}"/>
            </a:ext>
          </a:extLst>
        </xdr:cNvPr>
        <xdr:cNvSpPr txBox="1"/>
      </xdr:nvSpPr>
      <xdr:spPr>
        <a:xfrm>
          <a:off x="273685" y="74758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D86B4DA6-740A-4EFA-845C-8992E1956770}"/>
            </a:ext>
          </a:extLst>
        </xdr:cNvPr>
        <xdr:cNvCxnSpPr/>
      </xdr:nvCxnSpPr>
      <xdr:spPr>
        <a:xfrm>
          <a:off x="685800" y="729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725" cy="258445"/>
    <xdr:sp macro="" textlink="">
      <xdr:nvSpPr>
        <xdr:cNvPr id="45" name="テキスト ボックス 44">
          <a:extLst>
            <a:ext uri="{FF2B5EF4-FFF2-40B4-BE49-F238E27FC236}">
              <a16:creationId xmlns:a16="http://schemas.microsoft.com/office/drawing/2014/main" id="{F23F1267-08AE-4991-9A54-7DDF27C49B32}"/>
            </a:ext>
          </a:extLst>
        </xdr:cNvPr>
        <xdr:cNvSpPr txBox="1"/>
      </xdr:nvSpPr>
      <xdr:spPr>
        <a:xfrm>
          <a:off x="273685" y="71532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623D467A-53C8-4082-BE8F-9680839426D6}"/>
            </a:ext>
          </a:extLst>
        </xdr:cNvPr>
        <xdr:cNvCxnSpPr/>
      </xdr:nvCxnSpPr>
      <xdr:spPr>
        <a:xfrm>
          <a:off x="685800" y="6965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1E342943-0B1A-44E6-959C-0109B5439BA6}"/>
            </a:ext>
          </a:extLst>
        </xdr:cNvPr>
        <xdr:cNvSpPr txBox="1"/>
      </xdr:nvSpPr>
      <xdr:spPr>
        <a:xfrm>
          <a:off x="343535" y="6820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6B494D59-77BC-4E37-AB1F-6611D22209C4}"/>
            </a:ext>
          </a:extLst>
        </xdr:cNvPr>
        <xdr:cNvCxnSpPr/>
      </xdr:nvCxnSpPr>
      <xdr:spPr>
        <a:xfrm>
          <a:off x="685800" y="664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8445"/>
    <xdr:sp macro="" textlink="">
      <xdr:nvSpPr>
        <xdr:cNvPr id="49" name="テキスト ボックス 48">
          <a:extLst>
            <a:ext uri="{FF2B5EF4-FFF2-40B4-BE49-F238E27FC236}">
              <a16:creationId xmlns:a16="http://schemas.microsoft.com/office/drawing/2014/main" id="{98C90310-E4E4-4D1B-AD80-D7792E6EE1CD}"/>
            </a:ext>
          </a:extLst>
        </xdr:cNvPr>
        <xdr:cNvSpPr txBox="1"/>
      </xdr:nvSpPr>
      <xdr:spPr>
        <a:xfrm>
          <a:off x="34353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2889878E-E97C-4C5C-88CF-CAA7938755D2}"/>
            </a:ext>
          </a:extLst>
        </xdr:cNvPr>
        <xdr:cNvCxnSpPr/>
      </xdr:nvCxnSpPr>
      <xdr:spPr>
        <a:xfrm>
          <a:off x="685800" y="6311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4A170093-17DE-4BF1-9F60-E14CF5875DC8}"/>
            </a:ext>
          </a:extLst>
        </xdr:cNvPr>
        <xdr:cNvSpPr txBox="1"/>
      </xdr:nvSpPr>
      <xdr:spPr>
        <a:xfrm>
          <a:off x="343535" y="61753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10D6EDB7-5A43-4A08-BE0A-91F4A6BB6D8F}"/>
            </a:ext>
          </a:extLst>
        </xdr:cNvPr>
        <xdr:cNvCxnSpPr/>
      </xdr:nvCxnSpPr>
      <xdr:spPr>
        <a:xfrm>
          <a:off x="685800" y="5989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E01340CF-AD5E-4FC0-9F2C-D433749F95BF}"/>
            </a:ext>
          </a:extLst>
        </xdr:cNvPr>
        <xdr:cNvSpPr txBox="1"/>
      </xdr:nvSpPr>
      <xdr:spPr>
        <a:xfrm>
          <a:off x="343535" y="584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D3E2741E-256F-441F-A37E-13C64F816964}"/>
            </a:ext>
          </a:extLst>
        </xdr:cNvPr>
        <xdr:cNvCxnSpPr/>
      </xdr:nvCxnSpPr>
      <xdr:spPr>
        <a:xfrm>
          <a:off x="685800" y="566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8455" cy="258445"/>
    <xdr:sp macro="" textlink="">
      <xdr:nvSpPr>
        <xdr:cNvPr id="55" name="テキスト ボックス 54">
          <a:extLst>
            <a:ext uri="{FF2B5EF4-FFF2-40B4-BE49-F238E27FC236}">
              <a16:creationId xmlns:a16="http://schemas.microsoft.com/office/drawing/2014/main" id="{E72558EC-31A8-4F2B-BC2D-36F9FEA573F4}"/>
            </a:ext>
          </a:extLst>
        </xdr:cNvPr>
        <xdr:cNvSpPr txBox="1"/>
      </xdr:nvSpPr>
      <xdr:spPr>
        <a:xfrm>
          <a:off x="386715" y="5516245"/>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D831BF3-ADE0-4D68-A242-F4D1048F01DE}"/>
            </a:ext>
          </a:extLst>
        </xdr:cNvPr>
        <xdr:cNvCxnSpPr/>
      </xdr:nvCxnSpPr>
      <xdr:spPr>
        <a:xfrm>
          <a:off x="68580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998B15D-5172-4E04-99CA-305D3BDF0B06}"/>
            </a:ext>
          </a:extLst>
        </xdr:cNvPr>
        <xdr:cNvSpPr/>
      </xdr:nvSpPr>
      <xdr:spPr>
        <a:xfrm>
          <a:off x="685800" y="533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35560</xdr:rowOff>
    </xdr:from>
    <xdr:to>
      <xdr:col>24</xdr:col>
      <xdr:colOff>62865</xdr:colOff>
      <xdr:row>42</xdr:row>
      <xdr:rowOff>92710</xdr:rowOff>
    </xdr:to>
    <xdr:cxnSp macro="">
      <xdr:nvCxnSpPr>
        <xdr:cNvPr id="58" name="直線コネクタ 57">
          <a:extLst>
            <a:ext uri="{FF2B5EF4-FFF2-40B4-BE49-F238E27FC236}">
              <a16:creationId xmlns:a16="http://schemas.microsoft.com/office/drawing/2014/main" id="{0D8D9574-EEC0-476A-A95B-E9D977F8F94E}"/>
            </a:ext>
          </a:extLst>
        </xdr:cNvPr>
        <xdr:cNvCxnSpPr/>
      </xdr:nvCxnSpPr>
      <xdr:spPr>
        <a:xfrm flipV="1">
          <a:off x="4173855" y="5693410"/>
          <a:ext cx="0" cy="1604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a:extLst>
            <a:ext uri="{FF2B5EF4-FFF2-40B4-BE49-F238E27FC236}">
              <a16:creationId xmlns:a16="http://schemas.microsoft.com/office/drawing/2014/main" id="{9390EAB0-D779-451D-B039-4C5168A0B0E9}"/>
            </a:ext>
          </a:extLst>
        </xdr:cNvPr>
        <xdr:cNvSpPr txBox="1"/>
      </xdr:nvSpPr>
      <xdr:spPr>
        <a:xfrm>
          <a:off x="4212590" y="7293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a:extLst>
            <a:ext uri="{FF2B5EF4-FFF2-40B4-BE49-F238E27FC236}">
              <a16:creationId xmlns:a16="http://schemas.microsoft.com/office/drawing/2014/main" id="{FBCCB1B8-C010-42F0-BD97-DCAF2D57D9A7}"/>
            </a:ext>
          </a:extLst>
        </xdr:cNvPr>
        <xdr:cNvCxnSpPr/>
      </xdr:nvCxnSpPr>
      <xdr:spPr>
        <a:xfrm>
          <a:off x="4112260" y="72974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153670</xdr:rowOff>
    </xdr:from>
    <xdr:ext cx="340360" cy="259080"/>
    <xdr:sp macro="" textlink="">
      <xdr:nvSpPr>
        <xdr:cNvPr id="61" name="【図書館】&#10;有形固定資産減価償却率最大値テキスト">
          <a:extLst>
            <a:ext uri="{FF2B5EF4-FFF2-40B4-BE49-F238E27FC236}">
              <a16:creationId xmlns:a16="http://schemas.microsoft.com/office/drawing/2014/main" id="{B1FF210D-CB80-491F-9F9B-473F98D63F54}"/>
            </a:ext>
          </a:extLst>
        </xdr:cNvPr>
        <xdr:cNvSpPr txBox="1"/>
      </xdr:nvSpPr>
      <xdr:spPr>
        <a:xfrm>
          <a:off x="4212590" y="546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35560</xdr:rowOff>
    </xdr:from>
    <xdr:to>
      <xdr:col>24</xdr:col>
      <xdr:colOff>152400</xdr:colOff>
      <xdr:row>33</xdr:row>
      <xdr:rowOff>35560</xdr:rowOff>
    </xdr:to>
    <xdr:cxnSp macro="">
      <xdr:nvCxnSpPr>
        <xdr:cNvPr id="62" name="直線コネクタ 61">
          <a:extLst>
            <a:ext uri="{FF2B5EF4-FFF2-40B4-BE49-F238E27FC236}">
              <a16:creationId xmlns:a16="http://schemas.microsoft.com/office/drawing/2014/main" id="{663997D9-63FC-4CF7-A319-2FC9FA2CB73E}"/>
            </a:ext>
          </a:extLst>
        </xdr:cNvPr>
        <xdr:cNvCxnSpPr/>
      </xdr:nvCxnSpPr>
      <xdr:spPr>
        <a:xfrm>
          <a:off x="4112260" y="569341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22225</xdr:rowOff>
    </xdr:from>
    <xdr:ext cx="405130" cy="258445"/>
    <xdr:sp macro="" textlink="">
      <xdr:nvSpPr>
        <xdr:cNvPr id="63" name="【図書館】&#10;有形固定資産減価償却率平均値テキスト">
          <a:extLst>
            <a:ext uri="{FF2B5EF4-FFF2-40B4-BE49-F238E27FC236}">
              <a16:creationId xmlns:a16="http://schemas.microsoft.com/office/drawing/2014/main" id="{22B5EF39-2C12-4652-B5F6-1D485157E273}"/>
            </a:ext>
          </a:extLst>
        </xdr:cNvPr>
        <xdr:cNvSpPr txBox="1"/>
      </xdr:nvSpPr>
      <xdr:spPr>
        <a:xfrm>
          <a:off x="4212590" y="61906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170815</xdr:rowOff>
    </xdr:from>
    <xdr:to>
      <xdr:col>24</xdr:col>
      <xdr:colOff>114300</xdr:colOff>
      <xdr:row>37</xdr:row>
      <xdr:rowOff>100965</xdr:rowOff>
    </xdr:to>
    <xdr:sp macro="" textlink="">
      <xdr:nvSpPr>
        <xdr:cNvPr id="64" name="フローチャート: 判断 63">
          <a:extLst>
            <a:ext uri="{FF2B5EF4-FFF2-40B4-BE49-F238E27FC236}">
              <a16:creationId xmlns:a16="http://schemas.microsoft.com/office/drawing/2014/main" id="{41C777E6-9C03-43F5-B43F-0AB7578CF4D3}"/>
            </a:ext>
          </a:extLst>
        </xdr:cNvPr>
        <xdr:cNvSpPr/>
      </xdr:nvSpPr>
      <xdr:spPr>
        <a:xfrm>
          <a:off x="4131310" y="634682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144780</xdr:rowOff>
    </xdr:from>
    <xdr:to>
      <xdr:col>20</xdr:col>
      <xdr:colOff>38100</xdr:colOff>
      <xdr:row>37</xdr:row>
      <xdr:rowOff>74930</xdr:rowOff>
    </xdr:to>
    <xdr:sp macro="" textlink="">
      <xdr:nvSpPr>
        <xdr:cNvPr id="65" name="フローチャート: 判断 64">
          <a:extLst>
            <a:ext uri="{FF2B5EF4-FFF2-40B4-BE49-F238E27FC236}">
              <a16:creationId xmlns:a16="http://schemas.microsoft.com/office/drawing/2014/main" id="{69325E4E-96B6-4C40-92A2-F54132D71571}"/>
            </a:ext>
          </a:extLst>
        </xdr:cNvPr>
        <xdr:cNvSpPr/>
      </xdr:nvSpPr>
      <xdr:spPr>
        <a:xfrm>
          <a:off x="3388360" y="631507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123190</xdr:rowOff>
    </xdr:from>
    <xdr:to>
      <xdr:col>15</xdr:col>
      <xdr:colOff>101600</xdr:colOff>
      <xdr:row>37</xdr:row>
      <xdr:rowOff>53340</xdr:rowOff>
    </xdr:to>
    <xdr:sp macro="" textlink="">
      <xdr:nvSpPr>
        <xdr:cNvPr id="66" name="フローチャート: 判断 65">
          <a:extLst>
            <a:ext uri="{FF2B5EF4-FFF2-40B4-BE49-F238E27FC236}">
              <a16:creationId xmlns:a16="http://schemas.microsoft.com/office/drawing/2014/main" id="{C2BEC725-2F61-4662-BAA8-FCA67F61E5F5}"/>
            </a:ext>
          </a:extLst>
        </xdr:cNvPr>
        <xdr:cNvSpPr/>
      </xdr:nvSpPr>
      <xdr:spPr>
        <a:xfrm>
          <a:off x="2571750" y="62972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114935</xdr:rowOff>
    </xdr:from>
    <xdr:to>
      <xdr:col>10</xdr:col>
      <xdr:colOff>165100</xdr:colOff>
      <xdr:row>37</xdr:row>
      <xdr:rowOff>45085</xdr:rowOff>
    </xdr:to>
    <xdr:sp macro="" textlink="">
      <xdr:nvSpPr>
        <xdr:cNvPr id="67" name="フローチャート: 判断 66">
          <a:extLst>
            <a:ext uri="{FF2B5EF4-FFF2-40B4-BE49-F238E27FC236}">
              <a16:creationId xmlns:a16="http://schemas.microsoft.com/office/drawing/2014/main" id="{C7EC5963-611D-4098-A8A5-232C67D019DA}"/>
            </a:ext>
          </a:extLst>
        </xdr:cNvPr>
        <xdr:cNvSpPr/>
      </xdr:nvSpPr>
      <xdr:spPr>
        <a:xfrm>
          <a:off x="1774190" y="628713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8" name="フローチャート: 判断 67">
          <a:extLst>
            <a:ext uri="{FF2B5EF4-FFF2-40B4-BE49-F238E27FC236}">
              <a16:creationId xmlns:a16="http://schemas.microsoft.com/office/drawing/2014/main" id="{5417A8C4-34C3-4939-ACEB-C3189EA60BE9}"/>
            </a:ext>
          </a:extLst>
        </xdr:cNvPr>
        <xdr:cNvSpPr/>
      </xdr:nvSpPr>
      <xdr:spPr>
        <a:xfrm>
          <a:off x="988060" y="62871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6AACF5BD-3791-43D8-BE99-0E0C8A89D561}"/>
            </a:ext>
          </a:extLst>
        </xdr:cNvPr>
        <xdr:cNvSpPr txBox="1"/>
      </xdr:nvSpPr>
      <xdr:spPr>
        <a:xfrm>
          <a:off x="400304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1C6C0E77-4BE8-4DD8-862D-E98710A655BA}"/>
            </a:ext>
          </a:extLst>
        </xdr:cNvPr>
        <xdr:cNvSpPr txBox="1"/>
      </xdr:nvSpPr>
      <xdr:spPr>
        <a:xfrm>
          <a:off x="32600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F2702086-9E93-410B-88D4-1C5EA119C163}"/>
            </a:ext>
          </a:extLst>
        </xdr:cNvPr>
        <xdr:cNvSpPr txBox="1"/>
      </xdr:nvSpPr>
      <xdr:spPr>
        <a:xfrm>
          <a:off x="24549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77E980BE-54C6-4C6F-97CA-B1A040422B64}"/>
            </a:ext>
          </a:extLst>
        </xdr:cNvPr>
        <xdr:cNvSpPr txBox="1"/>
      </xdr:nvSpPr>
      <xdr:spPr>
        <a:xfrm>
          <a:off x="16573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4E76DDD3-4427-4FE8-82B1-C2B0A18205A6}"/>
            </a:ext>
          </a:extLst>
        </xdr:cNvPr>
        <xdr:cNvSpPr txBox="1"/>
      </xdr:nvSpPr>
      <xdr:spPr>
        <a:xfrm>
          <a:off x="8597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4" name="楕円 73">
          <a:extLst>
            <a:ext uri="{FF2B5EF4-FFF2-40B4-BE49-F238E27FC236}">
              <a16:creationId xmlns:a16="http://schemas.microsoft.com/office/drawing/2014/main" id="{883ECC96-0117-4B02-B004-F6B769CCDB64}"/>
            </a:ext>
          </a:extLst>
        </xdr:cNvPr>
        <xdr:cNvSpPr/>
      </xdr:nvSpPr>
      <xdr:spPr>
        <a:xfrm>
          <a:off x="4131310" y="64281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60960</xdr:rowOff>
    </xdr:from>
    <xdr:ext cx="405130" cy="259080"/>
    <xdr:sp macro="" textlink="">
      <xdr:nvSpPr>
        <xdr:cNvPr id="75" name="【図書館】&#10;有形固定資産減価償却率該当値テキスト">
          <a:extLst>
            <a:ext uri="{FF2B5EF4-FFF2-40B4-BE49-F238E27FC236}">
              <a16:creationId xmlns:a16="http://schemas.microsoft.com/office/drawing/2014/main" id="{6F31F549-ADA9-42E4-BFC5-7174C2C2E56D}"/>
            </a:ext>
          </a:extLst>
        </xdr:cNvPr>
        <xdr:cNvSpPr txBox="1"/>
      </xdr:nvSpPr>
      <xdr:spPr>
        <a:xfrm>
          <a:off x="4212590" y="6400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50165</xdr:rowOff>
    </xdr:from>
    <xdr:to>
      <xdr:col>20</xdr:col>
      <xdr:colOff>38100</xdr:colOff>
      <xdr:row>37</xdr:row>
      <xdr:rowOff>151765</xdr:rowOff>
    </xdr:to>
    <xdr:sp macro="" textlink="">
      <xdr:nvSpPr>
        <xdr:cNvPr id="76" name="楕円 75">
          <a:extLst>
            <a:ext uri="{FF2B5EF4-FFF2-40B4-BE49-F238E27FC236}">
              <a16:creationId xmlns:a16="http://schemas.microsoft.com/office/drawing/2014/main" id="{8FD5990E-2808-4BD1-8949-353BDF121A35}"/>
            </a:ext>
          </a:extLst>
        </xdr:cNvPr>
        <xdr:cNvSpPr/>
      </xdr:nvSpPr>
      <xdr:spPr>
        <a:xfrm>
          <a:off x="3388360" y="63976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100965</xdr:rowOff>
    </xdr:from>
    <xdr:to>
      <xdr:col>24</xdr:col>
      <xdr:colOff>63500</xdr:colOff>
      <xdr:row>37</xdr:row>
      <xdr:rowOff>133350</xdr:rowOff>
    </xdr:to>
    <xdr:cxnSp macro="">
      <xdr:nvCxnSpPr>
        <xdr:cNvPr id="77" name="直線コネクタ 76">
          <a:extLst>
            <a:ext uri="{FF2B5EF4-FFF2-40B4-BE49-F238E27FC236}">
              <a16:creationId xmlns:a16="http://schemas.microsoft.com/office/drawing/2014/main" id="{F0D3C1F8-842D-4586-A4B6-B93A29D4DD68}"/>
            </a:ext>
          </a:extLst>
        </xdr:cNvPr>
        <xdr:cNvCxnSpPr/>
      </xdr:nvCxnSpPr>
      <xdr:spPr>
        <a:xfrm>
          <a:off x="3431540" y="6440805"/>
          <a:ext cx="7429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17780</xdr:rowOff>
    </xdr:from>
    <xdr:to>
      <xdr:col>15</xdr:col>
      <xdr:colOff>101600</xdr:colOff>
      <xdr:row>37</xdr:row>
      <xdr:rowOff>118745</xdr:rowOff>
    </xdr:to>
    <xdr:sp macro="" textlink="">
      <xdr:nvSpPr>
        <xdr:cNvPr id="78" name="楕円 77">
          <a:extLst>
            <a:ext uri="{FF2B5EF4-FFF2-40B4-BE49-F238E27FC236}">
              <a16:creationId xmlns:a16="http://schemas.microsoft.com/office/drawing/2014/main" id="{51BF898A-0BC1-422A-8690-4B618F55E2F7}"/>
            </a:ext>
          </a:extLst>
        </xdr:cNvPr>
        <xdr:cNvSpPr/>
      </xdr:nvSpPr>
      <xdr:spPr>
        <a:xfrm>
          <a:off x="2571750" y="636524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67945</xdr:rowOff>
    </xdr:from>
    <xdr:to>
      <xdr:col>19</xdr:col>
      <xdr:colOff>177800</xdr:colOff>
      <xdr:row>37</xdr:row>
      <xdr:rowOff>100965</xdr:rowOff>
    </xdr:to>
    <xdr:cxnSp macro="">
      <xdr:nvCxnSpPr>
        <xdr:cNvPr id="79" name="直線コネクタ 78">
          <a:extLst>
            <a:ext uri="{FF2B5EF4-FFF2-40B4-BE49-F238E27FC236}">
              <a16:creationId xmlns:a16="http://schemas.microsoft.com/office/drawing/2014/main" id="{7111D6FC-90B3-4F77-872F-085E41F74CAA}"/>
            </a:ext>
          </a:extLst>
        </xdr:cNvPr>
        <xdr:cNvCxnSpPr/>
      </xdr:nvCxnSpPr>
      <xdr:spPr>
        <a:xfrm>
          <a:off x="2626360" y="6409690"/>
          <a:ext cx="8051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156210</xdr:rowOff>
    </xdr:from>
    <xdr:to>
      <xdr:col>10</xdr:col>
      <xdr:colOff>165100</xdr:colOff>
      <xdr:row>37</xdr:row>
      <xdr:rowOff>86360</xdr:rowOff>
    </xdr:to>
    <xdr:sp macro="" textlink="">
      <xdr:nvSpPr>
        <xdr:cNvPr id="80" name="楕円 79">
          <a:extLst>
            <a:ext uri="{FF2B5EF4-FFF2-40B4-BE49-F238E27FC236}">
              <a16:creationId xmlns:a16="http://schemas.microsoft.com/office/drawing/2014/main" id="{753A43C3-0A80-40EA-89D3-F9C99744DCFB}"/>
            </a:ext>
          </a:extLst>
        </xdr:cNvPr>
        <xdr:cNvSpPr/>
      </xdr:nvSpPr>
      <xdr:spPr>
        <a:xfrm>
          <a:off x="1774190" y="633031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35560</xdr:rowOff>
    </xdr:from>
    <xdr:to>
      <xdr:col>15</xdr:col>
      <xdr:colOff>50800</xdr:colOff>
      <xdr:row>37</xdr:row>
      <xdr:rowOff>67945</xdr:rowOff>
    </xdr:to>
    <xdr:cxnSp macro="">
      <xdr:nvCxnSpPr>
        <xdr:cNvPr id="81" name="直線コネクタ 80">
          <a:extLst>
            <a:ext uri="{FF2B5EF4-FFF2-40B4-BE49-F238E27FC236}">
              <a16:creationId xmlns:a16="http://schemas.microsoft.com/office/drawing/2014/main" id="{72E8264B-F94E-46B4-99AB-4EC3FB9E403D}"/>
            </a:ext>
          </a:extLst>
        </xdr:cNvPr>
        <xdr:cNvCxnSpPr/>
      </xdr:nvCxnSpPr>
      <xdr:spPr>
        <a:xfrm>
          <a:off x="1828800" y="6379210"/>
          <a:ext cx="7975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123190</xdr:rowOff>
    </xdr:from>
    <xdr:to>
      <xdr:col>6</xdr:col>
      <xdr:colOff>38100</xdr:colOff>
      <xdr:row>37</xdr:row>
      <xdr:rowOff>53340</xdr:rowOff>
    </xdr:to>
    <xdr:sp macro="" textlink="">
      <xdr:nvSpPr>
        <xdr:cNvPr id="82" name="楕円 81">
          <a:extLst>
            <a:ext uri="{FF2B5EF4-FFF2-40B4-BE49-F238E27FC236}">
              <a16:creationId xmlns:a16="http://schemas.microsoft.com/office/drawing/2014/main" id="{FBB6AA5C-2FD5-4B2E-B521-E6C83B1E64D6}"/>
            </a:ext>
          </a:extLst>
        </xdr:cNvPr>
        <xdr:cNvSpPr/>
      </xdr:nvSpPr>
      <xdr:spPr>
        <a:xfrm>
          <a:off x="988060" y="629729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2540</xdr:rowOff>
    </xdr:from>
    <xdr:to>
      <xdr:col>10</xdr:col>
      <xdr:colOff>114300</xdr:colOff>
      <xdr:row>37</xdr:row>
      <xdr:rowOff>35560</xdr:rowOff>
    </xdr:to>
    <xdr:cxnSp macro="">
      <xdr:nvCxnSpPr>
        <xdr:cNvPr id="83" name="直線コネクタ 82">
          <a:extLst>
            <a:ext uri="{FF2B5EF4-FFF2-40B4-BE49-F238E27FC236}">
              <a16:creationId xmlns:a16="http://schemas.microsoft.com/office/drawing/2014/main" id="{9C0825B4-AB1C-49B6-8EF0-1EDBC608DF03}"/>
            </a:ext>
          </a:extLst>
        </xdr:cNvPr>
        <xdr:cNvCxnSpPr/>
      </xdr:nvCxnSpPr>
      <xdr:spPr>
        <a:xfrm>
          <a:off x="1031240" y="6346190"/>
          <a:ext cx="79756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91440</xdr:rowOff>
    </xdr:from>
    <xdr:ext cx="405130" cy="259080"/>
    <xdr:sp macro="" textlink="">
      <xdr:nvSpPr>
        <xdr:cNvPr id="84" name="n_1aveValue【図書館】&#10;有形固定資産減価償却率">
          <a:extLst>
            <a:ext uri="{FF2B5EF4-FFF2-40B4-BE49-F238E27FC236}">
              <a16:creationId xmlns:a16="http://schemas.microsoft.com/office/drawing/2014/main" id="{1ED928A2-6547-4861-BED5-AB663A780B67}"/>
            </a:ext>
          </a:extLst>
        </xdr:cNvPr>
        <xdr:cNvSpPr txBox="1"/>
      </xdr:nvSpPr>
      <xdr:spPr>
        <a:xfrm>
          <a:off x="3239135" y="6096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69850</xdr:rowOff>
    </xdr:from>
    <xdr:ext cx="404495" cy="259080"/>
    <xdr:sp macro="" textlink="">
      <xdr:nvSpPr>
        <xdr:cNvPr id="85" name="n_2aveValue【図書館】&#10;有形固定資産減価償却率">
          <a:extLst>
            <a:ext uri="{FF2B5EF4-FFF2-40B4-BE49-F238E27FC236}">
              <a16:creationId xmlns:a16="http://schemas.microsoft.com/office/drawing/2014/main" id="{A4DC55EF-1190-4791-B7C9-57AE6FFC129F}"/>
            </a:ext>
          </a:extLst>
        </xdr:cNvPr>
        <xdr:cNvSpPr txBox="1"/>
      </xdr:nvSpPr>
      <xdr:spPr>
        <a:xfrm>
          <a:off x="2439035" y="60686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61595</xdr:rowOff>
    </xdr:from>
    <xdr:ext cx="404495" cy="259080"/>
    <xdr:sp macro="" textlink="">
      <xdr:nvSpPr>
        <xdr:cNvPr id="86" name="n_3aveValue【図書館】&#10;有形固定資産減価償却率">
          <a:extLst>
            <a:ext uri="{FF2B5EF4-FFF2-40B4-BE49-F238E27FC236}">
              <a16:creationId xmlns:a16="http://schemas.microsoft.com/office/drawing/2014/main" id="{B73B0593-9AED-4834-81E3-44D6A2590093}"/>
            </a:ext>
          </a:extLst>
        </xdr:cNvPr>
        <xdr:cNvSpPr txBox="1"/>
      </xdr:nvSpPr>
      <xdr:spPr>
        <a:xfrm>
          <a:off x="1641475" y="60585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61595</xdr:rowOff>
    </xdr:from>
    <xdr:ext cx="404495" cy="259080"/>
    <xdr:sp macro="" textlink="">
      <xdr:nvSpPr>
        <xdr:cNvPr id="87" name="n_4aveValue【図書館】&#10;有形固定資産減価償却率">
          <a:extLst>
            <a:ext uri="{FF2B5EF4-FFF2-40B4-BE49-F238E27FC236}">
              <a16:creationId xmlns:a16="http://schemas.microsoft.com/office/drawing/2014/main" id="{3DF7923D-F2C2-4F9B-8267-C7F4F10B6631}"/>
            </a:ext>
          </a:extLst>
        </xdr:cNvPr>
        <xdr:cNvSpPr txBox="1"/>
      </xdr:nvSpPr>
      <xdr:spPr>
        <a:xfrm>
          <a:off x="855345" y="60585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37</xdr:row>
      <xdr:rowOff>143510</xdr:rowOff>
    </xdr:from>
    <xdr:ext cx="405130" cy="258445"/>
    <xdr:sp macro="" textlink="">
      <xdr:nvSpPr>
        <xdr:cNvPr id="88" name="n_1mainValue【図書館】&#10;有形固定資産減価償却率">
          <a:extLst>
            <a:ext uri="{FF2B5EF4-FFF2-40B4-BE49-F238E27FC236}">
              <a16:creationId xmlns:a16="http://schemas.microsoft.com/office/drawing/2014/main" id="{3950D573-8632-49B1-A9B8-4C737A65732F}"/>
            </a:ext>
          </a:extLst>
        </xdr:cNvPr>
        <xdr:cNvSpPr txBox="1"/>
      </xdr:nvSpPr>
      <xdr:spPr>
        <a:xfrm>
          <a:off x="3239135" y="64852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37</xdr:row>
      <xdr:rowOff>109855</xdr:rowOff>
    </xdr:from>
    <xdr:ext cx="404495" cy="258445"/>
    <xdr:sp macro="" textlink="">
      <xdr:nvSpPr>
        <xdr:cNvPr id="89" name="n_2mainValue【図書館】&#10;有形固定資産減価償却率">
          <a:extLst>
            <a:ext uri="{FF2B5EF4-FFF2-40B4-BE49-F238E27FC236}">
              <a16:creationId xmlns:a16="http://schemas.microsoft.com/office/drawing/2014/main" id="{D474790F-D8BE-49CA-95D7-DA224023E776}"/>
            </a:ext>
          </a:extLst>
        </xdr:cNvPr>
        <xdr:cNvSpPr txBox="1"/>
      </xdr:nvSpPr>
      <xdr:spPr>
        <a:xfrm>
          <a:off x="2439035" y="64516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37</xdr:row>
      <xdr:rowOff>77470</xdr:rowOff>
    </xdr:from>
    <xdr:ext cx="404495" cy="258445"/>
    <xdr:sp macro="" textlink="">
      <xdr:nvSpPr>
        <xdr:cNvPr id="90" name="n_3mainValue【図書館】&#10;有形固定資産減価償却率">
          <a:extLst>
            <a:ext uri="{FF2B5EF4-FFF2-40B4-BE49-F238E27FC236}">
              <a16:creationId xmlns:a16="http://schemas.microsoft.com/office/drawing/2014/main" id="{41326114-ACA1-4BC7-A1CA-FA595E3E5BD8}"/>
            </a:ext>
          </a:extLst>
        </xdr:cNvPr>
        <xdr:cNvSpPr txBox="1"/>
      </xdr:nvSpPr>
      <xdr:spPr>
        <a:xfrm>
          <a:off x="1641475" y="64211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44450</xdr:rowOff>
    </xdr:from>
    <xdr:ext cx="404495" cy="259080"/>
    <xdr:sp macro="" textlink="">
      <xdr:nvSpPr>
        <xdr:cNvPr id="91" name="n_4mainValue【図書館】&#10;有形固定資産減価償却率">
          <a:extLst>
            <a:ext uri="{FF2B5EF4-FFF2-40B4-BE49-F238E27FC236}">
              <a16:creationId xmlns:a16="http://schemas.microsoft.com/office/drawing/2014/main" id="{49863B30-EEBC-45A0-BEDA-C93D914F8058}"/>
            </a:ext>
          </a:extLst>
        </xdr:cNvPr>
        <xdr:cNvSpPr txBox="1"/>
      </xdr:nvSpPr>
      <xdr:spPr>
        <a:xfrm>
          <a:off x="855345" y="63900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05AA491-7F57-4A3D-8CCE-A74F88FD982F}"/>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6E94AD5-4BDE-44B9-90C6-57E6E96AE9EB}"/>
            </a:ext>
          </a:extLst>
        </xdr:cNvPr>
        <xdr:cNvSpPr/>
      </xdr:nvSpPr>
      <xdr:spPr>
        <a:xfrm>
          <a:off x="60604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0599055-D128-42C9-B1D4-34011526DCDB}"/>
            </a:ext>
          </a:extLst>
        </xdr:cNvPr>
        <xdr:cNvSpPr/>
      </xdr:nvSpPr>
      <xdr:spPr>
        <a:xfrm>
          <a:off x="60604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2B2E0EC-E3BE-481D-93DF-B84A30A63F60}"/>
            </a:ext>
          </a:extLst>
        </xdr:cNvPr>
        <xdr:cNvSpPr/>
      </xdr:nvSpPr>
      <xdr:spPr>
        <a:xfrm>
          <a:off x="69888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FDE1D17-5B4E-4BBE-B74D-A9720B8890D8}"/>
            </a:ext>
          </a:extLst>
        </xdr:cNvPr>
        <xdr:cNvSpPr/>
      </xdr:nvSpPr>
      <xdr:spPr>
        <a:xfrm>
          <a:off x="69888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674165B-89D4-4627-AC4C-26B9BFB1CF38}"/>
            </a:ext>
          </a:extLst>
        </xdr:cNvPr>
        <xdr:cNvSpPr/>
      </xdr:nvSpPr>
      <xdr:spPr>
        <a:xfrm>
          <a:off x="80175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CFD3261-4F02-4740-84B8-141752EBB0A1}"/>
            </a:ext>
          </a:extLst>
        </xdr:cNvPr>
        <xdr:cNvSpPr/>
      </xdr:nvSpPr>
      <xdr:spPr>
        <a:xfrm>
          <a:off x="80175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49C1617-C907-4DA6-834A-3818105F23F2}"/>
            </a:ext>
          </a:extLst>
        </xdr:cNvPr>
        <xdr:cNvSpPr/>
      </xdr:nvSpPr>
      <xdr:spPr>
        <a:xfrm>
          <a:off x="5960110" y="533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250" cy="225425"/>
    <xdr:sp macro="" textlink="">
      <xdr:nvSpPr>
        <xdr:cNvPr id="100" name="テキスト ボックス 99">
          <a:extLst>
            <a:ext uri="{FF2B5EF4-FFF2-40B4-BE49-F238E27FC236}">
              <a16:creationId xmlns:a16="http://schemas.microsoft.com/office/drawing/2014/main" id="{4FBCE789-DDA2-4778-9E74-461D09427DD6}"/>
            </a:ext>
          </a:extLst>
        </xdr:cNvPr>
        <xdr:cNvSpPr txBox="1"/>
      </xdr:nvSpPr>
      <xdr:spPr>
        <a:xfrm>
          <a:off x="592201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B66F920-B119-4FBF-9A51-CBB439C99171}"/>
            </a:ext>
          </a:extLst>
        </xdr:cNvPr>
        <xdr:cNvCxnSpPr/>
      </xdr:nvCxnSpPr>
      <xdr:spPr>
        <a:xfrm>
          <a:off x="5960110" y="762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271A344-6943-4333-8A5B-322899E9150E}"/>
            </a:ext>
          </a:extLst>
        </xdr:cNvPr>
        <xdr:cNvCxnSpPr/>
      </xdr:nvCxnSpPr>
      <xdr:spPr>
        <a:xfrm>
          <a:off x="5960110" y="723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103" name="テキスト ボックス 102">
          <a:extLst>
            <a:ext uri="{FF2B5EF4-FFF2-40B4-BE49-F238E27FC236}">
              <a16:creationId xmlns:a16="http://schemas.microsoft.com/office/drawing/2014/main" id="{2FE196BF-264B-4E70-A163-370E31E8E3FF}"/>
            </a:ext>
          </a:extLst>
        </xdr:cNvPr>
        <xdr:cNvSpPr txBox="1"/>
      </xdr:nvSpPr>
      <xdr:spPr>
        <a:xfrm>
          <a:off x="5527040" y="70948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712AAB6-A571-4B88-B07C-66BB2D5F3D23}"/>
            </a:ext>
          </a:extLst>
        </xdr:cNvPr>
        <xdr:cNvCxnSpPr/>
      </xdr:nvCxnSpPr>
      <xdr:spPr>
        <a:xfrm>
          <a:off x="5960110" y="685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725" cy="258445"/>
    <xdr:sp macro="" textlink="">
      <xdr:nvSpPr>
        <xdr:cNvPr id="105" name="テキスト ボックス 104">
          <a:extLst>
            <a:ext uri="{FF2B5EF4-FFF2-40B4-BE49-F238E27FC236}">
              <a16:creationId xmlns:a16="http://schemas.microsoft.com/office/drawing/2014/main" id="{3C66E1A2-7E8B-4749-97EC-5D37FDB53355}"/>
            </a:ext>
          </a:extLst>
        </xdr:cNvPr>
        <xdr:cNvSpPr txBox="1"/>
      </xdr:nvSpPr>
      <xdr:spPr>
        <a:xfrm>
          <a:off x="5527040" y="67138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35D72D6E-EBFA-4C60-9D00-012139D30C43}"/>
            </a:ext>
          </a:extLst>
        </xdr:cNvPr>
        <xdr:cNvCxnSpPr/>
      </xdr:nvCxnSpPr>
      <xdr:spPr>
        <a:xfrm>
          <a:off x="5960110" y="6473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725" cy="259080"/>
    <xdr:sp macro="" textlink="">
      <xdr:nvSpPr>
        <xdr:cNvPr id="107" name="テキスト ボックス 106">
          <a:extLst>
            <a:ext uri="{FF2B5EF4-FFF2-40B4-BE49-F238E27FC236}">
              <a16:creationId xmlns:a16="http://schemas.microsoft.com/office/drawing/2014/main" id="{68D1825A-57F6-4AD9-8AB0-38AD2A51AA27}"/>
            </a:ext>
          </a:extLst>
        </xdr:cNvPr>
        <xdr:cNvSpPr txBox="1"/>
      </xdr:nvSpPr>
      <xdr:spPr>
        <a:xfrm>
          <a:off x="5527040" y="63366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3F008CC7-F3F6-46C9-8AD5-B654537AB4D0}"/>
            </a:ext>
          </a:extLst>
        </xdr:cNvPr>
        <xdr:cNvCxnSpPr/>
      </xdr:nvCxnSpPr>
      <xdr:spPr>
        <a:xfrm>
          <a:off x="5960110" y="6092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725" cy="259080"/>
    <xdr:sp macro="" textlink="">
      <xdr:nvSpPr>
        <xdr:cNvPr id="109" name="テキスト ボックス 108">
          <a:extLst>
            <a:ext uri="{FF2B5EF4-FFF2-40B4-BE49-F238E27FC236}">
              <a16:creationId xmlns:a16="http://schemas.microsoft.com/office/drawing/2014/main" id="{0B32B87D-7ADA-481C-8673-2ADEE3A60FFD}"/>
            </a:ext>
          </a:extLst>
        </xdr:cNvPr>
        <xdr:cNvSpPr txBox="1"/>
      </xdr:nvSpPr>
      <xdr:spPr>
        <a:xfrm>
          <a:off x="5527040" y="59556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61E60B74-FDD7-4D74-ADD7-E70B03FBE9AE}"/>
            </a:ext>
          </a:extLst>
        </xdr:cNvPr>
        <xdr:cNvCxnSpPr/>
      </xdr:nvCxnSpPr>
      <xdr:spPr>
        <a:xfrm>
          <a:off x="5960110" y="5711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725" cy="258445"/>
    <xdr:sp macro="" textlink="">
      <xdr:nvSpPr>
        <xdr:cNvPr id="111" name="テキスト ボックス 110">
          <a:extLst>
            <a:ext uri="{FF2B5EF4-FFF2-40B4-BE49-F238E27FC236}">
              <a16:creationId xmlns:a16="http://schemas.microsoft.com/office/drawing/2014/main" id="{960C320E-A92E-4721-9246-1BE20835B996}"/>
            </a:ext>
          </a:extLst>
        </xdr:cNvPr>
        <xdr:cNvSpPr txBox="1"/>
      </xdr:nvSpPr>
      <xdr:spPr>
        <a:xfrm>
          <a:off x="5527040" y="55746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B976DB8-06CF-46A0-A5C9-D96631DC7411}"/>
            </a:ext>
          </a:extLst>
        </xdr:cNvPr>
        <xdr:cNvCxnSpPr/>
      </xdr:nvCxnSpPr>
      <xdr:spPr>
        <a:xfrm>
          <a:off x="5960110" y="533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725" cy="259080"/>
    <xdr:sp macro="" textlink="">
      <xdr:nvSpPr>
        <xdr:cNvPr id="113" name="テキスト ボックス 112">
          <a:extLst>
            <a:ext uri="{FF2B5EF4-FFF2-40B4-BE49-F238E27FC236}">
              <a16:creationId xmlns:a16="http://schemas.microsoft.com/office/drawing/2014/main" id="{522E0B64-B797-4EA9-8221-2B87017EC0E6}"/>
            </a:ext>
          </a:extLst>
        </xdr:cNvPr>
        <xdr:cNvSpPr txBox="1"/>
      </xdr:nvSpPr>
      <xdr:spPr>
        <a:xfrm>
          <a:off x="5527040" y="51936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6AA6A6E0-C7FC-4457-BDF9-5822B72EA8B4}"/>
            </a:ext>
          </a:extLst>
        </xdr:cNvPr>
        <xdr:cNvSpPr/>
      </xdr:nvSpPr>
      <xdr:spPr>
        <a:xfrm>
          <a:off x="5960110" y="533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FF8D6838-19A4-450D-A07C-06AA37CAF79E}"/>
            </a:ext>
          </a:extLst>
        </xdr:cNvPr>
        <xdr:cNvCxnSpPr/>
      </xdr:nvCxnSpPr>
      <xdr:spPr>
        <a:xfrm flipV="1">
          <a:off x="9429115" y="5876925"/>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7620</xdr:rowOff>
    </xdr:from>
    <xdr:ext cx="469900" cy="258445"/>
    <xdr:sp macro="" textlink="">
      <xdr:nvSpPr>
        <xdr:cNvPr id="116" name="【図書館】&#10;一人当たり面積最小値テキスト">
          <a:extLst>
            <a:ext uri="{FF2B5EF4-FFF2-40B4-BE49-F238E27FC236}">
              <a16:creationId xmlns:a16="http://schemas.microsoft.com/office/drawing/2014/main" id="{480CF314-A5DB-495D-BDC4-2BB8FCF4D2A8}"/>
            </a:ext>
          </a:extLst>
        </xdr:cNvPr>
        <xdr:cNvSpPr txBox="1"/>
      </xdr:nvSpPr>
      <xdr:spPr>
        <a:xfrm>
          <a:off x="9467850" y="72104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7F8739B8-669F-4319-A40C-FE122C1A2EE2}"/>
            </a:ext>
          </a:extLst>
        </xdr:cNvPr>
        <xdr:cNvCxnSpPr/>
      </xdr:nvCxnSpPr>
      <xdr:spPr>
        <a:xfrm>
          <a:off x="9356090" y="720661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163830</xdr:rowOff>
    </xdr:from>
    <xdr:ext cx="469900" cy="259080"/>
    <xdr:sp macro="" textlink="">
      <xdr:nvSpPr>
        <xdr:cNvPr id="118" name="【図書館】&#10;一人当たり面積最大値テキスト">
          <a:extLst>
            <a:ext uri="{FF2B5EF4-FFF2-40B4-BE49-F238E27FC236}">
              <a16:creationId xmlns:a16="http://schemas.microsoft.com/office/drawing/2014/main" id="{BA928F7D-30CB-4C6D-A4B4-7E8CC8D5504D}"/>
            </a:ext>
          </a:extLst>
        </xdr:cNvPr>
        <xdr:cNvSpPr txBox="1"/>
      </xdr:nvSpPr>
      <xdr:spPr>
        <a:xfrm>
          <a:off x="9467850" y="5654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0.358</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AFF882BF-8433-40D4-A242-2E7EDBF9D1CF}"/>
            </a:ext>
          </a:extLst>
        </xdr:cNvPr>
        <xdr:cNvCxnSpPr/>
      </xdr:nvCxnSpPr>
      <xdr:spPr>
        <a:xfrm>
          <a:off x="9356090" y="587692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90170</xdr:rowOff>
    </xdr:from>
    <xdr:ext cx="469900" cy="259080"/>
    <xdr:sp macro="" textlink="">
      <xdr:nvSpPr>
        <xdr:cNvPr id="120" name="【図書館】&#10;一人当たり面積平均値テキスト">
          <a:extLst>
            <a:ext uri="{FF2B5EF4-FFF2-40B4-BE49-F238E27FC236}">
              <a16:creationId xmlns:a16="http://schemas.microsoft.com/office/drawing/2014/main" id="{F120487D-EB68-45D0-A628-C32F3072DE0F}"/>
            </a:ext>
          </a:extLst>
        </xdr:cNvPr>
        <xdr:cNvSpPr txBox="1"/>
      </xdr:nvSpPr>
      <xdr:spPr>
        <a:xfrm>
          <a:off x="9467850" y="6780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3BB40BBC-6B4F-4030-B0DB-CEFD365638A3}"/>
            </a:ext>
          </a:extLst>
        </xdr:cNvPr>
        <xdr:cNvSpPr/>
      </xdr:nvSpPr>
      <xdr:spPr>
        <a:xfrm>
          <a:off x="9394190" y="6923405"/>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6CAB61B6-BF81-4881-825A-5F78A127CB1F}"/>
            </a:ext>
          </a:extLst>
        </xdr:cNvPr>
        <xdr:cNvSpPr/>
      </xdr:nvSpPr>
      <xdr:spPr>
        <a:xfrm>
          <a:off x="8632190" y="69329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0304829C-D9F2-43B9-BBB2-66BDB371485F}"/>
            </a:ext>
          </a:extLst>
        </xdr:cNvPr>
        <xdr:cNvSpPr/>
      </xdr:nvSpPr>
      <xdr:spPr>
        <a:xfrm>
          <a:off x="7846060" y="69367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791833CC-C71F-44F6-A88D-260C31374ABD}"/>
            </a:ext>
          </a:extLst>
        </xdr:cNvPr>
        <xdr:cNvSpPr/>
      </xdr:nvSpPr>
      <xdr:spPr>
        <a:xfrm>
          <a:off x="7029450" y="69462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C7465294-CE34-470E-B6EE-39AC405A2190}"/>
            </a:ext>
          </a:extLst>
        </xdr:cNvPr>
        <xdr:cNvSpPr/>
      </xdr:nvSpPr>
      <xdr:spPr>
        <a:xfrm>
          <a:off x="6231890" y="695579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8E15D230-91DB-4BA9-89AA-A605A7495D49}"/>
            </a:ext>
          </a:extLst>
        </xdr:cNvPr>
        <xdr:cNvSpPr txBox="1"/>
      </xdr:nvSpPr>
      <xdr:spPr>
        <a:xfrm>
          <a:off x="92583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406F96F9-A8AF-470C-88F0-E0F4EC0BBCF3}"/>
            </a:ext>
          </a:extLst>
        </xdr:cNvPr>
        <xdr:cNvSpPr txBox="1"/>
      </xdr:nvSpPr>
      <xdr:spPr>
        <a:xfrm>
          <a:off x="85153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72C3FF7C-B7C3-4710-800F-93AB7714BE51}"/>
            </a:ext>
          </a:extLst>
        </xdr:cNvPr>
        <xdr:cNvSpPr txBox="1"/>
      </xdr:nvSpPr>
      <xdr:spPr>
        <a:xfrm>
          <a:off x="77177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A4D8DFB4-4E2C-4ACF-A338-3ABCC62D9EB4}"/>
            </a:ext>
          </a:extLst>
        </xdr:cNvPr>
        <xdr:cNvSpPr txBox="1"/>
      </xdr:nvSpPr>
      <xdr:spPr>
        <a:xfrm>
          <a:off x="6912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700E3577-2D1A-4284-A279-BD0DD5440DF2}"/>
            </a:ext>
          </a:extLst>
        </xdr:cNvPr>
        <xdr:cNvSpPr txBox="1"/>
      </xdr:nvSpPr>
      <xdr:spPr>
        <a:xfrm>
          <a:off x="6115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63500</xdr:rowOff>
    </xdr:from>
    <xdr:to>
      <xdr:col>55</xdr:col>
      <xdr:colOff>50800</xdr:colOff>
      <xdr:row>41</xdr:row>
      <xdr:rowOff>165100</xdr:rowOff>
    </xdr:to>
    <xdr:sp macro="" textlink="">
      <xdr:nvSpPr>
        <xdr:cNvPr id="131" name="楕円 130">
          <a:extLst>
            <a:ext uri="{FF2B5EF4-FFF2-40B4-BE49-F238E27FC236}">
              <a16:creationId xmlns:a16="http://schemas.microsoft.com/office/drawing/2014/main" id="{E5BB5816-83F7-40D2-AF27-EEE7F3E33469}"/>
            </a:ext>
          </a:extLst>
        </xdr:cNvPr>
        <xdr:cNvSpPr/>
      </xdr:nvSpPr>
      <xdr:spPr>
        <a:xfrm>
          <a:off x="9394190" y="7089140"/>
          <a:ext cx="9017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149860</xdr:rowOff>
    </xdr:from>
    <xdr:ext cx="469900" cy="259080"/>
    <xdr:sp macro="" textlink="">
      <xdr:nvSpPr>
        <xdr:cNvPr id="132" name="【図書館】&#10;一人当たり面積該当値テキスト">
          <a:extLst>
            <a:ext uri="{FF2B5EF4-FFF2-40B4-BE49-F238E27FC236}">
              <a16:creationId xmlns:a16="http://schemas.microsoft.com/office/drawing/2014/main" id="{20EC8D25-524B-4681-9DDF-E6131ACD8343}"/>
            </a:ext>
          </a:extLst>
        </xdr:cNvPr>
        <xdr:cNvSpPr txBox="1"/>
      </xdr:nvSpPr>
      <xdr:spPr>
        <a:xfrm>
          <a:off x="9467850" y="7007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67310</xdr:rowOff>
    </xdr:from>
    <xdr:to>
      <xdr:col>50</xdr:col>
      <xdr:colOff>165100</xdr:colOff>
      <xdr:row>41</xdr:row>
      <xdr:rowOff>168910</xdr:rowOff>
    </xdr:to>
    <xdr:sp macro="" textlink="">
      <xdr:nvSpPr>
        <xdr:cNvPr id="133" name="楕円 132">
          <a:extLst>
            <a:ext uri="{FF2B5EF4-FFF2-40B4-BE49-F238E27FC236}">
              <a16:creationId xmlns:a16="http://schemas.microsoft.com/office/drawing/2014/main" id="{CC760D46-1629-4521-BED6-1D9DC74232F2}"/>
            </a:ext>
          </a:extLst>
        </xdr:cNvPr>
        <xdr:cNvSpPr/>
      </xdr:nvSpPr>
      <xdr:spPr>
        <a:xfrm>
          <a:off x="8632190" y="709485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114300</xdr:rowOff>
    </xdr:from>
    <xdr:to>
      <xdr:col>55</xdr:col>
      <xdr:colOff>0</xdr:colOff>
      <xdr:row>41</xdr:row>
      <xdr:rowOff>118110</xdr:rowOff>
    </xdr:to>
    <xdr:cxnSp macro="">
      <xdr:nvCxnSpPr>
        <xdr:cNvPr id="134" name="直線コネクタ 133">
          <a:extLst>
            <a:ext uri="{FF2B5EF4-FFF2-40B4-BE49-F238E27FC236}">
              <a16:creationId xmlns:a16="http://schemas.microsoft.com/office/drawing/2014/main" id="{DCCB77F5-4880-4009-BB95-00EA27AB3FB6}"/>
            </a:ext>
          </a:extLst>
        </xdr:cNvPr>
        <xdr:cNvCxnSpPr/>
      </xdr:nvCxnSpPr>
      <xdr:spPr>
        <a:xfrm flipV="1">
          <a:off x="8686800" y="7143750"/>
          <a:ext cx="742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67310</xdr:rowOff>
    </xdr:from>
    <xdr:to>
      <xdr:col>46</xdr:col>
      <xdr:colOff>38100</xdr:colOff>
      <xdr:row>41</xdr:row>
      <xdr:rowOff>168910</xdr:rowOff>
    </xdr:to>
    <xdr:sp macro="" textlink="">
      <xdr:nvSpPr>
        <xdr:cNvPr id="135" name="楕円 134">
          <a:extLst>
            <a:ext uri="{FF2B5EF4-FFF2-40B4-BE49-F238E27FC236}">
              <a16:creationId xmlns:a16="http://schemas.microsoft.com/office/drawing/2014/main" id="{67DDE7F4-2D5B-4719-800D-110A9A980269}"/>
            </a:ext>
          </a:extLst>
        </xdr:cNvPr>
        <xdr:cNvSpPr/>
      </xdr:nvSpPr>
      <xdr:spPr>
        <a:xfrm>
          <a:off x="7846060" y="709485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118110</xdr:rowOff>
    </xdr:from>
    <xdr:to>
      <xdr:col>50</xdr:col>
      <xdr:colOff>114300</xdr:colOff>
      <xdr:row>41</xdr:row>
      <xdr:rowOff>118110</xdr:rowOff>
    </xdr:to>
    <xdr:cxnSp macro="">
      <xdr:nvCxnSpPr>
        <xdr:cNvPr id="136" name="直線コネクタ 135">
          <a:extLst>
            <a:ext uri="{FF2B5EF4-FFF2-40B4-BE49-F238E27FC236}">
              <a16:creationId xmlns:a16="http://schemas.microsoft.com/office/drawing/2014/main" id="{1D352A6E-3FB0-4750-845B-3512D9AC6844}"/>
            </a:ext>
          </a:extLst>
        </xdr:cNvPr>
        <xdr:cNvCxnSpPr/>
      </xdr:nvCxnSpPr>
      <xdr:spPr>
        <a:xfrm>
          <a:off x="7889240" y="7149465"/>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67310</xdr:rowOff>
    </xdr:from>
    <xdr:to>
      <xdr:col>41</xdr:col>
      <xdr:colOff>101600</xdr:colOff>
      <xdr:row>41</xdr:row>
      <xdr:rowOff>168910</xdr:rowOff>
    </xdr:to>
    <xdr:sp macro="" textlink="">
      <xdr:nvSpPr>
        <xdr:cNvPr id="137" name="楕円 136">
          <a:extLst>
            <a:ext uri="{FF2B5EF4-FFF2-40B4-BE49-F238E27FC236}">
              <a16:creationId xmlns:a16="http://schemas.microsoft.com/office/drawing/2014/main" id="{C6ECF888-0FD4-4B1E-B5EB-68EBFEB554BA}"/>
            </a:ext>
          </a:extLst>
        </xdr:cNvPr>
        <xdr:cNvSpPr/>
      </xdr:nvSpPr>
      <xdr:spPr>
        <a:xfrm>
          <a:off x="7029450" y="709485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118110</xdr:rowOff>
    </xdr:from>
    <xdr:to>
      <xdr:col>45</xdr:col>
      <xdr:colOff>177800</xdr:colOff>
      <xdr:row>41</xdr:row>
      <xdr:rowOff>118110</xdr:rowOff>
    </xdr:to>
    <xdr:cxnSp macro="">
      <xdr:nvCxnSpPr>
        <xdr:cNvPr id="138" name="直線コネクタ 137">
          <a:extLst>
            <a:ext uri="{FF2B5EF4-FFF2-40B4-BE49-F238E27FC236}">
              <a16:creationId xmlns:a16="http://schemas.microsoft.com/office/drawing/2014/main" id="{9C4A0940-72BB-4227-BD12-129A5345FAE1}"/>
            </a:ext>
          </a:extLst>
        </xdr:cNvPr>
        <xdr:cNvCxnSpPr/>
      </xdr:nvCxnSpPr>
      <xdr:spPr>
        <a:xfrm>
          <a:off x="7084060" y="7149465"/>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71120</xdr:rowOff>
    </xdr:from>
    <xdr:to>
      <xdr:col>36</xdr:col>
      <xdr:colOff>165100</xdr:colOff>
      <xdr:row>42</xdr:row>
      <xdr:rowOff>1270</xdr:rowOff>
    </xdr:to>
    <xdr:sp macro="" textlink="">
      <xdr:nvSpPr>
        <xdr:cNvPr id="139" name="楕円 138">
          <a:extLst>
            <a:ext uri="{FF2B5EF4-FFF2-40B4-BE49-F238E27FC236}">
              <a16:creationId xmlns:a16="http://schemas.microsoft.com/office/drawing/2014/main" id="{FF0BEE24-FD77-4DF3-852A-B5C30B8AA174}"/>
            </a:ext>
          </a:extLst>
        </xdr:cNvPr>
        <xdr:cNvSpPr/>
      </xdr:nvSpPr>
      <xdr:spPr>
        <a:xfrm>
          <a:off x="6231890" y="70986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118110</xdr:rowOff>
    </xdr:from>
    <xdr:to>
      <xdr:col>41</xdr:col>
      <xdr:colOff>50800</xdr:colOff>
      <xdr:row>41</xdr:row>
      <xdr:rowOff>121920</xdr:rowOff>
    </xdr:to>
    <xdr:cxnSp macro="">
      <xdr:nvCxnSpPr>
        <xdr:cNvPr id="140" name="直線コネクタ 139">
          <a:extLst>
            <a:ext uri="{FF2B5EF4-FFF2-40B4-BE49-F238E27FC236}">
              <a16:creationId xmlns:a16="http://schemas.microsoft.com/office/drawing/2014/main" id="{46A8B213-5A16-41A0-A2D5-38642695FA49}"/>
            </a:ext>
          </a:extLst>
        </xdr:cNvPr>
        <xdr:cNvCxnSpPr/>
      </xdr:nvCxnSpPr>
      <xdr:spPr>
        <a:xfrm flipV="1">
          <a:off x="6286500" y="7149465"/>
          <a:ext cx="79756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21590</xdr:rowOff>
    </xdr:from>
    <xdr:ext cx="469900" cy="259080"/>
    <xdr:sp macro="" textlink="">
      <xdr:nvSpPr>
        <xdr:cNvPr id="141" name="n_1aveValue【図書館】&#10;一人当たり面積">
          <a:extLst>
            <a:ext uri="{FF2B5EF4-FFF2-40B4-BE49-F238E27FC236}">
              <a16:creationId xmlns:a16="http://schemas.microsoft.com/office/drawing/2014/main" id="{B552BCDD-358B-4B2D-83BB-E2D2EE81BA22}"/>
            </a:ext>
          </a:extLst>
        </xdr:cNvPr>
        <xdr:cNvSpPr txBox="1"/>
      </xdr:nvSpPr>
      <xdr:spPr>
        <a:xfrm>
          <a:off x="8454390" y="6704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25400</xdr:rowOff>
    </xdr:from>
    <xdr:ext cx="469265" cy="259080"/>
    <xdr:sp macro="" textlink="">
      <xdr:nvSpPr>
        <xdr:cNvPr id="142" name="n_2aveValue【図書館】&#10;一人当たり面積">
          <a:extLst>
            <a:ext uri="{FF2B5EF4-FFF2-40B4-BE49-F238E27FC236}">
              <a16:creationId xmlns:a16="http://schemas.microsoft.com/office/drawing/2014/main" id="{397014D2-0192-43EC-88C8-27B59A4354A7}"/>
            </a:ext>
          </a:extLst>
        </xdr:cNvPr>
        <xdr:cNvSpPr txBox="1"/>
      </xdr:nvSpPr>
      <xdr:spPr>
        <a:xfrm>
          <a:off x="7673340" y="6708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33020</xdr:rowOff>
    </xdr:from>
    <xdr:ext cx="469265" cy="259080"/>
    <xdr:sp macro="" textlink="">
      <xdr:nvSpPr>
        <xdr:cNvPr id="143" name="n_3aveValue【図書館】&#10;一人当たり面積">
          <a:extLst>
            <a:ext uri="{FF2B5EF4-FFF2-40B4-BE49-F238E27FC236}">
              <a16:creationId xmlns:a16="http://schemas.microsoft.com/office/drawing/2014/main" id="{90AF914E-EFEC-4E5C-B31E-CB2CEDD5BED5}"/>
            </a:ext>
          </a:extLst>
        </xdr:cNvPr>
        <xdr:cNvSpPr txBox="1"/>
      </xdr:nvSpPr>
      <xdr:spPr>
        <a:xfrm>
          <a:off x="6866255" y="67176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48260</xdr:rowOff>
    </xdr:from>
    <xdr:ext cx="469265" cy="259080"/>
    <xdr:sp macro="" textlink="">
      <xdr:nvSpPr>
        <xdr:cNvPr id="144" name="n_4aveValue【図書館】&#10;一人当たり面積">
          <a:extLst>
            <a:ext uri="{FF2B5EF4-FFF2-40B4-BE49-F238E27FC236}">
              <a16:creationId xmlns:a16="http://schemas.microsoft.com/office/drawing/2014/main" id="{77B499B4-DB29-429C-A5B1-CAD45C1B2894}"/>
            </a:ext>
          </a:extLst>
        </xdr:cNvPr>
        <xdr:cNvSpPr txBox="1"/>
      </xdr:nvSpPr>
      <xdr:spPr>
        <a:xfrm>
          <a:off x="6068695" y="6736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160020</xdr:rowOff>
    </xdr:from>
    <xdr:ext cx="469900" cy="259080"/>
    <xdr:sp macro="" textlink="">
      <xdr:nvSpPr>
        <xdr:cNvPr id="145" name="n_1mainValue【図書館】&#10;一人当たり面積">
          <a:extLst>
            <a:ext uri="{FF2B5EF4-FFF2-40B4-BE49-F238E27FC236}">
              <a16:creationId xmlns:a16="http://schemas.microsoft.com/office/drawing/2014/main" id="{57EDDC34-E52C-425A-8AE5-FFDF2A6E45D6}"/>
            </a:ext>
          </a:extLst>
        </xdr:cNvPr>
        <xdr:cNvSpPr txBox="1"/>
      </xdr:nvSpPr>
      <xdr:spPr>
        <a:xfrm>
          <a:off x="8454390" y="7191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160020</xdr:rowOff>
    </xdr:from>
    <xdr:ext cx="469265" cy="259080"/>
    <xdr:sp macro="" textlink="">
      <xdr:nvSpPr>
        <xdr:cNvPr id="146" name="n_2mainValue【図書館】&#10;一人当たり面積">
          <a:extLst>
            <a:ext uri="{FF2B5EF4-FFF2-40B4-BE49-F238E27FC236}">
              <a16:creationId xmlns:a16="http://schemas.microsoft.com/office/drawing/2014/main" id="{4EBE31A3-165B-4F63-BB8B-E9321DC7EBB2}"/>
            </a:ext>
          </a:extLst>
        </xdr:cNvPr>
        <xdr:cNvSpPr txBox="1"/>
      </xdr:nvSpPr>
      <xdr:spPr>
        <a:xfrm>
          <a:off x="7673340" y="7191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160020</xdr:rowOff>
    </xdr:from>
    <xdr:ext cx="469265" cy="259080"/>
    <xdr:sp macro="" textlink="">
      <xdr:nvSpPr>
        <xdr:cNvPr id="147" name="n_3mainValue【図書館】&#10;一人当たり面積">
          <a:extLst>
            <a:ext uri="{FF2B5EF4-FFF2-40B4-BE49-F238E27FC236}">
              <a16:creationId xmlns:a16="http://schemas.microsoft.com/office/drawing/2014/main" id="{62DA4A54-5C89-4E86-A0A9-3B50A1BBEE46}"/>
            </a:ext>
          </a:extLst>
        </xdr:cNvPr>
        <xdr:cNvSpPr txBox="1"/>
      </xdr:nvSpPr>
      <xdr:spPr>
        <a:xfrm>
          <a:off x="6866255" y="7191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163830</xdr:rowOff>
    </xdr:from>
    <xdr:ext cx="469265" cy="259080"/>
    <xdr:sp macro="" textlink="">
      <xdr:nvSpPr>
        <xdr:cNvPr id="148" name="n_4mainValue【図書館】&#10;一人当たり面積">
          <a:extLst>
            <a:ext uri="{FF2B5EF4-FFF2-40B4-BE49-F238E27FC236}">
              <a16:creationId xmlns:a16="http://schemas.microsoft.com/office/drawing/2014/main" id="{57EE6EA2-D432-4D3C-A387-B03FCDF2A3DA}"/>
            </a:ext>
          </a:extLst>
        </xdr:cNvPr>
        <xdr:cNvSpPr txBox="1"/>
      </xdr:nvSpPr>
      <xdr:spPr>
        <a:xfrm>
          <a:off x="6068695" y="7197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A38A4082-4A17-4645-89BC-3834704A4184}"/>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A60EF3E-0BA4-4E06-91AA-181729E03F57}"/>
            </a:ext>
          </a:extLst>
        </xdr:cNvPr>
        <xdr:cNvSpPr/>
      </xdr:nvSpPr>
      <xdr:spPr>
        <a:xfrm>
          <a:off x="8166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AD73E5B2-518C-43A0-AE21-370F61C9292B}"/>
            </a:ext>
          </a:extLst>
        </xdr:cNvPr>
        <xdr:cNvSpPr/>
      </xdr:nvSpPr>
      <xdr:spPr>
        <a:xfrm>
          <a:off x="8166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996FCB59-EC08-4001-B2CE-C9AF8DB0A18D}"/>
            </a:ext>
          </a:extLst>
        </xdr:cNvPr>
        <xdr:cNvSpPr/>
      </xdr:nvSpPr>
      <xdr:spPr>
        <a:xfrm>
          <a:off x="17145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6ECAB37-8AB5-41F8-A1AE-6574098FF26F}"/>
            </a:ext>
          </a:extLst>
        </xdr:cNvPr>
        <xdr:cNvSpPr/>
      </xdr:nvSpPr>
      <xdr:spPr>
        <a:xfrm>
          <a:off x="17145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8FEBFD54-5CD0-4115-8B07-19960D0D8703}"/>
            </a:ext>
          </a:extLst>
        </xdr:cNvPr>
        <xdr:cNvSpPr/>
      </xdr:nvSpPr>
      <xdr:spPr>
        <a:xfrm>
          <a:off x="27432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893623A-C9FE-421D-9567-B6679D52BBAE}"/>
            </a:ext>
          </a:extLst>
        </xdr:cNvPr>
        <xdr:cNvSpPr/>
      </xdr:nvSpPr>
      <xdr:spPr>
        <a:xfrm>
          <a:off x="27432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557E99F-DAA0-4555-A3C9-2BBA5EA96782}"/>
            </a:ext>
          </a:extLst>
        </xdr:cNvPr>
        <xdr:cNvSpPr/>
      </xdr:nvSpPr>
      <xdr:spPr>
        <a:xfrm>
          <a:off x="685800" y="914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7" name="テキスト ボックス 156">
          <a:extLst>
            <a:ext uri="{FF2B5EF4-FFF2-40B4-BE49-F238E27FC236}">
              <a16:creationId xmlns:a16="http://schemas.microsoft.com/office/drawing/2014/main" id="{442C05CC-927A-4219-9BF7-AA426473C802}"/>
            </a:ext>
          </a:extLst>
        </xdr:cNvPr>
        <xdr:cNvSpPr txBox="1"/>
      </xdr:nvSpPr>
      <xdr:spPr>
        <a:xfrm>
          <a:off x="66675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069723B-1E1E-4488-BE6C-6CC97B59BA13}"/>
            </a:ext>
          </a:extLst>
        </xdr:cNvPr>
        <xdr:cNvCxnSpPr/>
      </xdr:nvCxnSpPr>
      <xdr:spPr>
        <a:xfrm>
          <a:off x="68580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59" name="テキスト ボックス 158">
          <a:extLst>
            <a:ext uri="{FF2B5EF4-FFF2-40B4-BE49-F238E27FC236}">
              <a16:creationId xmlns:a16="http://schemas.microsoft.com/office/drawing/2014/main" id="{BF96E471-2B6A-40B5-ACDE-2380E6B48854}"/>
            </a:ext>
          </a:extLst>
        </xdr:cNvPr>
        <xdr:cNvSpPr txBox="1"/>
      </xdr:nvSpPr>
      <xdr:spPr>
        <a:xfrm>
          <a:off x="273685" y="112858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a:extLst>
            <a:ext uri="{FF2B5EF4-FFF2-40B4-BE49-F238E27FC236}">
              <a16:creationId xmlns:a16="http://schemas.microsoft.com/office/drawing/2014/main" id="{31D76D17-8043-468D-8655-67316BC1AA70}"/>
            </a:ext>
          </a:extLst>
        </xdr:cNvPr>
        <xdr:cNvCxnSpPr/>
      </xdr:nvCxnSpPr>
      <xdr:spPr>
        <a:xfrm>
          <a:off x="685800" y="1110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725" cy="259080"/>
    <xdr:sp macro="" textlink="">
      <xdr:nvSpPr>
        <xdr:cNvPr id="161" name="テキスト ボックス 160">
          <a:extLst>
            <a:ext uri="{FF2B5EF4-FFF2-40B4-BE49-F238E27FC236}">
              <a16:creationId xmlns:a16="http://schemas.microsoft.com/office/drawing/2014/main" id="{437937C8-6468-4626-B121-811196F18848}"/>
            </a:ext>
          </a:extLst>
        </xdr:cNvPr>
        <xdr:cNvSpPr txBox="1"/>
      </xdr:nvSpPr>
      <xdr:spPr>
        <a:xfrm>
          <a:off x="273685" y="109632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a:extLst>
            <a:ext uri="{FF2B5EF4-FFF2-40B4-BE49-F238E27FC236}">
              <a16:creationId xmlns:a16="http://schemas.microsoft.com/office/drawing/2014/main" id="{9D32B0CA-D0F2-4119-B713-4E74208D316D}"/>
            </a:ext>
          </a:extLst>
        </xdr:cNvPr>
        <xdr:cNvCxnSpPr/>
      </xdr:nvCxnSpPr>
      <xdr:spPr>
        <a:xfrm>
          <a:off x="685800" y="10774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a:extLst>
            <a:ext uri="{FF2B5EF4-FFF2-40B4-BE49-F238E27FC236}">
              <a16:creationId xmlns:a16="http://schemas.microsoft.com/office/drawing/2014/main" id="{4D541F5A-719F-4F09-95F2-9CF63D976527}"/>
            </a:ext>
          </a:extLst>
        </xdr:cNvPr>
        <xdr:cNvSpPr txBox="1"/>
      </xdr:nvSpPr>
      <xdr:spPr>
        <a:xfrm>
          <a:off x="343535" y="10636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a:extLst>
            <a:ext uri="{FF2B5EF4-FFF2-40B4-BE49-F238E27FC236}">
              <a16:creationId xmlns:a16="http://schemas.microsoft.com/office/drawing/2014/main" id="{04786172-5CB7-46BC-AB9C-1AA7728171FC}"/>
            </a:ext>
          </a:extLst>
        </xdr:cNvPr>
        <xdr:cNvCxnSpPr/>
      </xdr:nvCxnSpPr>
      <xdr:spPr>
        <a:xfrm>
          <a:off x="685800" y="1045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8445"/>
    <xdr:sp macro="" textlink="">
      <xdr:nvSpPr>
        <xdr:cNvPr id="165" name="テキスト ボックス 164">
          <a:extLst>
            <a:ext uri="{FF2B5EF4-FFF2-40B4-BE49-F238E27FC236}">
              <a16:creationId xmlns:a16="http://schemas.microsoft.com/office/drawing/2014/main" id="{2DBE3AF3-3741-4E68-8AEB-934A80E4EEA1}"/>
            </a:ext>
          </a:extLst>
        </xdr:cNvPr>
        <xdr:cNvSpPr txBox="1"/>
      </xdr:nvSpPr>
      <xdr:spPr>
        <a:xfrm>
          <a:off x="343535" y="103041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a:extLst>
            <a:ext uri="{FF2B5EF4-FFF2-40B4-BE49-F238E27FC236}">
              <a16:creationId xmlns:a16="http://schemas.microsoft.com/office/drawing/2014/main" id="{3CB2C565-F54D-4605-9199-AC86A498E083}"/>
            </a:ext>
          </a:extLst>
        </xdr:cNvPr>
        <xdr:cNvCxnSpPr/>
      </xdr:nvCxnSpPr>
      <xdr:spPr>
        <a:xfrm>
          <a:off x="685800" y="1012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a:extLst>
            <a:ext uri="{FF2B5EF4-FFF2-40B4-BE49-F238E27FC236}">
              <a16:creationId xmlns:a16="http://schemas.microsoft.com/office/drawing/2014/main" id="{05F3CA54-732B-4645-A2E6-FFD62C44855B}"/>
            </a:ext>
          </a:extLst>
        </xdr:cNvPr>
        <xdr:cNvSpPr txBox="1"/>
      </xdr:nvSpPr>
      <xdr:spPr>
        <a:xfrm>
          <a:off x="34353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a:extLst>
            <a:ext uri="{FF2B5EF4-FFF2-40B4-BE49-F238E27FC236}">
              <a16:creationId xmlns:a16="http://schemas.microsoft.com/office/drawing/2014/main" id="{42AB8F20-2D5E-4E5B-B706-948B02C84741}"/>
            </a:ext>
          </a:extLst>
        </xdr:cNvPr>
        <xdr:cNvCxnSpPr/>
      </xdr:nvCxnSpPr>
      <xdr:spPr>
        <a:xfrm>
          <a:off x="685800" y="979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8445"/>
    <xdr:sp macro="" textlink="">
      <xdr:nvSpPr>
        <xdr:cNvPr id="169" name="テキスト ボックス 168">
          <a:extLst>
            <a:ext uri="{FF2B5EF4-FFF2-40B4-BE49-F238E27FC236}">
              <a16:creationId xmlns:a16="http://schemas.microsoft.com/office/drawing/2014/main" id="{006F2940-2D85-4F5F-9336-94FE93FD7322}"/>
            </a:ext>
          </a:extLst>
        </xdr:cNvPr>
        <xdr:cNvSpPr txBox="1"/>
      </xdr:nvSpPr>
      <xdr:spPr>
        <a:xfrm>
          <a:off x="343535" y="96589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a:extLst>
            <a:ext uri="{FF2B5EF4-FFF2-40B4-BE49-F238E27FC236}">
              <a16:creationId xmlns:a16="http://schemas.microsoft.com/office/drawing/2014/main" id="{EA61E8E6-41F3-4F74-9E5D-C6F769D3C483}"/>
            </a:ext>
          </a:extLst>
        </xdr:cNvPr>
        <xdr:cNvCxnSpPr/>
      </xdr:nvCxnSpPr>
      <xdr:spPr>
        <a:xfrm>
          <a:off x="685800" y="947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8455" cy="259080"/>
    <xdr:sp macro="" textlink="">
      <xdr:nvSpPr>
        <xdr:cNvPr id="171" name="テキスト ボックス 170">
          <a:extLst>
            <a:ext uri="{FF2B5EF4-FFF2-40B4-BE49-F238E27FC236}">
              <a16:creationId xmlns:a16="http://schemas.microsoft.com/office/drawing/2014/main" id="{9031D054-BEEC-4F28-9D4C-431B7053311D}"/>
            </a:ext>
          </a:extLst>
        </xdr:cNvPr>
        <xdr:cNvSpPr txBox="1"/>
      </xdr:nvSpPr>
      <xdr:spPr>
        <a:xfrm>
          <a:off x="386715" y="9326245"/>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667101E-395F-4B2C-8B6F-959C96E74F77}"/>
            </a:ext>
          </a:extLst>
        </xdr:cNvPr>
        <xdr:cNvCxnSpPr/>
      </xdr:nvCxnSpPr>
      <xdr:spPr>
        <a:xfrm>
          <a:off x="68580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BEACBC1B-7E73-47AF-B339-4D27FC025375}"/>
            </a:ext>
          </a:extLst>
        </xdr:cNvPr>
        <xdr:cNvSpPr/>
      </xdr:nvSpPr>
      <xdr:spPr>
        <a:xfrm>
          <a:off x="685800" y="914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130810</xdr:rowOff>
    </xdr:to>
    <xdr:cxnSp macro="">
      <xdr:nvCxnSpPr>
        <xdr:cNvPr id="174" name="直線コネクタ 173">
          <a:extLst>
            <a:ext uri="{FF2B5EF4-FFF2-40B4-BE49-F238E27FC236}">
              <a16:creationId xmlns:a16="http://schemas.microsoft.com/office/drawing/2014/main" id="{F33A7905-7842-4ACB-B4B4-F5C24CA07EC4}"/>
            </a:ext>
          </a:extLst>
        </xdr:cNvPr>
        <xdr:cNvCxnSpPr/>
      </xdr:nvCxnSpPr>
      <xdr:spPr>
        <a:xfrm flipV="1">
          <a:off x="4173855" y="9696450"/>
          <a:ext cx="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134620</xdr:rowOff>
    </xdr:from>
    <xdr:ext cx="469900" cy="258445"/>
    <xdr:sp macro="" textlink="">
      <xdr:nvSpPr>
        <xdr:cNvPr id="175" name="【体育館・プール】&#10;有形固定資産減価償却率最小値テキスト">
          <a:extLst>
            <a:ext uri="{FF2B5EF4-FFF2-40B4-BE49-F238E27FC236}">
              <a16:creationId xmlns:a16="http://schemas.microsoft.com/office/drawing/2014/main" id="{C9C8D46E-192C-4ADF-8025-E88071D5221F}"/>
            </a:ext>
          </a:extLst>
        </xdr:cNvPr>
        <xdr:cNvSpPr txBox="1"/>
      </xdr:nvSpPr>
      <xdr:spPr>
        <a:xfrm>
          <a:off x="4212590" y="11103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176" name="直線コネクタ 175">
          <a:extLst>
            <a:ext uri="{FF2B5EF4-FFF2-40B4-BE49-F238E27FC236}">
              <a16:creationId xmlns:a16="http://schemas.microsoft.com/office/drawing/2014/main" id="{ACBB95DF-37F4-480F-AA2F-3D1C707E547C}"/>
            </a:ext>
          </a:extLst>
        </xdr:cNvPr>
        <xdr:cNvCxnSpPr/>
      </xdr:nvCxnSpPr>
      <xdr:spPr>
        <a:xfrm>
          <a:off x="4112260" y="111074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38100</xdr:rowOff>
    </xdr:from>
    <xdr:ext cx="405130" cy="259080"/>
    <xdr:sp macro="" textlink="">
      <xdr:nvSpPr>
        <xdr:cNvPr id="177" name="【体育館・プール】&#10;有形固定資産減価償却率最大値テキスト">
          <a:extLst>
            <a:ext uri="{FF2B5EF4-FFF2-40B4-BE49-F238E27FC236}">
              <a16:creationId xmlns:a16="http://schemas.microsoft.com/office/drawing/2014/main" id="{D3CCB64E-1920-4115-B594-F096D29AF804}"/>
            </a:ext>
          </a:extLst>
        </xdr:cNvPr>
        <xdr:cNvSpPr txBox="1"/>
      </xdr:nvSpPr>
      <xdr:spPr>
        <a:xfrm>
          <a:off x="4212590" y="9467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7CAE42D5-4D0F-4E1B-9FE0-5ED1F4060C1D}"/>
            </a:ext>
          </a:extLst>
        </xdr:cNvPr>
        <xdr:cNvCxnSpPr/>
      </xdr:nvCxnSpPr>
      <xdr:spPr>
        <a:xfrm>
          <a:off x="4112260" y="969645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158115</xdr:rowOff>
    </xdr:from>
    <xdr:ext cx="405130" cy="258445"/>
    <xdr:sp macro="" textlink="">
      <xdr:nvSpPr>
        <xdr:cNvPr id="179" name="【体育館・プール】&#10;有形固定資産減価償却率平均値テキスト">
          <a:extLst>
            <a:ext uri="{FF2B5EF4-FFF2-40B4-BE49-F238E27FC236}">
              <a16:creationId xmlns:a16="http://schemas.microsoft.com/office/drawing/2014/main" id="{9929D3F0-378B-4DA8-8EFF-04C0204E24D3}"/>
            </a:ext>
          </a:extLst>
        </xdr:cNvPr>
        <xdr:cNvSpPr txBox="1"/>
      </xdr:nvSpPr>
      <xdr:spPr>
        <a:xfrm>
          <a:off x="4212590" y="1044702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8255</xdr:rowOff>
    </xdr:from>
    <xdr:to>
      <xdr:col>24</xdr:col>
      <xdr:colOff>114300</xdr:colOff>
      <xdr:row>61</xdr:row>
      <xdr:rowOff>109855</xdr:rowOff>
    </xdr:to>
    <xdr:sp macro="" textlink="">
      <xdr:nvSpPr>
        <xdr:cNvPr id="180" name="フローチャート: 判断 179">
          <a:extLst>
            <a:ext uri="{FF2B5EF4-FFF2-40B4-BE49-F238E27FC236}">
              <a16:creationId xmlns:a16="http://schemas.microsoft.com/office/drawing/2014/main" id="{69068CA5-6DD5-4D29-A015-3F2C2B605B13}"/>
            </a:ext>
          </a:extLst>
        </xdr:cNvPr>
        <xdr:cNvSpPr/>
      </xdr:nvSpPr>
      <xdr:spPr>
        <a:xfrm>
          <a:off x="4131310" y="104686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163195</xdr:rowOff>
    </xdr:from>
    <xdr:to>
      <xdr:col>20</xdr:col>
      <xdr:colOff>38100</xdr:colOff>
      <xdr:row>61</xdr:row>
      <xdr:rowOff>93345</xdr:rowOff>
    </xdr:to>
    <xdr:sp macro="" textlink="">
      <xdr:nvSpPr>
        <xdr:cNvPr id="181" name="フローチャート: 判断 180">
          <a:extLst>
            <a:ext uri="{FF2B5EF4-FFF2-40B4-BE49-F238E27FC236}">
              <a16:creationId xmlns:a16="http://schemas.microsoft.com/office/drawing/2014/main" id="{F76399D8-C4FC-45D3-8F8A-0CA21E48088A}"/>
            </a:ext>
          </a:extLst>
        </xdr:cNvPr>
        <xdr:cNvSpPr/>
      </xdr:nvSpPr>
      <xdr:spPr>
        <a:xfrm>
          <a:off x="3388360" y="1045210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145415</xdr:rowOff>
    </xdr:from>
    <xdr:to>
      <xdr:col>15</xdr:col>
      <xdr:colOff>101600</xdr:colOff>
      <xdr:row>61</xdr:row>
      <xdr:rowOff>75565</xdr:rowOff>
    </xdr:to>
    <xdr:sp macro="" textlink="">
      <xdr:nvSpPr>
        <xdr:cNvPr id="182" name="フローチャート: 判断 181">
          <a:extLst>
            <a:ext uri="{FF2B5EF4-FFF2-40B4-BE49-F238E27FC236}">
              <a16:creationId xmlns:a16="http://schemas.microsoft.com/office/drawing/2014/main" id="{4DF36394-259F-4E98-B661-55DD7893F706}"/>
            </a:ext>
          </a:extLst>
        </xdr:cNvPr>
        <xdr:cNvSpPr/>
      </xdr:nvSpPr>
      <xdr:spPr>
        <a:xfrm>
          <a:off x="2571750" y="104305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138430</xdr:rowOff>
    </xdr:from>
    <xdr:to>
      <xdr:col>10</xdr:col>
      <xdr:colOff>165100</xdr:colOff>
      <xdr:row>61</xdr:row>
      <xdr:rowOff>68580</xdr:rowOff>
    </xdr:to>
    <xdr:sp macro="" textlink="">
      <xdr:nvSpPr>
        <xdr:cNvPr id="183" name="フローチャート: 判断 182">
          <a:extLst>
            <a:ext uri="{FF2B5EF4-FFF2-40B4-BE49-F238E27FC236}">
              <a16:creationId xmlns:a16="http://schemas.microsoft.com/office/drawing/2014/main" id="{63E44B62-1D7B-42FA-9912-88FD77024D34}"/>
            </a:ext>
          </a:extLst>
        </xdr:cNvPr>
        <xdr:cNvSpPr/>
      </xdr:nvSpPr>
      <xdr:spPr>
        <a:xfrm>
          <a:off x="1774190" y="1042162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127000</xdr:rowOff>
    </xdr:from>
    <xdr:to>
      <xdr:col>6</xdr:col>
      <xdr:colOff>38100</xdr:colOff>
      <xdr:row>61</xdr:row>
      <xdr:rowOff>57150</xdr:rowOff>
    </xdr:to>
    <xdr:sp macro="" textlink="">
      <xdr:nvSpPr>
        <xdr:cNvPr id="184" name="フローチャート: 判断 183">
          <a:extLst>
            <a:ext uri="{FF2B5EF4-FFF2-40B4-BE49-F238E27FC236}">
              <a16:creationId xmlns:a16="http://schemas.microsoft.com/office/drawing/2014/main" id="{DC898FDE-5C20-41F0-BA20-2B4095782937}"/>
            </a:ext>
          </a:extLst>
        </xdr:cNvPr>
        <xdr:cNvSpPr/>
      </xdr:nvSpPr>
      <xdr:spPr>
        <a:xfrm>
          <a:off x="988060" y="1041781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5" name="テキスト ボックス 184">
          <a:extLst>
            <a:ext uri="{FF2B5EF4-FFF2-40B4-BE49-F238E27FC236}">
              <a16:creationId xmlns:a16="http://schemas.microsoft.com/office/drawing/2014/main" id="{D600C3D3-BB8D-4DEF-8927-3B5A417F95A3}"/>
            </a:ext>
          </a:extLst>
        </xdr:cNvPr>
        <xdr:cNvSpPr txBox="1"/>
      </xdr:nvSpPr>
      <xdr:spPr>
        <a:xfrm>
          <a:off x="400304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6" name="テキスト ボックス 185">
          <a:extLst>
            <a:ext uri="{FF2B5EF4-FFF2-40B4-BE49-F238E27FC236}">
              <a16:creationId xmlns:a16="http://schemas.microsoft.com/office/drawing/2014/main" id="{2192E7E5-5B93-4686-8D4F-60826AD71712}"/>
            </a:ext>
          </a:extLst>
        </xdr:cNvPr>
        <xdr:cNvSpPr txBox="1"/>
      </xdr:nvSpPr>
      <xdr:spPr>
        <a:xfrm>
          <a:off x="326009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7" name="テキスト ボックス 186">
          <a:extLst>
            <a:ext uri="{FF2B5EF4-FFF2-40B4-BE49-F238E27FC236}">
              <a16:creationId xmlns:a16="http://schemas.microsoft.com/office/drawing/2014/main" id="{176DEB6C-6B7F-40EB-BD1A-7858A731D2D5}"/>
            </a:ext>
          </a:extLst>
        </xdr:cNvPr>
        <xdr:cNvSpPr txBox="1"/>
      </xdr:nvSpPr>
      <xdr:spPr>
        <a:xfrm>
          <a:off x="245491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8" name="テキスト ボックス 187">
          <a:extLst>
            <a:ext uri="{FF2B5EF4-FFF2-40B4-BE49-F238E27FC236}">
              <a16:creationId xmlns:a16="http://schemas.microsoft.com/office/drawing/2014/main" id="{C6761CAF-B6C2-4508-BA02-81514F91F422}"/>
            </a:ext>
          </a:extLst>
        </xdr:cNvPr>
        <xdr:cNvSpPr txBox="1"/>
      </xdr:nvSpPr>
      <xdr:spPr>
        <a:xfrm>
          <a:off x="16573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9" name="テキスト ボックス 188">
          <a:extLst>
            <a:ext uri="{FF2B5EF4-FFF2-40B4-BE49-F238E27FC236}">
              <a16:creationId xmlns:a16="http://schemas.microsoft.com/office/drawing/2014/main" id="{E666604B-337E-4A3E-AB9C-27ED7203759E}"/>
            </a:ext>
          </a:extLst>
        </xdr:cNvPr>
        <xdr:cNvSpPr txBox="1"/>
      </xdr:nvSpPr>
      <xdr:spPr>
        <a:xfrm>
          <a:off x="85979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60</xdr:row>
      <xdr:rowOff>83185</xdr:rowOff>
    </xdr:from>
    <xdr:to>
      <xdr:col>24</xdr:col>
      <xdr:colOff>114300</xdr:colOff>
      <xdr:row>61</xdr:row>
      <xdr:rowOff>13335</xdr:rowOff>
    </xdr:to>
    <xdr:sp macro="" textlink="">
      <xdr:nvSpPr>
        <xdr:cNvPr id="190" name="楕円 189">
          <a:extLst>
            <a:ext uri="{FF2B5EF4-FFF2-40B4-BE49-F238E27FC236}">
              <a16:creationId xmlns:a16="http://schemas.microsoft.com/office/drawing/2014/main" id="{AE6FBD9B-2CE8-4A58-B72B-EDDE2B92FAFD}"/>
            </a:ext>
          </a:extLst>
        </xdr:cNvPr>
        <xdr:cNvSpPr/>
      </xdr:nvSpPr>
      <xdr:spPr>
        <a:xfrm>
          <a:off x="4131310" y="103720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106045</xdr:rowOff>
    </xdr:from>
    <xdr:ext cx="405130" cy="259080"/>
    <xdr:sp macro="" textlink="">
      <xdr:nvSpPr>
        <xdr:cNvPr id="191" name="【体育館・プール】&#10;有形固定資産減価償却率該当値テキスト">
          <a:extLst>
            <a:ext uri="{FF2B5EF4-FFF2-40B4-BE49-F238E27FC236}">
              <a16:creationId xmlns:a16="http://schemas.microsoft.com/office/drawing/2014/main" id="{61C129B8-6D07-47E4-A988-3DFD8B2CED7E}"/>
            </a:ext>
          </a:extLst>
        </xdr:cNvPr>
        <xdr:cNvSpPr txBox="1"/>
      </xdr:nvSpPr>
      <xdr:spPr>
        <a:xfrm>
          <a:off x="4212590" y="10219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46990</xdr:rowOff>
    </xdr:from>
    <xdr:to>
      <xdr:col>20</xdr:col>
      <xdr:colOff>38100</xdr:colOff>
      <xdr:row>60</xdr:row>
      <xdr:rowOff>148590</xdr:rowOff>
    </xdr:to>
    <xdr:sp macro="" textlink="">
      <xdr:nvSpPr>
        <xdr:cNvPr id="192" name="楕円 191">
          <a:extLst>
            <a:ext uri="{FF2B5EF4-FFF2-40B4-BE49-F238E27FC236}">
              <a16:creationId xmlns:a16="http://schemas.microsoft.com/office/drawing/2014/main" id="{C4F03D93-29C9-49D7-9E58-2AC5C3A29E6A}"/>
            </a:ext>
          </a:extLst>
        </xdr:cNvPr>
        <xdr:cNvSpPr/>
      </xdr:nvSpPr>
      <xdr:spPr>
        <a:xfrm>
          <a:off x="3388360" y="1033589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97790</xdr:rowOff>
    </xdr:from>
    <xdr:to>
      <xdr:col>24</xdr:col>
      <xdr:colOff>63500</xdr:colOff>
      <xdr:row>60</xdr:row>
      <xdr:rowOff>133985</xdr:rowOff>
    </xdr:to>
    <xdr:cxnSp macro="">
      <xdr:nvCxnSpPr>
        <xdr:cNvPr id="193" name="直線コネクタ 192">
          <a:extLst>
            <a:ext uri="{FF2B5EF4-FFF2-40B4-BE49-F238E27FC236}">
              <a16:creationId xmlns:a16="http://schemas.microsoft.com/office/drawing/2014/main" id="{F5FFF84F-7693-4AC4-99E2-F2C6702E443C}"/>
            </a:ext>
          </a:extLst>
        </xdr:cNvPr>
        <xdr:cNvCxnSpPr/>
      </xdr:nvCxnSpPr>
      <xdr:spPr>
        <a:xfrm>
          <a:off x="3431540" y="10380980"/>
          <a:ext cx="7429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11430</xdr:rowOff>
    </xdr:from>
    <xdr:to>
      <xdr:col>15</xdr:col>
      <xdr:colOff>101600</xdr:colOff>
      <xdr:row>60</xdr:row>
      <xdr:rowOff>113030</xdr:rowOff>
    </xdr:to>
    <xdr:sp macro="" textlink="">
      <xdr:nvSpPr>
        <xdr:cNvPr id="194" name="楕円 193">
          <a:extLst>
            <a:ext uri="{FF2B5EF4-FFF2-40B4-BE49-F238E27FC236}">
              <a16:creationId xmlns:a16="http://schemas.microsoft.com/office/drawing/2014/main" id="{F5ED3936-0F24-44FC-AB79-496B1A3D86FB}"/>
            </a:ext>
          </a:extLst>
        </xdr:cNvPr>
        <xdr:cNvSpPr/>
      </xdr:nvSpPr>
      <xdr:spPr>
        <a:xfrm>
          <a:off x="2571750" y="1030224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62230</xdr:rowOff>
    </xdr:from>
    <xdr:to>
      <xdr:col>19</xdr:col>
      <xdr:colOff>177800</xdr:colOff>
      <xdr:row>60</xdr:row>
      <xdr:rowOff>97790</xdr:rowOff>
    </xdr:to>
    <xdr:cxnSp macro="">
      <xdr:nvCxnSpPr>
        <xdr:cNvPr id="195" name="直線コネクタ 194">
          <a:extLst>
            <a:ext uri="{FF2B5EF4-FFF2-40B4-BE49-F238E27FC236}">
              <a16:creationId xmlns:a16="http://schemas.microsoft.com/office/drawing/2014/main" id="{2893DDCF-397E-46CF-A468-1B38BBD4B86E}"/>
            </a:ext>
          </a:extLst>
        </xdr:cNvPr>
        <xdr:cNvCxnSpPr/>
      </xdr:nvCxnSpPr>
      <xdr:spPr>
        <a:xfrm>
          <a:off x="2626360" y="10345420"/>
          <a:ext cx="80518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91440</xdr:rowOff>
    </xdr:from>
    <xdr:to>
      <xdr:col>10</xdr:col>
      <xdr:colOff>165100</xdr:colOff>
      <xdr:row>60</xdr:row>
      <xdr:rowOff>21590</xdr:rowOff>
    </xdr:to>
    <xdr:sp macro="" textlink="">
      <xdr:nvSpPr>
        <xdr:cNvPr id="196" name="楕円 195">
          <a:extLst>
            <a:ext uri="{FF2B5EF4-FFF2-40B4-BE49-F238E27FC236}">
              <a16:creationId xmlns:a16="http://schemas.microsoft.com/office/drawing/2014/main" id="{B8AA0089-109B-43C6-8DCD-DE53290A92A6}"/>
            </a:ext>
          </a:extLst>
        </xdr:cNvPr>
        <xdr:cNvSpPr/>
      </xdr:nvSpPr>
      <xdr:spPr>
        <a:xfrm>
          <a:off x="1774190" y="1021080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142240</xdr:rowOff>
    </xdr:from>
    <xdr:to>
      <xdr:col>15</xdr:col>
      <xdr:colOff>50800</xdr:colOff>
      <xdr:row>60</xdr:row>
      <xdr:rowOff>62230</xdr:rowOff>
    </xdr:to>
    <xdr:cxnSp macro="">
      <xdr:nvCxnSpPr>
        <xdr:cNvPr id="197" name="直線コネクタ 196">
          <a:extLst>
            <a:ext uri="{FF2B5EF4-FFF2-40B4-BE49-F238E27FC236}">
              <a16:creationId xmlns:a16="http://schemas.microsoft.com/office/drawing/2014/main" id="{ED77805A-9F46-4322-986E-9E23D038574D}"/>
            </a:ext>
          </a:extLst>
        </xdr:cNvPr>
        <xdr:cNvCxnSpPr/>
      </xdr:nvCxnSpPr>
      <xdr:spPr>
        <a:xfrm>
          <a:off x="1828800" y="10255885"/>
          <a:ext cx="79756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55245</xdr:rowOff>
    </xdr:from>
    <xdr:to>
      <xdr:col>6</xdr:col>
      <xdr:colOff>38100</xdr:colOff>
      <xdr:row>59</xdr:row>
      <xdr:rowOff>156845</xdr:rowOff>
    </xdr:to>
    <xdr:sp macro="" textlink="">
      <xdr:nvSpPr>
        <xdr:cNvPr id="198" name="楕円 197">
          <a:extLst>
            <a:ext uri="{FF2B5EF4-FFF2-40B4-BE49-F238E27FC236}">
              <a16:creationId xmlns:a16="http://schemas.microsoft.com/office/drawing/2014/main" id="{FA3EBF60-6708-4BC4-B191-ECB819E7B142}"/>
            </a:ext>
          </a:extLst>
        </xdr:cNvPr>
        <xdr:cNvSpPr/>
      </xdr:nvSpPr>
      <xdr:spPr>
        <a:xfrm>
          <a:off x="988060" y="1017460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106045</xdr:rowOff>
    </xdr:from>
    <xdr:to>
      <xdr:col>10</xdr:col>
      <xdr:colOff>114300</xdr:colOff>
      <xdr:row>59</xdr:row>
      <xdr:rowOff>142240</xdr:rowOff>
    </xdr:to>
    <xdr:cxnSp macro="">
      <xdr:nvCxnSpPr>
        <xdr:cNvPr id="199" name="直線コネクタ 198">
          <a:extLst>
            <a:ext uri="{FF2B5EF4-FFF2-40B4-BE49-F238E27FC236}">
              <a16:creationId xmlns:a16="http://schemas.microsoft.com/office/drawing/2014/main" id="{D4C33DF8-DE01-4914-808F-3319A068EA57}"/>
            </a:ext>
          </a:extLst>
        </xdr:cNvPr>
        <xdr:cNvCxnSpPr/>
      </xdr:nvCxnSpPr>
      <xdr:spPr>
        <a:xfrm>
          <a:off x="1031240" y="10219690"/>
          <a:ext cx="79756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84455</xdr:rowOff>
    </xdr:from>
    <xdr:ext cx="405130" cy="259080"/>
    <xdr:sp macro="" textlink="">
      <xdr:nvSpPr>
        <xdr:cNvPr id="200" name="n_1aveValue【体育館・プール】&#10;有形固定資産減価償却率">
          <a:extLst>
            <a:ext uri="{FF2B5EF4-FFF2-40B4-BE49-F238E27FC236}">
              <a16:creationId xmlns:a16="http://schemas.microsoft.com/office/drawing/2014/main" id="{399E539A-D8AF-4ACA-B7B5-FED0BBEFC2BE}"/>
            </a:ext>
          </a:extLst>
        </xdr:cNvPr>
        <xdr:cNvSpPr txBox="1"/>
      </xdr:nvSpPr>
      <xdr:spPr>
        <a:xfrm>
          <a:off x="3239135" y="10544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66675</xdr:rowOff>
    </xdr:from>
    <xdr:ext cx="404495" cy="258445"/>
    <xdr:sp macro="" textlink="">
      <xdr:nvSpPr>
        <xdr:cNvPr id="201" name="n_2aveValue【体育館・プール】&#10;有形固定資産減価償却率">
          <a:extLst>
            <a:ext uri="{FF2B5EF4-FFF2-40B4-BE49-F238E27FC236}">
              <a16:creationId xmlns:a16="http://schemas.microsoft.com/office/drawing/2014/main" id="{FD2B21DA-82C2-41B6-93A2-540965DAC99C}"/>
            </a:ext>
          </a:extLst>
        </xdr:cNvPr>
        <xdr:cNvSpPr txBox="1"/>
      </xdr:nvSpPr>
      <xdr:spPr>
        <a:xfrm>
          <a:off x="2439035" y="105232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59690</xdr:rowOff>
    </xdr:from>
    <xdr:ext cx="404495" cy="259080"/>
    <xdr:sp macro="" textlink="">
      <xdr:nvSpPr>
        <xdr:cNvPr id="202" name="n_3aveValue【体育館・プール】&#10;有形固定資産減価償却率">
          <a:extLst>
            <a:ext uri="{FF2B5EF4-FFF2-40B4-BE49-F238E27FC236}">
              <a16:creationId xmlns:a16="http://schemas.microsoft.com/office/drawing/2014/main" id="{FC8592A8-2787-4442-93AA-EEC7BE87C478}"/>
            </a:ext>
          </a:extLst>
        </xdr:cNvPr>
        <xdr:cNvSpPr txBox="1"/>
      </xdr:nvSpPr>
      <xdr:spPr>
        <a:xfrm>
          <a:off x="1641475" y="10514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48260</xdr:rowOff>
    </xdr:from>
    <xdr:ext cx="404495" cy="259080"/>
    <xdr:sp macro="" textlink="">
      <xdr:nvSpPr>
        <xdr:cNvPr id="203" name="n_4aveValue【体育館・プール】&#10;有形固定資産減価償却率">
          <a:extLst>
            <a:ext uri="{FF2B5EF4-FFF2-40B4-BE49-F238E27FC236}">
              <a16:creationId xmlns:a16="http://schemas.microsoft.com/office/drawing/2014/main" id="{251B058A-04FD-419E-8B40-062903B5C4A9}"/>
            </a:ext>
          </a:extLst>
        </xdr:cNvPr>
        <xdr:cNvSpPr txBox="1"/>
      </xdr:nvSpPr>
      <xdr:spPr>
        <a:xfrm>
          <a:off x="855345" y="10508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165100</xdr:rowOff>
    </xdr:from>
    <xdr:ext cx="405130" cy="259080"/>
    <xdr:sp macro="" textlink="">
      <xdr:nvSpPr>
        <xdr:cNvPr id="204" name="n_1mainValue【体育館・プール】&#10;有形固定資産減価償却率">
          <a:extLst>
            <a:ext uri="{FF2B5EF4-FFF2-40B4-BE49-F238E27FC236}">
              <a16:creationId xmlns:a16="http://schemas.microsoft.com/office/drawing/2014/main" id="{13DECD4B-8F0A-4DA8-AC12-2912E73893C7}"/>
            </a:ext>
          </a:extLst>
        </xdr:cNvPr>
        <xdr:cNvSpPr txBox="1"/>
      </xdr:nvSpPr>
      <xdr:spPr>
        <a:xfrm>
          <a:off x="3239135" y="10113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129540</xdr:rowOff>
    </xdr:from>
    <xdr:ext cx="404495" cy="259080"/>
    <xdr:sp macro="" textlink="">
      <xdr:nvSpPr>
        <xdr:cNvPr id="205" name="n_2mainValue【体育館・プール】&#10;有形固定資産減価償却率">
          <a:extLst>
            <a:ext uri="{FF2B5EF4-FFF2-40B4-BE49-F238E27FC236}">
              <a16:creationId xmlns:a16="http://schemas.microsoft.com/office/drawing/2014/main" id="{5BC86238-B625-469B-922A-AA18F864D3C3}"/>
            </a:ext>
          </a:extLst>
        </xdr:cNvPr>
        <xdr:cNvSpPr txBox="1"/>
      </xdr:nvSpPr>
      <xdr:spPr>
        <a:xfrm>
          <a:off x="2439035" y="100774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38100</xdr:rowOff>
    </xdr:from>
    <xdr:ext cx="404495" cy="259080"/>
    <xdr:sp macro="" textlink="">
      <xdr:nvSpPr>
        <xdr:cNvPr id="206" name="n_3mainValue【体育館・プール】&#10;有形固定資産減価償却率">
          <a:extLst>
            <a:ext uri="{FF2B5EF4-FFF2-40B4-BE49-F238E27FC236}">
              <a16:creationId xmlns:a16="http://schemas.microsoft.com/office/drawing/2014/main" id="{03E6D8B6-00EC-42A8-9E94-BFFC475847E0}"/>
            </a:ext>
          </a:extLst>
        </xdr:cNvPr>
        <xdr:cNvSpPr txBox="1"/>
      </xdr:nvSpPr>
      <xdr:spPr>
        <a:xfrm>
          <a:off x="1641475" y="99822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1905</xdr:rowOff>
    </xdr:from>
    <xdr:ext cx="404495" cy="259080"/>
    <xdr:sp macro="" textlink="">
      <xdr:nvSpPr>
        <xdr:cNvPr id="207" name="n_4mainValue【体育館・プール】&#10;有形固定資産減価償却率">
          <a:extLst>
            <a:ext uri="{FF2B5EF4-FFF2-40B4-BE49-F238E27FC236}">
              <a16:creationId xmlns:a16="http://schemas.microsoft.com/office/drawing/2014/main" id="{2A09E026-805C-40EE-A63F-E49140EA986B}"/>
            </a:ext>
          </a:extLst>
        </xdr:cNvPr>
        <xdr:cNvSpPr txBox="1"/>
      </xdr:nvSpPr>
      <xdr:spPr>
        <a:xfrm>
          <a:off x="855345" y="99460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DBD9CAA2-30EC-404B-AEA0-399FB074BE5B}"/>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F2082003-D4F2-4C41-9668-F09441C6AB22}"/>
            </a:ext>
          </a:extLst>
        </xdr:cNvPr>
        <xdr:cNvSpPr/>
      </xdr:nvSpPr>
      <xdr:spPr>
        <a:xfrm>
          <a:off x="60604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FA620A8C-3B33-4154-A80D-4E0436AFFB76}"/>
            </a:ext>
          </a:extLst>
        </xdr:cNvPr>
        <xdr:cNvSpPr/>
      </xdr:nvSpPr>
      <xdr:spPr>
        <a:xfrm>
          <a:off x="60604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64E40DD-5BB2-4E13-BA6E-070001BE4817}"/>
            </a:ext>
          </a:extLst>
        </xdr:cNvPr>
        <xdr:cNvSpPr/>
      </xdr:nvSpPr>
      <xdr:spPr>
        <a:xfrm>
          <a:off x="69888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233E2D8-5972-40CD-B4B6-1AAC17ECE2EB}"/>
            </a:ext>
          </a:extLst>
        </xdr:cNvPr>
        <xdr:cNvSpPr/>
      </xdr:nvSpPr>
      <xdr:spPr>
        <a:xfrm>
          <a:off x="69888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7C07376-3ABF-4A05-B50A-7BB68594502E}"/>
            </a:ext>
          </a:extLst>
        </xdr:cNvPr>
        <xdr:cNvSpPr/>
      </xdr:nvSpPr>
      <xdr:spPr>
        <a:xfrm>
          <a:off x="80175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1F051B2-976A-4984-97CD-753D4902B4B5}"/>
            </a:ext>
          </a:extLst>
        </xdr:cNvPr>
        <xdr:cNvSpPr/>
      </xdr:nvSpPr>
      <xdr:spPr>
        <a:xfrm>
          <a:off x="80175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3EF2E531-C501-41AA-9F44-035925973EAB}"/>
            </a:ext>
          </a:extLst>
        </xdr:cNvPr>
        <xdr:cNvSpPr/>
      </xdr:nvSpPr>
      <xdr:spPr>
        <a:xfrm>
          <a:off x="5960110" y="914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6" name="テキスト ボックス 215">
          <a:extLst>
            <a:ext uri="{FF2B5EF4-FFF2-40B4-BE49-F238E27FC236}">
              <a16:creationId xmlns:a16="http://schemas.microsoft.com/office/drawing/2014/main" id="{DFFB2570-C6C3-4F01-8BBC-2EBE079DB09A}"/>
            </a:ext>
          </a:extLst>
        </xdr:cNvPr>
        <xdr:cNvSpPr txBox="1"/>
      </xdr:nvSpPr>
      <xdr:spPr>
        <a:xfrm>
          <a:off x="592201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78125CDC-3391-4D4C-ACE2-2A88163882A9}"/>
            </a:ext>
          </a:extLst>
        </xdr:cNvPr>
        <xdr:cNvCxnSpPr/>
      </xdr:nvCxnSpPr>
      <xdr:spPr>
        <a:xfrm>
          <a:off x="5960110" y="1143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B946DD15-551F-47E5-A9AE-F49BAAECA03C}"/>
            </a:ext>
          </a:extLst>
        </xdr:cNvPr>
        <xdr:cNvCxnSpPr/>
      </xdr:nvCxnSpPr>
      <xdr:spPr>
        <a:xfrm>
          <a:off x="5960110" y="1104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725" cy="259080"/>
    <xdr:sp macro="" textlink="">
      <xdr:nvSpPr>
        <xdr:cNvPr id="219" name="テキスト ボックス 218">
          <a:extLst>
            <a:ext uri="{FF2B5EF4-FFF2-40B4-BE49-F238E27FC236}">
              <a16:creationId xmlns:a16="http://schemas.microsoft.com/office/drawing/2014/main" id="{DCECDE09-44B0-4E5E-89E5-2FBDA11C75B8}"/>
            </a:ext>
          </a:extLst>
        </xdr:cNvPr>
        <xdr:cNvSpPr txBox="1"/>
      </xdr:nvSpPr>
      <xdr:spPr>
        <a:xfrm>
          <a:off x="5527040" y="109048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FCD723E-3220-4359-A686-7C5F79789CE9}"/>
            </a:ext>
          </a:extLst>
        </xdr:cNvPr>
        <xdr:cNvCxnSpPr/>
      </xdr:nvCxnSpPr>
      <xdr:spPr>
        <a:xfrm>
          <a:off x="5960110" y="1066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725" cy="259080"/>
    <xdr:sp macro="" textlink="">
      <xdr:nvSpPr>
        <xdr:cNvPr id="221" name="テキスト ボックス 220">
          <a:extLst>
            <a:ext uri="{FF2B5EF4-FFF2-40B4-BE49-F238E27FC236}">
              <a16:creationId xmlns:a16="http://schemas.microsoft.com/office/drawing/2014/main" id="{C2B0386D-15A7-4DFD-AABD-B3DB07CBE292}"/>
            </a:ext>
          </a:extLst>
        </xdr:cNvPr>
        <xdr:cNvSpPr txBox="1"/>
      </xdr:nvSpPr>
      <xdr:spPr>
        <a:xfrm>
          <a:off x="5527040" y="105238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D0167A17-E6DC-4F69-94E0-C3C220E86764}"/>
            </a:ext>
          </a:extLst>
        </xdr:cNvPr>
        <xdr:cNvCxnSpPr/>
      </xdr:nvCxnSpPr>
      <xdr:spPr>
        <a:xfrm>
          <a:off x="5960110" y="1028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725" cy="258445"/>
    <xdr:sp macro="" textlink="">
      <xdr:nvSpPr>
        <xdr:cNvPr id="223" name="テキスト ボックス 222">
          <a:extLst>
            <a:ext uri="{FF2B5EF4-FFF2-40B4-BE49-F238E27FC236}">
              <a16:creationId xmlns:a16="http://schemas.microsoft.com/office/drawing/2014/main" id="{C6FA6101-2128-4B21-BF64-0F537C4F5CD3}"/>
            </a:ext>
          </a:extLst>
        </xdr:cNvPr>
        <xdr:cNvSpPr txBox="1"/>
      </xdr:nvSpPr>
      <xdr:spPr>
        <a:xfrm>
          <a:off x="5527040" y="101428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309C8EE2-BF0D-4D12-831D-588874F47D39}"/>
            </a:ext>
          </a:extLst>
        </xdr:cNvPr>
        <xdr:cNvCxnSpPr/>
      </xdr:nvCxnSpPr>
      <xdr:spPr>
        <a:xfrm>
          <a:off x="5960110" y="9902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725" cy="259080"/>
    <xdr:sp macro="" textlink="">
      <xdr:nvSpPr>
        <xdr:cNvPr id="225" name="テキスト ボックス 224">
          <a:extLst>
            <a:ext uri="{FF2B5EF4-FFF2-40B4-BE49-F238E27FC236}">
              <a16:creationId xmlns:a16="http://schemas.microsoft.com/office/drawing/2014/main" id="{4A57D1FA-D8C9-4E55-8C84-8BBAC8BF341D}"/>
            </a:ext>
          </a:extLst>
        </xdr:cNvPr>
        <xdr:cNvSpPr txBox="1"/>
      </xdr:nvSpPr>
      <xdr:spPr>
        <a:xfrm>
          <a:off x="5527040" y="97656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4D940478-C6DB-405B-8099-E8073DBC9FB7}"/>
            </a:ext>
          </a:extLst>
        </xdr:cNvPr>
        <xdr:cNvCxnSpPr/>
      </xdr:nvCxnSpPr>
      <xdr:spPr>
        <a:xfrm>
          <a:off x="5960110" y="9521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725" cy="259080"/>
    <xdr:sp macro="" textlink="">
      <xdr:nvSpPr>
        <xdr:cNvPr id="227" name="テキスト ボックス 226">
          <a:extLst>
            <a:ext uri="{FF2B5EF4-FFF2-40B4-BE49-F238E27FC236}">
              <a16:creationId xmlns:a16="http://schemas.microsoft.com/office/drawing/2014/main" id="{42189060-FB4C-4E52-9463-CC3E303D8582}"/>
            </a:ext>
          </a:extLst>
        </xdr:cNvPr>
        <xdr:cNvSpPr txBox="1"/>
      </xdr:nvSpPr>
      <xdr:spPr>
        <a:xfrm>
          <a:off x="5527040" y="93846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F2F223FC-92B8-46E4-9878-892E7C829256}"/>
            </a:ext>
          </a:extLst>
        </xdr:cNvPr>
        <xdr:cNvCxnSpPr/>
      </xdr:nvCxnSpPr>
      <xdr:spPr>
        <a:xfrm>
          <a:off x="5960110" y="914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725" cy="258445"/>
    <xdr:sp macro="" textlink="">
      <xdr:nvSpPr>
        <xdr:cNvPr id="229" name="テキスト ボックス 228">
          <a:extLst>
            <a:ext uri="{FF2B5EF4-FFF2-40B4-BE49-F238E27FC236}">
              <a16:creationId xmlns:a16="http://schemas.microsoft.com/office/drawing/2014/main" id="{24F49995-BADC-44BE-90B5-D2929752A5C4}"/>
            </a:ext>
          </a:extLst>
        </xdr:cNvPr>
        <xdr:cNvSpPr txBox="1"/>
      </xdr:nvSpPr>
      <xdr:spPr>
        <a:xfrm>
          <a:off x="5527040" y="90036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4BAA2BF-3C7F-4EBE-8D76-797E0BE4603C}"/>
            </a:ext>
          </a:extLst>
        </xdr:cNvPr>
        <xdr:cNvSpPr/>
      </xdr:nvSpPr>
      <xdr:spPr>
        <a:xfrm>
          <a:off x="5960110" y="914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126365</xdr:rowOff>
    </xdr:from>
    <xdr:to>
      <xdr:col>54</xdr:col>
      <xdr:colOff>189865</xdr:colOff>
      <xdr:row>64</xdr:row>
      <xdr:rowOff>75565</xdr:rowOff>
    </xdr:to>
    <xdr:cxnSp macro="">
      <xdr:nvCxnSpPr>
        <xdr:cNvPr id="231" name="直線コネクタ 230">
          <a:extLst>
            <a:ext uri="{FF2B5EF4-FFF2-40B4-BE49-F238E27FC236}">
              <a16:creationId xmlns:a16="http://schemas.microsoft.com/office/drawing/2014/main" id="{7B19824C-5FB7-4124-8A30-D38C558B86FB}"/>
            </a:ext>
          </a:extLst>
        </xdr:cNvPr>
        <xdr:cNvCxnSpPr/>
      </xdr:nvCxnSpPr>
      <xdr:spPr>
        <a:xfrm flipV="1">
          <a:off x="9429115" y="9731375"/>
          <a:ext cx="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79375</xdr:rowOff>
    </xdr:from>
    <xdr:ext cx="469900" cy="258445"/>
    <xdr:sp macro="" textlink="">
      <xdr:nvSpPr>
        <xdr:cNvPr id="232" name="【体育館・プール】&#10;一人当たり面積最小値テキスト">
          <a:extLst>
            <a:ext uri="{FF2B5EF4-FFF2-40B4-BE49-F238E27FC236}">
              <a16:creationId xmlns:a16="http://schemas.microsoft.com/office/drawing/2014/main" id="{63248AD4-EE8C-454A-9B12-D7497216E589}"/>
            </a:ext>
          </a:extLst>
        </xdr:cNvPr>
        <xdr:cNvSpPr txBox="1"/>
      </xdr:nvSpPr>
      <xdr:spPr>
        <a:xfrm>
          <a:off x="946785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75565</xdr:rowOff>
    </xdr:from>
    <xdr:to>
      <xdr:col>55</xdr:col>
      <xdr:colOff>88900</xdr:colOff>
      <xdr:row>64</xdr:row>
      <xdr:rowOff>75565</xdr:rowOff>
    </xdr:to>
    <xdr:cxnSp macro="">
      <xdr:nvCxnSpPr>
        <xdr:cNvPr id="233" name="直線コネクタ 232">
          <a:extLst>
            <a:ext uri="{FF2B5EF4-FFF2-40B4-BE49-F238E27FC236}">
              <a16:creationId xmlns:a16="http://schemas.microsoft.com/office/drawing/2014/main" id="{A2BE2449-3B39-41C0-AC50-6D01151BB8FA}"/>
            </a:ext>
          </a:extLst>
        </xdr:cNvPr>
        <xdr:cNvCxnSpPr/>
      </xdr:nvCxnSpPr>
      <xdr:spPr>
        <a:xfrm>
          <a:off x="9356090" y="1104836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73025</xdr:rowOff>
    </xdr:from>
    <xdr:ext cx="469900" cy="259080"/>
    <xdr:sp macro="" textlink="">
      <xdr:nvSpPr>
        <xdr:cNvPr id="234" name="【体育館・プール】&#10;一人当たり面積最大値テキスト">
          <a:extLst>
            <a:ext uri="{FF2B5EF4-FFF2-40B4-BE49-F238E27FC236}">
              <a16:creationId xmlns:a16="http://schemas.microsoft.com/office/drawing/2014/main" id="{130A5A13-61C4-4605-87C1-4796217E8171}"/>
            </a:ext>
          </a:extLst>
        </xdr:cNvPr>
        <xdr:cNvSpPr txBox="1"/>
      </xdr:nvSpPr>
      <xdr:spPr>
        <a:xfrm>
          <a:off x="9467850" y="9502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3.469</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126365</xdr:rowOff>
    </xdr:from>
    <xdr:to>
      <xdr:col>55</xdr:col>
      <xdr:colOff>88900</xdr:colOff>
      <xdr:row>56</xdr:row>
      <xdr:rowOff>126365</xdr:rowOff>
    </xdr:to>
    <xdr:cxnSp macro="">
      <xdr:nvCxnSpPr>
        <xdr:cNvPr id="235" name="直線コネクタ 234">
          <a:extLst>
            <a:ext uri="{FF2B5EF4-FFF2-40B4-BE49-F238E27FC236}">
              <a16:creationId xmlns:a16="http://schemas.microsoft.com/office/drawing/2014/main" id="{14A968FF-5CBD-4EB7-83B3-531632457487}"/>
            </a:ext>
          </a:extLst>
        </xdr:cNvPr>
        <xdr:cNvCxnSpPr/>
      </xdr:nvCxnSpPr>
      <xdr:spPr>
        <a:xfrm>
          <a:off x="9356090" y="973137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64770</xdr:rowOff>
    </xdr:from>
    <xdr:ext cx="469900" cy="258445"/>
    <xdr:sp macro="" textlink="">
      <xdr:nvSpPr>
        <xdr:cNvPr id="236" name="【体育館・プール】&#10;一人当たり面積平均値テキスト">
          <a:extLst>
            <a:ext uri="{FF2B5EF4-FFF2-40B4-BE49-F238E27FC236}">
              <a16:creationId xmlns:a16="http://schemas.microsoft.com/office/drawing/2014/main" id="{5C3AAC19-7660-4ABA-8E8D-B46A2E7AF124}"/>
            </a:ext>
          </a:extLst>
        </xdr:cNvPr>
        <xdr:cNvSpPr txBox="1"/>
      </xdr:nvSpPr>
      <xdr:spPr>
        <a:xfrm>
          <a:off x="9467850" y="106927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41910</xdr:rowOff>
    </xdr:from>
    <xdr:to>
      <xdr:col>55</xdr:col>
      <xdr:colOff>50800</xdr:colOff>
      <xdr:row>63</xdr:row>
      <xdr:rowOff>143510</xdr:rowOff>
    </xdr:to>
    <xdr:sp macro="" textlink="">
      <xdr:nvSpPr>
        <xdr:cNvPr id="237" name="フローチャート: 判断 236">
          <a:extLst>
            <a:ext uri="{FF2B5EF4-FFF2-40B4-BE49-F238E27FC236}">
              <a16:creationId xmlns:a16="http://schemas.microsoft.com/office/drawing/2014/main" id="{B1BA9650-5018-4FA0-A8EC-36917E2AEBB1}"/>
            </a:ext>
          </a:extLst>
        </xdr:cNvPr>
        <xdr:cNvSpPr/>
      </xdr:nvSpPr>
      <xdr:spPr>
        <a:xfrm>
          <a:off x="9394190" y="1084516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52705</xdr:rowOff>
    </xdr:from>
    <xdr:to>
      <xdr:col>50</xdr:col>
      <xdr:colOff>165100</xdr:colOff>
      <xdr:row>63</xdr:row>
      <xdr:rowOff>154940</xdr:rowOff>
    </xdr:to>
    <xdr:sp macro="" textlink="">
      <xdr:nvSpPr>
        <xdr:cNvPr id="238" name="フローチャート: 判断 237">
          <a:extLst>
            <a:ext uri="{FF2B5EF4-FFF2-40B4-BE49-F238E27FC236}">
              <a16:creationId xmlns:a16="http://schemas.microsoft.com/office/drawing/2014/main" id="{6C534C4A-7CAC-463E-90BD-C223E911AD6A}"/>
            </a:ext>
          </a:extLst>
        </xdr:cNvPr>
        <xdr:cNvSpPr/>
      </xdr:nvSpPr>
      <xdr:spPr>
        <a:xfrm>
          <a:off x="8632190" y="10857865"/>
          <a:ext cx="1092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64770</xdr:rowOff>
    </xdr:from>
    <xdr:to>
      <xdr:col>46</xdr:col>
      <xdr:colOff>38100</xdr:colOff>
      <xdr:row>63</xdr:row>
      <xdr:rowOff>166370</xdr:rowOff>
    </xdr:to>
    <xdr:sp macro="" textlink="">
      <xdr:nvSpPr>
        <xdr:cNvPr id="239" name="フローチャート: 判断 238">
          <a:extLst>
            <a:ext uri="{FF2B5EF4-FFF2-40B4-BE49-F238E27FC236}">
              <a16:creationId xmlns:a16="http://schemas.microsoft.com/office/drawing/2014/main" id="{1C644F3C-D334-4B06-B882-4B0263CB2BB7}"/>
            </a:ext>
          </a:extLst>
        </xdr:cNvPr>
        <xdr:cNvSpPr/>
      </xdr:nvSpPr>
      <xdr:spPr>
        <a:xfrm>
          <a:off x="7846060" y="1086421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68580</xdr:rowOff>
    </xdr:from>
    <xdr:to>
      <xdr:col>41</xdr:col>
      <xdr:colOff>101600</xdr:colOff>
      <xdr:row>63</xdr:row>
      <xdr:rowOff>170180</xdr:rowOff>
    </xdr:to>
    <xdr:sp macro="" textlink="">
      <xdr:nvSpPr>
        <xdr:cNvPr id="240" name="フローチャート: 判断 239">
          <a:extLst>
            <a:ext uri="{FF2B5EF4-FFF2-40B4-BE49-F238E27FC236}">
              <a16:creationId xmlns:a16="http://schemas.microsoft.com/office/drawing/2014/main" id="{62C91CFC-87AF-49B9-9600-0DBC0E4EA3F0}"/>
            </a:ext>
          </a:extLst>
        </xdr:cNvPr>
        <xdr:cNvSpPr/>
      </xdr:nvSpPr>
      <xdr:spPr>
        <a:xfrm>
          <a:off x="7029450" y="1086802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85C8EC46-392A-4ED4-AC1C-79D521E68710}"/>
            </a:ext>
          </a:extLst>
        </xdr:cNvPr>
        <xdr:cNvSpPr/>
      </xdr:nvSpPr>
      <xdr:spPr>
        <a:xfrm>
          <a:off x="6231890" y="108743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42" name="テキスト ボックス 241">
          <a:extLst>
            <a:ext uri="{FF2B5EF4-FFF2-40B4-BE49-F238E27FC236}">
              <a16:creationId xmlns:a16="http://schemas.microsoft.com/office/drawing/2014/main" id="{C6175AFC-9E6E-448A-B1DF-30D4B5527081}"/>
            </a:ext>
          </a:extLst>
        </xdr:cNvPr>
        <xdr:cNvSpPr txBox="1"/>
      </xdr:nvSpPr>
      <xdr:spPr>
        <a:xfrm>
          <a:off x="92583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3" name="テキスト ボックス 242">
          <a:extLst>
            <a:ext uri="{FF2B5EF4-FFF2-40B4-BE49-F238E27FC236}">
              <a16:creationId xmlns:a16="http://schemas.microsoft.com/office/drawing/2014/main" id="{96CC85F1-B39C-4AED-A4F6-658F1945A0C4}"/>
            </a:ext>
          </a:extLst>
        </xdr:cNvPr>
        <xdr:cNvSpPr txBox="1"/>
      </xdr:nvSpPr>
      <xdr:spPr>
        <a:xfrm>
          <a:off x="85153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4" name="テキスト ボックス 243">
          <a:extLst>
            <a:ext uri="{FF2B5EF4-FFF2-40B4-BE49-F238E27FC236}">
              <a16:creationId xmlns:a16="http://schemas.microsoft.com/office/drawing/2014/main" id="{1FEB1FF9-DD0A-4095-9E19-907D619CE05C}"/>
            </a:ext>
          </a:extLst>
        </xdr:cNvPr>
        <xdr:cNvSpPr txBox="1"/>
      </xdr:nvSpPr>
      <xdr:spPr>
        <a:xfrm>
          <a:off x="771779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5" name="テキスト ボックス 244">
          <a:extLst>
            <a:ext uri="{FF2B5EF4-FFF2-40B4-BE49-F238E27FC236}">
              <a16:creationId xmlns:a16="http://schemas.microsoft.com/office/drawing/2014/main" id="{EFC17A84-DA06-45ED-AEDE-AA114C6643D0}"/>
            </a:ext>
          </a:extLst>
        </xdr:cNvPr>
        <xdr:cNvSpPr txBox="1"/>
      </xdr:nvSpPr>
      <xdr:spPr>
        <a:xfrm>
          <a:off x="691261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6" name="テキスト ボックス 245">
          <a:extLst>
            <a:ext uri="{FF2B5EF4-FFF2-40B4-BE49-F238E27FC236}">
              <a16:creationId xmlns:a16="http://schemas.microsoft.com/office/drawing/2014/main" id="{F6A5E253-172E-480F-9FA5-51741724B993}"/>
            </a:ext>
          </a:extLst>
        </xdr:cNvPr>
        <xdr:cNvSpPr txBox="1"/>
      </xdr:nvSpPr>
      <xdr:spPr>
        <a:xfrm>
          <a:off x="61150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88265</xdr:rowOff>
    </xdr:from>
    <xdr:to>
      <xdr:col>55</xdr:col>
      <xdr:colOff>50800</xdr:colOff>
      <xdr:row>64</xdr:row>
      <xdr:rowOff>18415</xdr:rowOff>
    </xdr:to>
    <xdr:sp macro="" textlink="">
      <xdr:nvSpPr>
        <xdr:cNvPr id="247" name="楕円 246">
          <a:extLst>
            <a:ext uri="{FF2B5EF4-FFF2-40B4-BE49-F238E27FC236}">
              <a16:creationId xmlns:a16="http://schemas.microsoft.com/office/drawing/2014/main" id="{8857CEA3-BD3C-4BD1-BA4C-F434468AEA17}"/>
            </a:ext>
          </a:extLst>
        </xdr:cNvPr>
        <xdr:cNvSpPr/>
      </xdr:nvSpPr>
      <xdr:spPr>
        <a:xfrm>
          <a:off x="9394190" y="1089342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20320</xdr:rowOff>
    </xdr:from>
    <xdr:ext cx="469900" cy="258445"/>
    <xdr:sp macro="" textlink="">
      <xdr:nvSpPr>
        <xdr:cNvPr id="248" name="【体育館・プール】&#10;一人当たり面積該当値テキスト">
          <a:extLst>
            <a:ext uri="{FF2B5EF4-FFF2-40B4-BE49-F238E27FC236}">
              <a16:creationId xmlns:a16="http://schemas.microsoft.com/office/drawing/2014/main" id="{D7F8A408-5E6F-4F8D-BD70-337A4524F481}"/>
            </a:ext>
          </a:extLst>
        </xdr:cNvPr>
        <xdr:cNvSpPr txBox="1"/>
      </xdr:nvSpPr>
      <xdr:spPr>
        <a:xfrm>
          <a:off x="9467850" y="10817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89535</xdr:rowOff>
    </xdr:from>
    <xdr:to>
      <xdr:col>50</xdr:col>
      <xdr:colOff>165100</xdr:colOff>
      <xdr:row>64</xdr:row>
      <xdr:rowOff>19685</xdr:rowOff>
    </xdr:to>
    <xdr:sp macro="" textlink="">
      <xdr:nvSpPr>
        <xdr:cNvPr id="249" name="楕円 248">
          <a:extLst>
            <a:ext uri="{FF2B5EF4-FFF2-40B4-BE49-F238E27FC236}">
              <a16:creationId xmlns:a16="http://schemas.microsoft.com/office/drawing/2014/main" id="{108DB9E9-101B-4AEE-81C6-31E3BCC8AD82}"/>
            </a:ext>
          </a:extLst>
        </xdr:cNvPr>
        <xdr:cNvSpPr/>
      </xdr:nvSpPr>
      <xdr:spPr>
        <a:xfrm>
          <a:off x="8632190" y="1089469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139065</xdr:rowOff>
    </xdr:from>
    <xdr:to>
      <xdr:col>55</xdr:col>
      <xdr:colOff>0</xdr:colOff>
      <xdr:row>63</xdr:row>
      <xdr:rowOff>140335</xdr:rowOff>
    </xdr:to>
    <xdr:cxnSp macro="">
      <xdr:nvCxnSpPr>
        <xdr:cNvPr id="250" name="直線コネクタ 249">
          <a:extLst>
            <a:ext uri="{FF2B5EF4-FFF2-40B4-BE49-F238E27FC236}">
              <a16:creationId xmlns:a16="http://schemas.microsoft.com/office/drawing/2014/main" id="{7AEEEAAC-4A57-4999-99B4-CB9E977DC761}"/>
            </a:ext>
          </a:extLst>
        </xdr:cNvPr>
        <xdr:cNvCxnSpPr/>
      </xdr:nvCxnSpPr>
      <xdr:spPr>
        <a:xfrm flipV="1">
          <a:off x="8686800" y="10936605"/>
          <a:ext cx="742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90805</xdr:rowOff>
    </xdr:from>
    <xdr:to>
      <xdr:col>46</xdr:col>
      <xdr:colOff>38100</xdr:colOff>
      <xdr:row>64</xdr:row>
      <xdr:rowOff>20955</xdr:rowOff>
    </xdr:to>
    <xdr:sp macro="" textlink="">
      <xdr:nvSpPr>
        <xdr:cNvPr id="251" name="楕円 250">
          <a:extLst>
            <a:ext uri="{FF2B5EF4-FFF2-40B4-BE49-F238E27FC236}">
              <a16:creationId xmlns:a16="http://schemas.microsoft.com/office/drawing/2014/main" id="{A4E6A1F0-4DDF-4A16-BFD8-DA18794AEF01}"/>
            </a:ext>
          </a:extLst>
        </xdr:cNvPr>
        <xdr:cNvSpPr/>
      </xdr:nvSpPr>
      <xdr:spPr>
        <a:xfrm>
          <a:off x="7846060" y="1089596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140335</xdr:rowOff>
    </xdr:from>
    <xdr:to>
      <xdr:col>50</xdr:col>
      <xdr:colOff>114300</xdr:colOff>
      <xdr:row>63</xdr:row>
      <xdr:rowOff>141605</xdr:rowOff>
    </xdr:to>
    <xdr:cxnSp macro="">
      <xdr:nvCxnSpPr>
        <xdr:cNvPr id="252" name="直線コネクタ 251">
          <a:extLst>
            <a:ext uri="{FF2B5EF4-FFF2-40B4-BE49-F238E27FC236}">
              <a16:creationId xmlns:a16="http://schemas.microsoft.com/office/drawing/2014/main" id="{9CA9833B-1AEE-4C51-8A8F-3A94F0568865}"/>
            </a:ext>
          </a:extLst>
        </xdr:cNvPr>
        <xdr:cNvCxnSpPr/>
      </xdr:nvCxnSpPr>
      <xdr:spPr>
        <a:xfrm flipV="1">
          <a:off x="7889240" y="10937875"/>
          <a:ext cx="79756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112395</xdr:rowOff>
    </xdr:from>
    <xdr:to>
      <xdr:col>41</xdr:col>
      <xdr:colOff>101600</xdr:colOff>
      <xdr:row>64</xdr:row>
      <xdr:rowOff>42545</xdr:rowOff>
    </xdr:to>
    <xdr:sp macro="" textlink="">
      <xdr:nvSpPr>
        <xdr:cNvPr id="253" name="楕円 252">
          <a:extLst>
            <a:ext uri="{FF2B5EF4-FFF2-40B4-BE49-F238E27FC236}">
              <a16:creationId xmlns:a16="http://schemas.microsoft.com/office/drawing/2014/main" id="{8DFF5934-C07F-484E-AD0F-70CA3D9C687D}"/>
            </a:ext>
          </a:extLst>
        </xdr:cNvPr>
        <xdr:cNvSpPr/>
      </xdr:nvSpPr>
      <xdr:spPr>
        <a:xfrm>
          <a:off x="7029450" y="1091374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141605</xdr:rowOff>
    </xdr:from>
    <xdr:to>
      <xdr:col>45</xdr:col>
      <xdr:colOff>177800</xdr:colOff>
      <xdr:row>63</xdr:row>
      <xdr:rowOff>163195</xdr:rowOff>
    </xdr:to>
    <xdr:cxnSp macro="">
      <xdr:nvCxnSpPr>
        <xdr:cNvPr id="254" name="直線コネクタ 253">
          <a:extLst>
            <a:ext uri="{FF2B5EF4-FFF2-40B4-BE49-F238E27FC236}">
              <a16:creationId xmlns:a16="http://schemas.microsoft.com/office/drawing/2014/main" id="{28A60970-0284-4E3F-827D-4D6BFFE1A03E}"/>
            </a:ext>
          </a:extLst>
        </xdr:cNvPr>
        <xdr:cNvCxnSpPr/>
      </xdr:nvCxnSpPr>
      <xdr:spPr>
        <a:xfrm flipV="1">
          <a:off x="7084060" y="10941050"/>
          <a:ext cx="80518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113665</xdr:rowOff>
    </xdr:from>
    <xdr:to>
      <xdr:col>36</xdr:col>
      <xdr:colOff>165100</xdr:colOff>
      <xdr:row>64</xdr:row>
      <xdr:rowOff>43815</xdr:rowOff>
    </xdr:to>
    <xdr:sp macro="" textlink="">
      <xdr:nvSpPr>
        <xdr:cNvPr id="255" name="楕円 254">
          <a:extLst>
            <a:ext uri="{FF2B5EF4-FFF2-40B4-BE49-F238E27FC236}">
              <a16:creationId xmlns:a16="http://schemas.microsoft.com/office/drawing/2014/main" id="{E4E990C4-7E45-41AC-B5F4-1344583083C9}"/>
            </a:ext>
          </a:extLst>
        </xdr:cNvPr>
        <xdr:cNvSpPr/>
      </xdr:nvSpPr>
      <xdr:spPr>
        <a:xfrm>
          <a:off x="6231890" y="109150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163195</xdr:rowOff>
    </xdr:from>
    <xdr:to>
      <xdr:col>41</xdr:col>
      <xdr:colOff>50800</xdr:colOff>
      <xdr:row>63</xdr:row>
      <xdr:rowOff>164465</xdr:rowOff>
    </xdr:to>
    <xdr:cxnSp macro="">
      <xdr:nvCxnSpPr>
        <xdr:cNvPr id="256" name="直線コネクタ 255">
          <a:extLst>
            <a:ext uri="{FF2B5EF4-FFF2-40B4-BE49-F238E27FC236}">
              <a16:creationId xmlns:a16="http://schemas.microsoft.com/office/drawing/2014/main" id="{066D958C-B943-4F75-A3A1-29EDE634B397}"/>
            </a:ext>
          </a:extLst>
        </xdr:cNvPr>
        <xdr:cNvCxnSpPr/>
      </xdr:nvCxnSpPr>
      <xdr:spPr>
        <a:xfrm flipV="1">
          <a:off x="6286500" y="10966450"/>
          <a:ext cx="79756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170815</xdr:rowOff>
    </xdr:from>
    <xdr:ext cx="469900" cy="258445"/>
    <xdr:sp macro="" textlink="">
      <xdr:nvSpPr>
        <xdr:cNvPr id="257" name="n_1aveValue【体育館・プール】&#10;一人当たり面積">
          <a:extLst>
            <a:ext uri="{FF2B5EF4-FFF2-40B4-BE49-F238E27FC236}">
              <a16:creationId xmlns:a16="http://schemas.microsoft.com/office/drawing/2014/main" id="{0DC710F3-FFF1-4625-AD3F-A7B12EAE1FA9}"/>
            </a:ext>
          </a:extLst>
        </xdr:cNvPr>
        <xdr:cNvSpPr txBox="1"/>
      </xdr:nvSpPr>
      <xdr:spPr>
        <a:xfrm>
          <a:off x="8454390" y="106330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11430</xdr:rowOff>
    </xdr:from>
    <xdr:ext cx="469265" cy="259080"/>
    <xdr:sp macro="" textlink="">
      <xdr:nvSpPr>
        <xdr:cNvPr id="258" name="n_2aveValue【体育館・プール】&#10;一人当たり面積">
          <a:extLst>
            <a:ext uri="{FF2B5EF4-FFF2-40B4-BE49-F238E27FC236}">
              <a16:creationId xmlns:a16="http://schemas.microsoft.com/office/drawing/2014/main" id="{74CC43F6-9EB4-4DF6-9AD9-0BF2BA6B0EAF}"/>
            </a:ext>
          </a:extLst>
        </xdr:cNvPr>
        <xdr:cNvSpPr txBox="1"/>
      </xdr:nvSpPr>
      <xdr:spPr>
        <a:xfrm>
          <a:off x="7673340" y="10645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15240</xdr:rowOff>
    </xdr:from>
    <xdr:ext cx="469265" cy="259080"/>
    <xdr:sp macro="" textlink="">
      <xdr:nvSpPr>
        <xdr:cNvPr id="259" name="n_3aveValue【体育館・プール】&#10;一人当たり面積">
          <a:extLst>
            <a:ext uri="{FF2B5EF4-FFF2-40B4-BE49-F238E27FC236}">
              <a16:creationId xmlns:a16="http://schemas.microsoft.com/office/drawing/2014/main" id="{0A9A5C5F-6B6D-4A5E-A985-DEC17A5E2253}"/>
            </a:ext>
          </a:extLst>
        </xdr:cNvPr>
        <xdr:cNvSpPr txBox="1"/>
      </xdr:nvSpPr>
      <xdr:spPr>
        <a:xfrm>
          <a:off x="6866255" y="10648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19685</xdr:rowOff>
    </xdr:from>
    <xdr:ext cx="469265" cy="258445"/>
    <xdr:sp macro="" textlink="">
      <xdr:nvSpPr>
        <xdr:cNvPr id="260" name="n_4aveValue【体育館・プール】&#10;一人当たり面積">
          <a:extLst>
            <a:ext uri="{FF2B5EF4-FFF2-40B4-BE49-F238E27FC236}">
              <a16:creationId xmlns:a16="http://schemas.microsoft.com/office/drawing/2014/main" id="{325F6465-B0AE-47CF-802B-1FBCF701F84C}"/>
            </a:ext>
          </a:extLst>
        </xdr:cNvPr>
        <xdr:cNvSpPr txBox="1"/>
      </xdr:nvSpPr>
      <xdr:spPr>
        <a:xfrm>
          <a:off x="6068695" y="10645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10795</xdr:rowOff>
    </xdr:from>
    <xdr:ext cx="469900" cy="258445"/>
    <xdr:sp macro="" textlink="">
      <xdr:nvSpPr>
        <xdr:cNvPr id="261" name="n_1mainValue【体育館・プール】&#10;一人当たり面積">
          <a:extLst>
            <a:ext uri="{FF2B5EF4-FFF2-40B4-BE49-F238E27FC236}">
              <a16:creationId xmlns:a16="http://schemas.microsoft.com/office/drawing/2014/main" id="{2AA8973B-A4E1-46C8-9126-02B781EF786A}"/>
            </a:ext>
          </a:extLst>
        </xdr:cNvPr>
        <xdr:cNvSpPr txBox="1"/>
      </xdr:nvSpPr>
      <xdr:spPr>
        <a:xfrm>
          <a:off x="8454390" y="109855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12065</xdr:rowOff>
    </xdr:from>
    <xdr:ext cx="469265" cy="259080"/>
    <xdr:sp macro="" textlink="">
      <xdr:nvSpPr>
        <xdr:cNvPr id="262" name="n_2mainValue【体育館・プール】&#10;一人当たり面積">
          <a:extLst>
            <a:ext uri="{FF2B5EF4-FFF2-40B4-BE49-F238E27FC236}">
              <a16:creationId xmlns:a16="http://schemas.microsoft.com/office/drawing/2014/main" id="{8FDA8A6B-6E4E-4024-AB7C-A2F74C35B0F1}"/>
            </a:ext>
          </a:extLst>
        </xdr:cNvPr>
        <xdr:cNvSpPr txBox="1"/>
      </xdr:nvSpPr>
      <xdr:spPr>
        <a:xfrm>
          <a:off x="7673340" y="109886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33655</xdr:rowOff>
    </xdr:from>
    <xdr:ext cx="469265" cy="258445"/>
    <xdr:sp macro="" textlink="">
      <xdr:nvSpPr>
        <xdr:cNvPr id="263" name="n_3mainValue【体育館・プール】&#10;一人当たり面積">
          <a:extLst>
            <a:ext uri="{FF2B5EF4-FFF2-40B4-BE49-F238E27FC236}">
              <a16:creationId xmlns:a16="http://schemas.microsoft.com/office/drawing/2014/main" id="{2D9F5FC7-00E8-4665-A058-4AA68E4371EC}"/>
            </a:ext>
          </a:extLst>
        </xdr:cNvPr>
        <xdr:cNvSpPr txBox="1"/>
      </xdr:nvSpPr>
      <xdr:spPr>
        <a:xfrm>
          <a:off x="6866255" y="11004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34925</xdr:rowOff>
    </xdr:from>
    <xdr:ext cx="469265" cy="259080"/>
    <xdr:sp macro="" textlink="">
      <xdr:nvSpPr>
        <xdr:cNvPr id="264" name="n_4mainValue【体育館・プール】&#10;一人当たり面積">
          <a:extLst>
            <a:ext uri="{FF2B5EF4-FFF2-40B4-BE49-F238E27FC236}">
              <a16:creationId xmlns:a16="http://schemas.microsoft.com/office/drawing/2014/main" id="{E9F893B2-1BE6-4537-A628-269E2C0F27E3}"/>
            </a:ext>
          </a:extLst>
        </xdr:cNvPr>
        <xdr:cNvSpPr txBox="1"/>
      </xdr:nvSpPr>
      <xdr:spPr>
        <a:xfrm>
          <a:off x="6068695" y="11007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B4433DF8-7E6F-4BC9-8FBB-9514E3AF8923}"/>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60402A-14A3-4BB2-8DE7-43F70CDBC07C}"/>
            </a:ext>
          </a:extLst>
        </xdr:cNvPr>
        <xdr:cNvSpPr/>
      </xdr:nvSpPr>
      <xdr:spPr>
        <a:xfrm>
          <a:off x="8166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D4F264DF-61A2-4CA6-AC25-D1304EB09736}"/>
            </a:ext>
          </a:extLst>
        </xdr:cNvPr>
        <xdr:cNvSpPr/>
      </xdr:nvSpPr>
      <xdr:spPr>
        <a:xfrm>
          <a:off x="8166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52/106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9A267338-162E-4AEF-BEE4-86A28989F730}"/>
            </a:ext>
          </a:extLst>
        </xdr:cNvPr>
        <xdr:cNvSpPr/>
      </xdr:nvSpPr>
      <xdr:spPr>
        <a:xfrm>
          <a:off x="17145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2BC818E-67D3-4A95-BB21-BE9C7D143EBE}"/>
            </a:ext>
          </a:extLst>
        </xdr:cNvPr>
        <xdr:cNvSpPr/>
      </xdr:nvSpPr>
      <xdr:spPr>
        <a:xfrm>
          <a:off x="17145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E30D0FDA-9CEB-462D-A810-CCC7F76927F4}"/>
            </a:ext>
          </a:extLst>
        </xdr:cNvPr>
        <xdr:cNvSpPr/>
      </xdr:nvSpPr>
      <xdr:spPr>
        <a:xfrm>
          <a:off x="27432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D6A6903F-BC31-477B-9768-AA01F4C7607B}"/>
            </a:ext>
          </a:extLst>
        </xdr:cNvPr>
        <xdr:cNvSpPr/>
      </xdr:nvSpPr>
      <xdr:spPr>
        <a:xfrm>
          <a:off x="27432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5DA16BEA-AA25-476B-AC84-F302BC6B8D5B}"/>
            </a:ext>
          </a:extLst>
        </xdr:cNvPr>
        <xdr:cNvSpPr/>
      </xdr:nvSpPr>
      <xdr:spPr>
        <a:xfrm>
          <a:off x="685800" y="1295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3" name="テキスト ボックス 272">
          <a:extLst>
            <a:ext uri="{FF2B5EF4-FFF2-40B4-BE49-F238E27FC236}">
              <a16:creationId xmlns:a16="http://schemas.microsoft.com/office/drawing/2014/main" id="{812C56F6-3290-424D-B277-568F2DD982A5}"/>
            </a:ext>
          </a:extLst>
        </xdr:cNvPr>
        <xdr:cNvSpPr txBox="1"/>
      </xdr:nvSpPr>
      <xdr:spPr>
        <a:xfrm>
          <a:off x="66675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39DA90C-707D-43AB-874B-2E1CA1F97C18}"/>
            </a:ext>
          </a:extLst>
        </xdr:cNvPr>
        <xdr:cNvCxnSpPr/>
      </xdr:nvCxnSpPr>
      <xdr:spPr>
        <a:xfrm>
          <a:off x="68580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5" name="テキスト ボックス 274">
          <a:extLst>
            <a:ext uri="{FF2B5EF4-FFF2-40B4-BE49-F238E27FC236}">
              <a16:creationId xmlns:a16="http://schemas.microsoft.com/office/drawing/2014/main" id="{7AB715AD-A4CF-47DC-8024-3F81877D83D9}"/>
            </a:ext>
          </a:extLst>
        </xdr:cNvPr>
        <xdr:cNvSpPr txBox="1"/>
      </xdr:nvSpPr>
      <xdr:spPr>
        <a:xfrm>
          <a:off x="273685" y="150996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6" name="直線コネクタ 275">
          <a:extLst>
            <a:ext uri="{FF2B5EF4-FFF2-40B4-BE49-F238E27FC236}">
              <a16:creationId xmlns:a16="http://schemas.microsoft.com/office/drawing/2014/main" id="{7BDC8D22-EEB4-4BC6-AF19-EE411B6DEE21}"/>
            </a:ext>
          </a:extLst>
        </xdr:cNvPr>
        <xdr:cNvCxnSpPr/>
      </xdr:nvCxnSpPr>
      <xdr:spPr>
        <a:xfrm>
          <a:off x="685800" y="1491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6725" cy="259080"/>
    <xdr:sp macro="" textlink="">
      <xdr:nvSpPr>
        <xdr:cNvPr id="277" name="テキスト ボックス 276">
          <a:extLst>
            <a:ext uri="{FF2B5EF4-FFF2-40B4-BE49-F238E27FC236}">
              <a16:creationId xmlns:a16="http://schemas.microsoft.com/office/drawing/2014/main" id="{EF182C81-A59C-41FC-904C-0D1D7B3FB43F}"/>
            </a:ext>
          </a:extLst>
        </xdr:cNvPr>
        <xdr:cNvSpPr txBox="1"/>
      </xdr:nvSpPr>
      <xdr:spPr>
        <a:xfrm>
          <a:off x="273685" y="147694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8" name="直線コネクタ 277">
          <a:extLst>
            <a:ext uri="{FF2B5EF4-FFF2-40B4-BE49-F238E27FC236}">
              <a16:creationId xmlns:a16="http://schemas.microsoft.com/office/drawing/2014/main" id="{960C9FC4-E790-4E5E-8ABC-4D5181BFED94}"/>
            </a:ext>
          </a:extLst>
        </xdr:cNvPr>
        <xdr:cNvCxnSpPr/>
      </xdr:nvCxnSpPr>
      <xdr:spPr>
        <a:xfrm>
          <a:off x="685800" y="145903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8445"/>
    <xdr:sp macro="" textlink="">
      <xdr:nvSpPr>
        <xdr:cNvPr id="279" name="テキスト ボックス 278">
          <a:extLst>
            <a:ext uri="{FF2B5EF4-FFF2-40B4-BE49-F238E27FC236}">
              <a16:creationId xmlns:a16="http://schemas.microsoft.com/office/drawing/2014/main" id="{DFDD6738-1C5C-4A12-8D94-321781D3DFA5}"/>
            </a:ext>
          </a:extLst>
        </xdr:cNvPr>
        <xdr:cNvSpPr txBox="1"/>
      </xdr:nvSpPr>
      <xdr:spPr>
        <a:xfrm>
          <a:off x="343535" y="1444625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80" name="直線コネクタ 279">
          <a:extLst>
            <a:ext uri="{FF2B5EF4-FFF2-40B4-BE49-F238E27FC236}">
              <a16:creationId xmlns:a16="http://schemas.microsoft.com/office/drawing/2014/main" id="{EC86D9B3-E6F6-44D3-BD6C-5762FDFC9785}"/>
            </a:ext>
          </a:extLst>
        </xdr:cNvPr>
        <xdr:cNvCxnSpPr/>
      </xdr:nvCxnSpPr>
      <xdr:spPr>
        <a:xfrm>
          <a:off x="685800" y="1425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1" name="テキスト ボックス 280">
          <a:extLst>
            <a:ext uri="{FF2B5EF4-FFF2-40B4-BE49-F238E27FC236}">
              <a16:creationId xmlns:a16="http://schemas.microsoft.com/office/drawing/2014/main" id="{EEBBCE19-A8E7-4727-8FFC-D049F4A0E5C3}"/>
            </a:ext>
          </a:extLst>
        </xdr:cNvPr>
        <xdr:cNvSpPr txBox="1"/>
      </xdr:nvSpPr>
      <xdr:spPr>
        <a:xfrm>
          <a:off x="343535" y="141141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2" name="直線コネクタ 281">
          <a:extLst>
            <a:ext uri="{FF2B5EF4-FFF2-40B4-BE49-F238E27FC236}">
              <a16:creationId xmlns:a16="http://schemas.microsoft.com/office/drawing/2014/main" id="{4200FE95-28E0-4509-BE70-EBF0388F73B6}"/>
            </a:ext>
          </a:extLst>
        </xdr:cNvPr>
        <xdr:cNvCxnSpPr/>
      </xdr:nvCxnSpPr>
      <xdr:spPr>
        <a:xfrm>
          <a:off x="685800" y="1393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8445"/>
    <xdr:sp macro="" textlink="">
      <xdr:nvSpPr>
        <xdr:cNvPr id="283" name="テキスト ボックス 282">
          <a:extLst>
            <a:ext uri="{FF2B5EF4-FFF2-40B4-BE49-F238E27FC236}">
              <a16:creationId xmlns:a16="http://schemas.microsoft.com/office/drawing/2014/main" id="{943DD472-BFF1-4BCD-AA24-653DA6F22BD5}"/>
            </a:ext>
          </a:extLst>
        </xdr:cNvPr>
        <xdr:cNvSpPr txBox="1"/>
      </xdr:nvSpPr>
      <xdr:spPr>
        <a:xfrm>
          <a:off x="34353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4" name="直線コネクタ 283">
          <a:extLst>
            <a:ext uri="{FF2B5EF4-FFF2-40B4-BE49-F238E27FC236}">
              <a16:creationId xmlns:a16="http://schemas.microsoft.com/office/drawing/2014/main" id="{EDC204B2-25D0-4B3F-B12E-25249A9B4C32}"/>
            </a:ext>
          </a:extLst>
        </xdr:cNvPr>
        <xdr:cNvCxnSpPr/>
      </xdr:nvCxnSpPr>
      <xdr:spPr>
        <a:xfrm>
          <a:off x="685800" y="136042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5" name="テキスト ボックス 284">
          <a:extLst>
            <a:ext uri="{FF2B5EF4-FFF2-40B4-BE49-F238E27FC236}">
              <a16:creationId xmlns:a16="http://schemas.microsoft.com/office/drawing/2014/main" id="{AFBB1809-5E0B-4B8A-BFCA-16FB5818CB65}"/>
            </a:ext>
          </a:extLst>
        </xdr:cNvPr>
        <xdr:cNvSpPr txBox="1"/>
      </xdr:nvSpPr>
      <xdr:spPr>
        <a:xfrm>
          <a:off x="343535" y="1346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6" name="直線コネクタ 285">
          <a:extLst>
            <a:ext uri="{FF2B5EF4-FFF2-40B4-BE49-F238E27FC236}">
              <a16:creationId xmlns:a16="http://schemas.microsoft.com/office/drawing/2014/main" id="{B450F06E-2377-4883-ACF6-598E48C68965}"/>
            </a:ext>
          </a:extLst>
        </xdr:cNvPr>
        <xdr:cNvCxnSpPr/>
      </xdr:nvCxnSpPr>
      <xdr:spPr>
        <a:xfrm>
          <a:off x="685800" y="1328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8455" cy="259080"/>
    <xdr:sp macro="" textlink="">
      <xdr:nvSpPr>
        <xdr:cNvPr id="287" name="テキスト ボックス 286">
          <a:extLst>
            <a:ext uri="{FF2B5EF4-FFF2-40B4-BE49-F238E27FC236}">
              <a16:creationId xmlns:a16="http://schemas.microsoft.com/office/drawing/2014/main" id="{D21C3F15-4323-4B6F-B7BC-C648A47C985D}"/>
            </a:ext>
          </a:extLst>
        </xdr:cNvPr>
        <xdr:cNvSpPr txBox="1"/>
      </xdr:nvSpPr>
      <xdr:spPr>
        <a:xfrm>
          <a:off x="386715" y="13136245"/>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305B8D64-E88F-4EF5-8E1F-844F2EF5775A}"/>
            </a:ext>
          </a:extLst>
        </xdr:cNvPr>
        <xdr:cNvCxnSpPr/>
      </xdr:nvCxnSpPr>
      <xdr:spPr>
        <a:xfrm>
          <a:off x="68580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F247D698-1C0E-4D0C-8FF4-2757D4359D4A}"/>
            </a:ext>
          </a:extLst>
        </xdr:cNvPr>
        <xdr:cNvSpPr/>
      </xdr:nvSpPr>
      <xdr:spPr>
        <a:xfrm>
          <a:off x="685800" y="1295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66040</xdr:rowOff>
    </xdr:from>
    <xdr:to>
      <xdr:col>24</xdr:col>
      <xdr:colOff>62865</xdr:colOff>
      <xdr:row>86</xdr:row>
      <xdr:rowOff>168910</xdr:rowOff>
    </xdr:to>
    <xdr:cxnSp macro="">
      <xdr:nvCxnSpPr>
        <xdr:cNvPr id="290" name="直線コネクタ 289">
          <a:extLst>
            <a:ext uri="{FF2B5EF4-FFF2-40B4-BE49-F238E27FC236}">
              <a16:creationId xmlns:a16="http://schemas.microsoft.com/office/drawing/2014/main" id="{A6B03A40-F601-4918-9029-1AF6E54E66A0}"/>
            </a:ext>
          </a:extLst>
        </xdr:cNvPr>
        <xdr:cNvCxnSpPr/>
      </xdr:nvCxnSpPr>
      <xdr:spPr>
        <a:xfrm flipV="1">
          <a:off x="4173855" y="13437235"/>
          <a:ext cx="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1" name="【福祉施設】&#10;有形固定資産減価償却率最小値テキスト">
          <a:extLst>
            <a:ext uri="{FF2B5EF4-FFF2-40B4-BE49-F238E27FC236}">
              <a16:creationId xmlns:a16="http://schemas.microsoft.com/office/drawing/2014/main" id="{3BDF035D-AB3A-4864-A2E6-5C48A87AB1C6}"/>
            </a:ext>
          </a:extLst>
        </xdr:cNvPr>
        <xdr:cNvSpPr txBox="1"/>
      </xdr:nvSpPr>
      <xdr:spPr>
        <a:xfrm>
          <a:off x="421259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2" name="直線コネクタ 291">
          <a:extLst>
            <a:ext uri="{FF2B5EF4-FFF2-40B4-BE49-F238E27FC236}">
              <a16:creationId xmlns:a16="http://schemas.microsoft.com/office/drawing/2014/main" id="{DF3AFF98-C7E5-4D2F-B4B8-972104AA3AA8}"/>
            </a:ext>
          </a:extLst>
        </xdr:cNvPr>
        <xdr:cNvCxnSpPr/>
      </xdr:nvCxnSpPr>
      <xdr:spPr>
        <a:xfrm>
          <a:off x="4112260" y="149174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12700</xdr:rowOff>
    </xdr:from>
    <xdr:ext cx="340360" cy="259080"/>
    <xdr:sp macro="" textlink="">
      <xdr:nvSpPr>
        <xdr:cNvPr id="293" name="【福祉施設】&#10;有形固定資産減価償却率最大値テキスト">
          <a:extLst>
            <a:ext uri="{FF2B5EF4-FFF2-40B4-BE49-F238E27FC236}">
              <a16:creationId xmlns:a16="http://schemas.microsoft.com/office/drawing/2014/main" id="{4B3A5833-B1B7-462A-8EF6-8987397A0B44}"/>
            </a:ext>
          </a:extLst>
        </xdr:cNvPr>
        <xdr:cNvSpPr txBox="1"/>
      </xdr:nvSpPr>
      <xdr:spPr>
        <a:xfrm>
          <a:off x="4212590" y="132181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66040</xdr:rowOff>
    </xdr:from>
    <xdr:to>
      <xdr:col>24</xdr:col>
      <xdr:colOff>152400</xdr:colOff>
      <xdr:row>78</xdr:row>
      <xdr:rowOff>66040</xdr:rowOff>
    </xdr:to>
    <xdr:cxnSp macro="">
      <xdr:nvCxnSpPr>
        <xdr:cNvPr id="294" name="直線コネクタ 293">
          <a:extLst>
            <a:ext uri="{FF2B5EF4-FFF2-40B4-BE49-F238E27FC236}">
              <a16:creationId xmlns:a16="http://schemas.microsoft.com/office/drawing/2014/main" id="{89BB55B3-2F24-46CD-8EB3-184E1C6CD8CE}"/>
            </a:ext>
          </a:extLst>
        </xdr:cNvPr>
        <xdr:cNvCxnSpPr/>
      </xdr:nvCxnSpPr>
      <xdr:spPr>
        <a:xfrm>
          <a:off x="4112260" y="1343723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137795</xdr:rowOff>
    </xdr:from>
    <xdr:ext cx="405130" cy="259080"/>
    <xdr:sp macro="" textlink="">
      <xdr:nvSpPr>
        <xdr:cNvPr id="295" name="【福祉施設】&#10;有形固定資産減価償却率平均値テキスト">
          <a:extLst>
            <a:ext uri="{FF2B5EF4-FFF2-40B4-BE49-F238E27FC236}">
              <a16:creationId xmlns:a16="http://schemas.microsoft.com/office/drawing/2014/main" id="{4743A1D1-51D6-4213-A92D-A01BAE42CF72}"/>
            </a:ext>
          </a:extLst>
        </xdr:cNvPr>
        <xdr:cNvSpPr txBox="1"/>
      </xdr:nvSpPr>
      <xdr:spPr>
        <a:xfrm>
          <a:off x="4212590" y="140214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114935</xdr:rowOff>
    </xdr:from>
    <xdr:to>
      <xdr:col>24</xdr:col>
      <xdr:colOff>114300</xdr:colOff>
      <xdr:row>83</xdr:row>
      <xdr:rowOff>45085</xdr:rowOff>
    </xdr:to>
    <xdr:sp macro="" textlink="">
      <xdr:nvSpPr>
        <xdr:cNvPr id="296" name="フローチャート: 判断 295">
          <a:extLst>
            <a:ext uri="{FF2B5EF4-FFF2-40B4-BE49-F238E27FC236}">
              <a16:creationId xmlns:a16="http://schemas.microsoft.com/office/drawing/2014/main" id="{93CFA0DE-4125-4790-9658-58B01A9C7511}"/>
            </a:ext>
          </a:extLst>
        </xdr:cNvPr>
        <xdr:cNvSpPr/>
      </xdr:nvSpPr>
      <xdr:spPr>
        <a:xfrm>
          <a:off x="4131310" y="141738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80645</xdr:rowOff>
    </xdr:from>
    <xdr:to>
      <xdr:col>20</xdr:col>
      <xdr:colOff>38100</xdr:colOff>
      <xdr:row>83</xdr:row>
      <xdr:rowOff>10795</xdr:rowOff>
    </xdr:to>
    <xdr:sp macro="" textlink="">
      <xdr:nvSpPr>
        <xdr:cNvPr id="297" name="フローチャート: 判断 296">
          <a:extLst>
            <a:ext uri="{FF2B5EF4-FFF2-40B4-BE49-F238E27FC236}">
              <a16:creationId xmlns:a16="http://schemas.microsoft.com/office/drawing/2014/main" id="{89EF2CDC-A3B1-452A-8BAB-0A48A43E8EBA}"/>
            </a:ext>
          </a:extLst>
        </xdr:cNvPr>
        <xdr:cNvSpPr/>
      </xdr:nvSpPr>
      <xdr:spPr>
        <a:xfrm>
          <a:off x="3388360" y="141414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106680</xdr:rowOff>
    </xdr:from>
    <xdr:to>
      <xdr:col>15</xdr:col>
      <xdr:colOff>101600</xdr:colOff>
      <xdr:row>83</xdr:row>
      <xdr:rowOff>36830</xdr:rowOff>
    </xdr:to>
    <xdr:sp macro="" textlink="">
      <xdr:nvSpPr>
        <xdr:cNvPr id="298" name="フローチャート: 判断 297">
          <a:extLst>
            <a:ext uri="{FF2B5EF4-FFF2-40B4-BE49-F238E27FC236}">
              <a16:creationId xmlns:a16="http://schemas.microsoft.com/office/drawing/2014/main" id="{7C72A60B-C3FF-4A27-8E4B-19B16F3A23F0}"/>
            </a:ext>
          </a:extLst>
        </xdr:cNvPr>
        <xdr:cNvSpPr/>
      </xdr:nvSpPr>
      <xdr:spPr>
        <a:xfrm>
          <a:off x="2571750" y="1416367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81915</xdr:rowOff>
    </xdr:from>
    <xdr:to>
      <xdr:col>10</xdr:col>
      <xdr:colOff>165100</xdr:colOff>
      <xdr:row>83</xdr:row>
      <xdr:rowOff>12065</xdr:rowOff>
    </xdr:to>
    <xdr:sp macro="" textlink="">
      <xdr:nvSpPr>
        <xdr:cNvPr id="299" name="フローチャート: 判断 298">
          <a:extLst>
            <a:ext uri="{FF2B5EF4-FFF2-40B4-BE49-F238E27FC236}">
              <a16:creationId xmlns:a16="http://schemas.microsoft.com/office/drawing/2014/main" id="{304E3BCE-9763-42D3-9D74-2BC1E46322DF}"/>
            </a:ext>
          </a:extLst>
        </xdr:cNvPr>
        <xdr:cNvSpPr/>
      </xdr:nvSpPr>
      <xdr:spPr>
        <a:xfrm>
          <a:off x="1774190" y="1414272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60960</xdr:rowOff>
    </xdr:from>
    <xdr:to>
      <xdr:col>6</xdr:col>
      <xdr:colOff>38100</xdr:colOff>
      <xdr:row>82</xdr:row>
      <xdr:rowOff>162560</xdr:rowOff>
    </xdr:to>
    <xdr:sp macro="" textlink="">
      <xdr:nvSpPr>
        <xdr:cNvPr id="300" name="フローチャート: 判断 299">
          <a:extLst>
            <a:ext uri="{FF2B5EF4-FFF2-40B4-BE49-F238E27FC236}">
              <a16:creationId xmlns:a16="http://schemas.microsoft.com/office/drawing/2014/main" id="{A10BFE4F-3E59-422A-9C14-829103327C7F}"/>
            </a:ext>
          </a:extLst>
        </xdr:cNvPr>
        <xdr:cNvSpPr/>
      </xdr:nvSpPr>
      <xdr:spPr>
        <a:xfrm>
          <a:off x="988060" y="1411605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E08EF37D-2DFF-47BB-B432-4635F9702313}"/>
            </a:ext>
          </a:extLst>
        </xdr:cNvPr>
        <xdr:cNvSpPr txBox="1"/>
      </xdr:nvSpPr>
      <xdr:spPr>
        <a:xfrm>
          <a:off x="400304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3F899611-DE9F-4F9D-AD4F-3283B6CB337A}"/>
            </a:ext>
          </a:extLst>
        </xdr:cNvPr>
        <xdr:cNvSpPr txBox="1"/>
      </xdr:nvSpPr>
      <xdr:spPr>
        <a:xfrm>
          <a:off x="32600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EABDAD8F-22B0-4AC6-B52F-9F78CBB1F806}"/>
            </a:ext>
          </a:extLst>
        </xdr:cNvPr>
        <xdr:cNvSpPr txBox="1"/>
      </xdr:nvSpPr>
      <xdr:spPr>
        <a:xfrm>
          <a:off x="24549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1C7FFBA5-3DA6-41E5-9290-DA75451080F9}"/>
            </a:ext>
          </a:extLst>
        </xdr:cNvPr>
        <xdr:cNvSpPr txBox="1"/>
      </xdr:nvSpPr>
      <xdr:spPr>
        <a:xfrm>
          <a:off x="16573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5" name="テキスト ボックス 304">
          <a:extLst>
            <a:ext uri="{FF2B5EF4-FFF2-40B4-BE49-F238E27FC236}">
              <a16:creationId xmlns:a16="http://schemas.microsoft.com/office/drawing/2014/main" id="{E1F6A2E8-CDE4-4F63-BB9C-A0DDBAED4CF9}"/>
            </a:ext>
          </a:extLst>
        </xdr:cNvPr>
        <xdr:cNvSpPr txBox="1"/>
      </xdr:nvSpPr>
      <xdr:spPr>
        <a:xfrm>
          <a:off x="8597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83</xdr:row>
      <xdr:rowOff>49530</xdr:rowOff>
    </xdr:from>
    <xdr:to>
      <xdr:col>24</xdr:col>
      <xdr:colOff>114300</xdr:colOff>
      <xdr:row>83</xdr:row>
      <xdr:rowOff>151130</xdr:rowOff>
    </xdr:to>
    <xdr:sp macro="" textlink="">
      <xdr:nvSpPr>
        <xdr:cNvPr id="306" name="楕円 305">
          <a:extLst>
            <a:ext uri="{FF2B5EF4-FFF2-40B4-BE49-F238E27FC236}">
              <a16:creationId xmlns:a16="http://schemas.microsoft.com/office/drawing/2014/main" id="{B1E7D9C5-BF7C-4771-98AB-2D587F9F22D2}"/>
            </a:ext>
          </a:extLst>
        </xdr:cNvPr>
        <xdr:cNvSpPr/>
      </xdr:nvSpPr>
      <xdr:spPr>
        <a:xfrm>
          <a:off x="4131310" y="1428369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27940</xdr:rowOff>
    </xdr:from>
    <xdr:ext cx="405130" cy="259080"/>
    <xdr:sp macro="" textlink="">
      <xdr:nvSpPr>
        <xdr:cNvPr id="307" name="【福祉施設】&#10;有形固定資産減価償却率該当値テキスト">
          <a:extLst>
            <a:ext uri="{FF2B5EF4-FFF2-40B4-BE49-F238E27FC236}">
              <a16:creationId xmlns:a16="http://schemas.microsoft.com/office/drawing/2014/main" id="{6A40B6DA-9F92-4EA1-BF81-03F685FC56CE}"/>
            </a:ext>
          </a:extLst>
        </xdr:cNvPr>
        <xdr:cNvSpPr txBox="1"/>
      </xdr:nvSpPr>
      <xdr:spPr>
        <a:xfrm>
          <a:off x="4212590" y="14256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16510</xdr:rowOff>
    </xdr:from>
    <xdr:to>
      <xdr:col>20</xdr:col>
      <xdr:colOff>38100</xdr:colOff>
      <xdr:row>83</xdr:row>
      <xdr:rowOff>118110</xdr:rowOff>
    </xdr:to>
    <xdr:sp macro="" textlink="">
      <xdr:nvSpPr>
        <xdr:cNvPr id="308" name="楕円 307">
          <a:extLst>
            <a:ext uri="{FF2B5EF4-FFF2-40B4-BE49-F238E27FC236}">
              <a16:creationId xmlns:a16="http://schemas.microsoft.com/office/drawing/2014/main" id="{C4715705-E005-48CC-BEBB-3CFD9AED3542}"/>
            </a:ext>
          </a:extLst>
        </xdr:cNvPr>
        <xdr:cNvSpPr/>
      </xdr:nvSpPr>
      <xdr:spPr>
        <a:xfrm>
          <a:off x="3388360" y="1425067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67310</xdr:rowOff>
    </xdr:from>
    <xdr:to>
      <xdr:col>24</xdr:col>
      <xdr:colOff>63500</xdr:colOff>
      <xdr:row>83</xdr:row>
      <xdr:rowOff>100330</xdr:rowOff>
    </xdr:to>
    <xdr:cxnSp macro="">
      <xdr:nvCxnSpPr>
        <xdr:cNvPr id="309" name="直線コネクタ 308">
          <a:extLst>
            <a:ext uri="{FF2B5EF4-FFF2-40B4-BE49-F238E27FC236}">
              <a16:creationId xmlns:a16="http://schemas.microsoft.com/office/drawing/2014/main" id="{C9096211-78A4-4F89-AE84-C4E729B71D26}"/>
            </a:ext>
          </a:extLst>
        </xdr:cNvPr>
        <xdr:cNvCxnSpPr/>
      </xdr:nvCxnSpPr>
      <xdr:spPr>
        <a:xfrm>
          <a:off x="3431540" y="14295755"/>
          <a:ext cx="7429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153670</xdr:rowOff>
    </xdr:from>
    <xdr:to>
      <xdr:col>15</xdr:col>
      <xdr:colOff>101600</xdr:colOff>
      <xdr:row>83</xdr:row>
      <xdr:rowOff>83820</xdr:rowOff>
    </xdr:to>
    <xdr:sp macro="" textlink="">
      <xdr:nvSpPr>
        <xdr:cNvPr id="310" name="楕円 309">
          <a:extLst>
            <a:ext uri="{FF2B5EF4-FFF2-40B4-BE49-F238E27FC236}">
              <a16:creationId xmlns:a16="http://schemas.microsoft.com/office/drawing/2014/main" id="{CE9CF498-DBCB-402C-913A-1EEE15FDB7A7}"/>
            </a:ext>
          </a:extLst>
        </xdr:cNvPr>
        <xdr:cNvSpPr/>
      </xdr:nvSpPr>
      <xdr:spPr>
        <a:xfrm>
          <a:off x="2571750" y="1421257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33020</xdr:rowOff>
    </xdr:from>
    <xdr:to>
      <xdr:col>19</xdr:col>
      <xdr:colOff>177800</xdr:colOff>
      <xdr:row>83</xdr:row>
      <xdr:rowOff>67310</xdr:rowOff>
    </xdr:to>
    <xdr:cxnSp macro="">
      <xdr:nvCxnSpPr>
        <xdr:cNvPr id="311" name="直線コネクタ 310">
          <a:extLst>
            <a:ext uri="{FF2B5EF4-FFF2-40B4-BE49-F238E27FC236}">
              <a16:creationId xmlns:a16="http://schemas.microsoft.com/office/drawing/2014/main" id="{3FB977FE-7E99-494B-9FDA-7D0AC8E15CAF}"/>
            </a:ext>
          </a:extLst>
        </xdr:cNvPr>
        <xdr:cNvCxnSpPr/>
      </xdr:nvCxnSpPr>
      <xdr:spPr>
        <a:xfrm>
          <a:off x="2626360" y="14261465"/>
          <a:ext cx="8051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145415</xdr:rowOff>
    </xdr:from>
    <xdr:to>
      <xdr:col>10</xdr:col>
      <xdr:colOff>165100</xdr:colOff>
      <xdr:row>83</xdr:row>
      <xdr:rowOff>75565</xdr:rowOff>
    </xdr:to>
    <xdr:sp macro="" textlink="">
      <xdr:nvSpPr>
        <xdr:cNvPr id="312" name="楕円 311">
          <a:extLst>
            <a:ext uri="{FF2B5EF4-FFF2-40B4-BE49-F238E27FC236}">
              <a16:creationId xmlns:a16="http://schemas.microsoft.com/office/drawing/2014/main" id="{21D9DA48-EBAE-4A04-96ED-A682CF7B9433}"/>
            </a:ext>
          </a:extLst>
        </xdr:cNvPr>
        <xdr:cNvSpPr/>
      </xdr:nvSpPr>
      <xdr:spPr>
        <a:xfrm>
          <a:off x="1774190" y="1420241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24765</xdr:rowOff>
    </xdr:from>
    <xdr:to>
      <xdr:col>15</xdr:col>
      <xdr:colOff>50800</xdr:colOff>
      <xdr:row>83</xdr:row>
      <xdr:rowOff>33020</xdr:rowOff>
    </xdr:to>
    <xdr:cxnSp macro="">
      <xdr:nvCxnSpPr>
        <xdr:cNvPr id="313" name="直線コネクタ 312">
          <a:extLst>
            <a:ext uri="{FF2B5EF4-FFF2-40B4-BE49-F238E27FC236}">
              <a16:creationId xmlns:a16="http://schemas.microsoft.com/office/drawing/2014/main" id="{A52AF00C-915F-49B5-B59F-326C213E2B89}"/>
            </a:ext>
          </a:extLst>
        </xdr:cNvPr>
        <xdr:cNvCxnSpPr/>
      </xdr:nvCxnSpPr>
      <xdr:spPr>
        <a:xfrm>
          <a:off x="1828800" y="14251305"/>
          <a:ext cx="79756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124460</xdr:rowOff>
    </xdr:from>
    <xdr:to>
      <xdr:col>6</xdr:col>
      <xdr:colOff>38100</xdr:colOff>
      <xdr:row>83</xdr:row>
      <xdr:rowOff>54610</xdr:rowOff>
    </xdr:to>
    <xdr:sp macro="" textlink="">
      <xdr:nvSpPr>
        <xdr:cNvPr id="314" name="楕円 313">
          <a:extLst>
            <a:ext uri="{FF2B5EF4-FFF2-40B4-BE49-F238E27FC236}">
              <a16:creationId xmlns:a16="http://schemas.microsoft.com/office/drawing/2014/main" id="{4FF4D5E4-AB33-4055-B012-0B14393C0C26}"/>
            </a:ext>
          </a:extLst>
        </xdr:cNvPr>
        <xdr:cNvSpPr/>
      </xdr:nvSpPr>
      <xdr:spPr>
        <a:xfrm>
          <a:off x="988060" y="141852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3810</xdr:rowOff>
    </xdr:from>
    <xdr:to>
      <xdr:col>10</xdr:col>
      <xdr:colOff>114300</xdr:colOff>
      <xdr:row>83</xdr:row>
      <xdr:rowOff>24765</xdr:rowOff>
    </xdr:to>
    <xdr:cxnSp macro="">
      <xdr:nvCxnSpPr>
        <xdr:cNvPr id="315" name="直線コネクタ 314">
          <a:extLst>
            <a:ext uri="{FF2B5EF4-FFF2-40B4-BE49-F238E27FC236}">
              <a16:creationId xmlns:a16="http://schemas.microsoft.com/office/drawing/2014/main" id="{32C60165-9B76-4833-B206-B25DBD5EC0BB}"/>
            </a:ext>
          </a:extLst>
        </xdr:cNvPr>
        <xdr:cNvCxnSpPr/>
      </xdr:nvCxnSpPr>
      <xdr:spPr>
        <a:xfrm>
          <a:off x="1031240" y="14236065"/>
          <a:ext cx="7975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27305</xdr:rowOff>
    </xdr:from>
    <xdr:ext cx="405130" cy="259080"/>
    <xdr:sp macro="" textlink="">
      <xdr:nvSpPr>
        <xdr:cNvPr id="316" name="n_1aveValue【福祉施設】&#10;有形固定資産減価償却率">
          <a:extLst>
            <a:ext uri="{FF2B5EF4-FFF2-40B4-BE49-F238E27FC236}">
              <a16:creationId xmlns:a16="http://schemas.microsoft.com/office/drawing/2014/main" id="{5EFAEE31-8838-4280-A63D-FEC7B4422722}"/>
            </a:ext>
          </a:extLst>
        </xdr:cNvPr>
        <xdr:cNvSpPr txBox="1"/>
      </xdr:nvSpPr>
      <xdr:spPr>
        <a:xfrm>
          <a:off x="3239135" y="13912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53340</xdr:rowOff>
    </xdr:from>
    <xdr:ext cx="404495" cy="258445"/>
    <xdr:sp macro="" textlink="">
      <xdr:nvSpPr>
        <xdr:cNvPr id="317" name="n_2aveValue【福祉施設】&#10;有形固定資産減価償却率">
          <a:extLst>
            <a:ext uri="{FF2B5EF4-FFF2-40B4-BE49-F238E27FC236}">
              <a16:creationId xmlns:a16="http://schemas.microsoft.com/office/drawing/2014/main" id="{2121FAD1-2954-4CC4-BA91-426D8BDCDB1A}"/>
            </a:ext>
          </a:extLst>
        </xdr:cNvPr>
        <xdr:cNvSpPr txBox="1"/>
      </xdr:nvSpPr>
      <xdr:spPr>
        <a:xfrm>
          <a:off x="2439035" y="139446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29210</xdr:rowOff>
    </xdr:from>
    <xdr:ext cx="404495" cy="258445"/>
    <xdr:sp macro="" textlink="">
      <xdr:nvSpPr>
        <xdr:cNvPr id="318" name="n_3aveValue【福祉施設】&#10;有形固定資産減価償却率">
          <a:extLst>
            <a:ext uri="{FF2B5EF4-FFF2-40B4-BE49-F238E27FC236}">
              <a16:creationId xmlns:a16="http://schemas.microsoft.com/office/drawing/2014/main" id="{2AA7237B-115C-483A-A4BA-DB739387C147}"/>
            </a:ext>
          </a:extLst>
        </xdr:cNvPr>
        <xdr:cNvSpPr txBox="1"/>
      </xdr:nvSpPr>
      <xdr:spPr>
        <a:xfrm>
          <a:off x="1641475" y="13914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7620</xdr:rowOff>
    </xdr:from>
    <xdr:ext cx="404495" cy="258445"/>
    <xdr:sp macro="" textlink="">
      <xdr:nvSpPr>
        <xdr:cNvPr id="319" name="n_4aveValue【福祉施設】&#10;有形固定資産減価償却率">
          <a:extLst>
            <a:ext uri="{FF2B5EF4-FFF2-40B4-BE49-F238E27FC236}">
              <a16:creationId xmlns:a16="http://schemas.microsoft.com/office/drawing/2014/main" id="{E5557385-F1B6-433F-B774-83E85B3CCBEE}"/>
            </a:ext>
          </a:extLst>
        </xdr:cNvPr>
        <xdr:cNvSpPr txBox="1"/>
      </xdr:nvSpPr>
      <xdr:spPr>
        <a:xfrm>
          <a:off x="855345" y="138969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109220</xdr:rowOff>
    </xdr:from>
    <xdr:ext cx="405130" cy="258445"/>
    <xdr:sp macro="" textlink="">
      <xdr:nvSpPr>
        <xdr:cNvPr id="320" name="n_1mainValue【福祉施設】&#10;有形固定資産減価償却率">
          <a:extLst>
            <a:ext uri="{FF2B5EF4-FFF2-40B4-BE49-F238E27FC236}">
              <a16:creationId xmlns:a16="http://schemas.microsoft.com/office/drawing/2014/main" id="{618BAF94-CF58-49B6-83E6-89F1D4D7EA36}"/>
            </a:ext>
          </a:extLst>
        </xdr:cNvPr>
        <xdr:cNvSpPr txBox="1"/>
      </xdr:nvSpPr>
      <xdr:spPr>
        <a:xfrm>
          <a:off x="3239135" y="143376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74930</xdr:rowOff>
    </xdr:from>
    <xdr:ext cx="404495" cy="258445"/>
    <xdr:sp macro="" textlink="">
      <xdr:nvSpPr>
        <xdr:cNvPr id="321" name="n_2mainValue【福祉施設】&#10;有形固定資産減価償却率">
          <a:extLst>
            <a:ext uri="{FF2B5EF4-FFF2-40B4-BE49-F238E27FC236}">
              <a16:creationId xmlns:a16="http://schemas.microsoft.com/office/drawing/2014/main" id="{61BC9E78-C2E9-47A4-9FF6-BFC35400D5B8}"/>
            </a:ext>
          </a:extLst>
        </xdr:cNvPr>
        <xdr:cNvSpPr txBox="1"/>
      </xdr:nvSpPr>
      <xdr:spPr>
        <a:xfrm>
          <a:off x="2439035" y="143052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66675</xdr:rowOff>
    </xdr:from>
    <xdr:ext cx="404495" cy="258445"/>
    <xdr:sp macro="" textlink="">
      <xdr:nvSpPr>
        <xdr:cNvPr id="322" name="n_3mainValue【福祉施設】&#10;有形固定資産減価償却率">
          <a:extLst>
            <a:ext uri="{FF2B5EF4-FFF2-40B4-BE49-F238E27FC236}">
              <a16:creationId xmlns:a16="http://schemas.microsoft.com/office/drawing/2014/main" id="{2B5D52B8-0BEB-4DDA-BF6E-FF40C89F3DB9}"/>
            </a:ext>
          </a:extLst>
        </xdr:cNvPr>
        <xdr:cNvSpPr txBox="1"/>
      </xdr:nvSpPr>
      <xdr:spPr>
        <a:xfrm>
          <a:off x="1641475" y="142951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45720</xdr:rowOff>
    </xdr:from>
    <xdr:ext cx="404495" cy="259080"/>
    <xdr:sp macro="" textlink="">
      <xdr:nvSpPr>
        <xdr:cNvPr id="323" name="n_4mainValue【福祉施設】&#10;有形固定資産減価償却率">
          <a:extLst>
            <a:ext uri="{FF2B5EF4-FFF2-40B4-BE49-F238E27FC236}">
              <a16:creationId xmlns:a16="http://schemas.microsoft.com/office/drawing/2014/main" id="{250A8B00-119A-42D5-B993-3790D00B907D}"/>
            </a:ext>
          </a:extLst>
        </xdr:cNvPr>
        <xdr:cNvSpPr txBox="1"/>
      </xdr:nvSpPr>
      <xdr:spPr>
        <a:xfrm>
          <a:off x="855345" y="142779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CC1DA196-A1C6-45F8-9431-B09EB5C689A7}"/>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9B994808-D21B-4D4E-90F2-CD3EFFE2046B}"/>
            </a:ext>
          </a:extLst>
        </xdr:cNvPr>
        <xdr:cNvSpPr/>
      </xdr:nvSpPr>
      <xdr:spPr>
        <a:xfrm>
          <a:off x="60604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9E35FA3F-6ECE-40FC-B3C6-A8B965519D55}"/>
            </a:ext>
          </a:extLst>
        </xdr:cNvPr>
        <xdr:cNvSpPr/>
      </xdr:nvSpPr>
      <xdr:spPr>
        <a:xfrm>
          <a:off x="60604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47/106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37669782-29DA-4268-A633-A9355BD81D6F}"/>
            </a:ext>
          </a:extLst>
        </xdr:cNvPr>
        <xdr:cNvSpPr/>
      </xdr:nvSpPr>
      <xdr:spPr>
        <a:xfrm>
          <a:off x="69888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58B7CAA1-4852-4537-A3F3-D3EFC8DF6571}"/>
            </a:ext>
          </a:extLst>
        </xdr:cNvPr>
        <xdr:cNvSpPr/>
      </xdr:nvSpPr>
      <xdr:spPr>
        <a:xfrm>
          <a:off x="69888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7D997198-7BCF-4A9E-B89B-AB46D1675B46}"/>
            </a:ext>
          </a:extLst>
        </xdr:cNvPr>
        <xdr:cNvSpPr/>
      </xdr:nvSpPr>
      <xdr:spPr>
        <a:xfrm>
          <a:off x="80175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B2A9BDB2-54FF-42C8-9672-82A06E880200}"/>
            </a:ext>
          </a:extLst>
        </xdr:cNvPr>
        <xdr:cNvSpPr/>
      </xdr:nvSpPr>
      <xdr:spPr>
        <a:xfrm>
          <a:off x="80175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4804FA6A-74DE-4CDD-AFEC-0CC6D46111C9}"/>
            </a:ext>
          </a:extLst>
        </xdr:cNvPr>
        <xdr:cNvSpPr/>
      </xdr:nvSpPr>
      <xdr:spPr>
        <a:xfrm>
          <a:off x="5960110" y="1295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32" name="テキスト ボックス 331">
          <a:extLst>
            <a:ext uri="{FF2B5EF4-FFF2-40B4-BE49-F238E27FC236}">
              <a16:creationId xmlns:a16="http://schemas.microsoft.com/office/drawing/2014/main" id="{D65D2D4D-4DF6-4540-B1B0-AFB69C80F2A3}"/>
            </a:ext>
          </a:extLst>
        </xdr:cNvPr>
        <xdr:cNvSpPr txBox="1"/>
      </xdr:nvSpPr>
      <xdr:spPr>
        <a:xfrm>
          <a:off x="592201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679D2096-B6DB-4E12-ABD0-ED61A339D3C9}"/>
            </a:ext>
          </a:extLst>
        </xdr:cNvPr>
        <xdr:cNvCxnSpPr/>
      </xdr:nvCxnSpPr>
      <xdr:spPr>
        <a:xfrm>
          <a:off x="5960110" y="1524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A41E5C00-4A01-4EE5-9EAB-D22822C598F6}"/>
            </a:ext>
          </a:extLst>
        </xdr:cNvPr>
        <xdr:cNvCxnSpPr/>
      </xdr:nvCxnSpPr>
      <xdr:spPr>
        <a:xfrm>
          <a:off x="5960110" y="14782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725" cy="259080"/>
    <xdr:sp macro="" textlink="">
      <xdr:nvSpPr>
        <xdr:cNvPr id="335" name="テキスト ボックス 334">
          <a:extLst>
            <a:ext uri="{FF2B5EF4-FFF2-40B4-BE49-F238E27FC236}">
              <a16:creationId xmlns:a16="http://schemas.microsoft.com/office/drawing/2014/main" id="{47AAB51E-D9D7-4F38-921C-BBE44AE6723F}"/>
            </a:ext>
          </a:extLst>
        </xdr:cNvPr>
        <xdr:cNvSpPr txBox="1"/>
      </xdr:nvSpPr>
      <xdr:spPr>
        <a:xfrm>
          <a:off x="5527040" y="146386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E2F7921-D874-46FD-B1D0-5EAE479C31DD}"/>
            </a:ext>
          </a:extLst>
        </xdr:cNvPr>
        <xdr:cNvCxnSpPr/>
      </xdr:nvCxnSpPr>
      <xdr:spPr>
        <a:xfrm>
          <a:off x="5960110" y="143217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6725" cy="259080"/>
    <xdr:sp macro="" textlink="">
      <xdr:nvSpPr>
        <xdr:cNvPr id="337" name="テキスト ボックス 336">
          <a:extLst>
            <a:ext uri="{FF2B5EF4-FFF2-40B4-BE49-F238E27FC236}">
              <a16:creationId xmlns:a16="http://schemas.microsoft.com/office/drawing/2014/main" id="{AB7F9340-76BB-42C2-ABB9-F26772F126C6}"/>
            </a:ext>
          </a:extLst>
        </xdr:cNvPr>
        <xdr:cNvSpPr txBox="1"/>
      </xdr:nvSpPr>
      <xdr:spPr>
        <a:xfrm>
          <a:off x="5527040" y="141852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59B89B82-D33D-4C08-9728-2595CB156AFF}"/>
            </a:ext>
          </a:extLst>
        </xdr:cNvPr>
        <xdr:cNvCxnSpPr/>
      </xdr:nvCxnSpPr>
      <xdr:spPr>
        <a:xfrm>
          <a:off x="5960110" y="1386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6725" cy="259080"/>
    <xdr:sp macro="" textlink="">
      <xdr:nvSpPr>
        <xdr:cNvPr id="339" name="テキスト ボックス 338">
          <a:extLst>
            <a:ext uri="{FF2B5EF4-FFF2-40B4-BE49-F238E27FC236}">
              <a16:creationId xmlns:a16="http://schemas.microsoft.com/office/drawing/2014/main" id="{CD45B849-028F-4C17-82AC-126CFAD926F9}"/>
            </a:ext>
          </a:extLst>
        </xdr:cNvPr>
        <xdr:cNvSpPr txBox="1"/>
      </xdr:nvSpPr>
      <xdr:spPr>
        <a:xfrm>
          <a:off x="5527040" y="137280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85FFD23A-FD5E-4688-8976-257C02BA458F}"/>
            </a:ext>
          </a:extLst>
        </xdr:cNvPr>
        <xdr:cNvCxnSpPr/>
      </xdr:nvCxnSpPr>
      <xdr:spPr>
        <a:xfrm>
          <a:off x="5960110" y="13411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6725" cy="259080"/>
    <xdr:sp macro="" textlink="">
      <xdr:nvSpPr>
        <xdr:cNvPr id="341" name="テキスト ボックス 340">
          <a:extLst>
            <a:ext uri="{FF2B5EF4-FFF2-40B4-BE49-F238E27FC236}">
              <a16:creationId xmlns:a16="http://schemas.microsoft.com/office/drawing/2014/main" id="{C5280324-4DD6-4618-9C41-3791B1B7A724}"/>
            </a:ext>
          </a:extLst>
        </xdr:cNvPr>
        <xdr:cNvSpPr txBox="1"/>
      </xdr:nvSpPr>
      <xdr:spPr>
        <a:xfrm>
          <a:off x="5527040" y="132670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7A62EA73-53EA-46FE-9979-1B1B224AB4B0}"/>
            </a:ext>
          </a:extLst>
        </xdr:cNvPr>
        <xdr:cNvCxnSpPr/>
      </xdr:nvCxnSpPr>
      <xdr:spPr>
        <a:xfrm>
          <a:off x="5960110" y="1295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343" name="テキスト ボックス 342">
          <a:extLst>
            <a:ext uri="{FF2B5EF4-FFF2-40B4-BE49-F238E27FC236}">
              <a16:creationId xmlns:a16="http://schemas.microsoft.com/office/drawing/2014/main" id="{782F571D-A20A-43E9-B22A-8CDE7FB7AEEE}"/>
            </a:ext>
          </a:extLst>
        </xdr:cNvPr>
        <xdr:cNvSpPr txBox="1"/>
      </xdr:nvSpPr>
      <xdr:spPr>
        <a:xfrm>
          <a:off x="5527040" y="128136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D66EBAE-AFD6-4ED2-98AF-79D3F4DCE8C5}"/>
            </a:ext>
          </a:extLst>
        </xdr:cNvPr>
        <xdr:cNvSpPr/>
      </xdr:nvSpPr>
      <xdr:spPr>
        <a:xfrm>
          <a:off x="5960110" y="1295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D05F43BD-DC6A-4D63-B6A6-CB484677096C}"/>
            </a:ext>
          </a:extLst>
        </xdr:cNvPr>
        <xdr:cNvCxnSpPr/>
      </xdr:nvCxnSpPr>
      <xdr:spPr>
        <a:xfrm flipV="1">
          <a:off x="9429115" y="13381355"/>
          <a:ext cx="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30480</xdr:rowOff>
    </xdr:from>
    <xdr:ext cx="469900" cy="258445"/>
    <xdr:sp macro="" textlink="">
      <xdr:nvSpPr>
        <xdr:cNvPr id="346" name="【福祉施設】&#10;一人当たり面積最小値テキスト">
          <a:extLst>
            <a:ext uri="{FF2B5EF4-FFF2-40B4-BE49-F238E27FC236}">
              <a16:creationId xmlns:a16="http://schemas.microsoft.com/office/drawing/2014/main" id="{4EB5E444-E1E5-4DCF-B205-ED41F95F3F6C}"/>
            </a:ext>
          </a:extLst>
        </xdr:cNvPr>
        <xdr:cNvSpPr txBox="1"/>
      </xdr:nvSpPr>
      <xdr:spPr>
        <a:xfrm>
          <a:off x="9467850" y="14773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961B6AB5-7210-4817-999F-DC165666B900}"/>
            </a:ext>
          </a:extLst>
        </xdr:cNvPr>
        <xdr:cNvCxnSpPr/>
      </xdr:nvCxnSpPr>
      <xdr:spPr>
        <a:xfrm>
          <a:off x="9356090" y="1476946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124460</xdr:rowOff>
    </xdr:from>
    <xdr:ext cx="469900" cy="259080"/>
    <xdr:sp macro="" textlink="">
      <xdr:nvSpPr>
        <xdr:cNvPr id="348" name="【福祉施設】&#10;一人当たり面積最大値テキスト">
          <a:extLst>
            <a:ext uri="{FF2B5EF4-FFF2-40B4-BE49-F238E27FC236}">
              <a16:creationId xmlns:a16="http://schemas.microsoft.com/office/drawing/2014/main" id="{BD5BB77D-26CC-4982-913A-4FA794E42B91}"/>
            </a:ext>
          </a:extLst>
        </xdr:cNvPr>
        <xdr:cNvSpPr txBox="1"/>
      </xdr:nvSpPr>
      <xdr:spPr>
        <a:xfrm>
          <a:off x="9467850" y="13156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6350</xdr:rowOff>
    </xdr:from>
    <xdr:to>
      <xdr:col>55</xdr:col>
      <xdr:colOff>88900</xdr:colOff>
      <xdr:row>78</xdr:row>
      <xdr:rowOff>6350</xdr:rowOff>
    </xdr:to>
    <xdr:cxnSp macro="">
      <xdr:nvCxnSpPr>
        <xdr:cNvPr id="349" name="直線コネクタ 348">
          <a:extLst>
            <a:ext uri="{FF2B5EF4-FFF2-40B4-BE49-F238E27FC236}">
              <a16:creationId xmlns:a16="http://schemas.microsoft.com/office/drawing/2014/main" id="{20C0A6A8-C195-426A-903E-AC2AF34F6A57}"/>
            </a:ext>
          </a:extLst>
        </xdr:cNvPr>
        <xdr:cNvCxnSpPr/>
      </xdr:nvCxnSpPr>
      <xdr:spPr>
        <a:xfrm>
          <a:off x="9356090" y="1338135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26035</xdr:rowOff>
    </xdr:from>
    <xdr:ext cx="469900" cy="259080"/>
    <xdr:sp macro="" textlink="">
      <xdr:nvSpPr>
        <xdr:cNvPr id="350" name="【福祉施設】&#10;一人当たり面積平均値テキスト">
          <a:extLst>
            <a:ext uri="{FF2B5EF4-FFF2-40B4-BE49-F238E27FC236}">
              <a16:creationId xmlns:a16="http://schemas.microsoft.com/office/drawing/2014/main" id="{CFDEAF15-6D78-4C53-8C05-87CACB732788}"/>
            </a:ext>
          </a:extLst>
        </xdr:cNvPr>
        <xdr:cNvSpPr txBox="1"/>
      </xdr:nvSpPr>
      <xdr:spPr>
        <a:xfrm>
          <a:off x="9467850" y="142525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3175</xdr:rowOff>
    </xdr:from>
    <xdr:to>
      <xdr:col>55</xdr:col>
      <xdr:colOff>50800</xdr:colOff>
      <xdr:row>84</xdr:row>
      <xdr:rowOff>104775</xdr:rowOff>
    </xdr:to>
    <xdr:sp macro="" textlink="">
      <xdr:nvSpPr>
        <xdr:cNvPr id="351" name="フローチャート: 判断 350">
          <a:extLst>
            <a:ext uri="{FF2B5EF4-FFF2-40B4-BE49-F238E27FC236}">
              <a16:creationId xmlns:a16="http://schemas.microsoft.com/office/drawing/2014/main" id="{16CEF84B-D91E-4D4D-AB90-417998949E56}"/>
            </a:ext>
          </a:extLst>
        </xdr:cNvPr>
        <xdr:cNvSpPr/>
      </xdr:nvSpPr>
      <xdr:spPr>
        <a:xfrm>
          <a:off x="9394190" y="14404975"/>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156210</xdr:rowOff>
    </xdr:from>
    <xdr:to>
      <xdr:col>50</xdr:col>
      <xdr:colOff>165100</xdr:colOff>
      <xdr:row>84</xdr:row>
      <xdr:rowOff>86360</xdr:rowOff>
    </xdr:to>
    <xdr:sp macro="" textlink="">
      <xdr:nvSpPr>
        <xdr:cNvPr id="352" name="フローチャート: 判断 351">
          <a:extLst>
            <a:ext uri="{FF2B5EF4-FFF2-40B4-BE49-F238E27FC236}">
              <a16:creationId xmlns:a16="http://schemas.microsoft.com/office/drawing/2014/main" id="{5CD1A589-1067-4D7B-A3C4-8F9EDD314B9E}"/>
            </a:ext>
          </a:extLst>
        </xdr:cNvPr>
        <xdr:cNvSpPr/>
      </xdr:nvSpPr>
      <xdr:spPr>
        <a:xfrm>
          <a:off x="8632190" y="1438846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166370</xdr:rowOff>
    </xdr:from>
    <xdr:to>
      <xdr:col>46</xdr:col>
      <xdr:colOff>38100</xdr:colOff>
      <xdr:row>84</xdr:row>
      <xdr:rowOff>95885</xdr:rowOff>
    </xdr:to>
    <xdr:sp macro="" textlink="">
      <xdr:nvSpPr>
        <xdr:cNvPr id="353" name="フローチャート: 判断 352">
          <a:extLst>
            <a:ext uri="{FF2B5EF4-FFF2-40B4-BE49-F238E27FC236}">
              <a16:creationId xmlns:a16="http://schemas.microsoft.com/office/drawing/2014/main" id="{CDBD734E-4E6D-4B19-9481-C57CB62E9E81}"/>
            </a:ext>
          </a:extLst>
        </xdr:cNvPr>
        <xdr:cNvSpPr/>
      </xdr:nvSpPr>
      <xdr:spPr>
        <a:xfrm>
          <a:off x="7846060" y="14400530"/>
          <a:ext cx="78740" cy="933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163195</xdr:rowOff>
    </xdr:from>
    <xdr:to>
      <xdr:col>41</xdr:col>
      <xdr:colOff>101600</xdr:colOff>
      <xdr:row>84</xdr:row>
      <xdr:rowOff>93345</xdr:rowOff>
    </xdr:to>
    <xdr:sp macro="" textlink="">
      <xdr:nvSpPr>
        <xdr:cNvPr id="354" name="フローチャート: 判断 353">
          <a:extLst>
            <a:ext uri="{FF2B5EF4-FFF2-40B4-BE49-F238E27FC236}">
              <a16:creationId xmlns:a16="http://schemas.microsoft.com/office/drawing/2014/main" id="{7963AF55-777D-4079-9F28-BD97FAECDA4C}"/>
            </a:ext>
          </a:extLst>
        </xdr:cNvPr>
        <xdr:cNvSpPr/>
      </xdr:nvSpPr>
      <xdr:spPr>
        <a:xfrm>
          <a:off x="7029450" y="1439545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250A8115-4E5A-48CD-BF75-BD618A0ED677}"/>
            </a:ext>
          </a:extLst>
        </xdr:cNvPr>
        <xdr:cNvSpPr/>
      </xdr:nvSpPr>
      <xdr:spPr>
        <a:xfrm>
          <a:off x="6231890" y="1440434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11D51A48-0DAE-45DD-8F3E-31D5D0DBC527}"/>
            </a:ext>
          </a:extLst>
        </xdr:cNvPr>
        <xdr:cNvSpPr txBox="1"/>
      </xdr:nvSpPr>
      <xdr:spPr>
        <a:xfrm>
          <a:off x="92583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1BC95460-90F0-4B3E-8781-B6996624BFBA}"/>
            </a:ext>
          </a:extLst>
        </xdr:cNvPr>
        <xdr:cNvSpPr txBox="1"/>
      </xdr:nvSpPr>
      <xdr:spPr>
        <a:xfrm>
          <a:off x="85153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6830C48C-9F19-48AD-A91E-E17FD077ED8F}"/>
            </a:ext>
          </a:extLst>
        </xdr:cNvPr>
        <xdr:cNvSpPr txBox="1"/>
      </xdr:nvSpPr>
      <xdr:spPr>
        <a:xfrm>
          <a:off x="77177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855D9EBD-72EE-4288-8B62-BB3DFF54A5CA}"/>
            </a:ext>
          </a:extLst>
        </xdr:cNvPr>
        <xdr:cNvSpPr txBox="1"/>
      </xdr:nvSpPr>
      <xdr:spPr>
        <a:xfrm>
          <a:off x="6912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3E3A9154-2409-4EF4-8416-5A7E66040162}"/>
            </a:ext>
          </a:extLst>
        </xdr:cNvPr>
        <xdr:cNvSpPr txBox="1"/>
      </xdr:nvSpPr>
      <xdr:spPr>
        <a:xfrm>
          <a:off x="6115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35560</xdr:rowOff>
    </xdr:from>
    <xdr:to>
      <xdr:col>55</xdr:col>
      <xdr:colOff>50800</xdr:colOff>
      <xdr:row>84</xdr:row>
      <xdr:rowOff>137160</xdr:rowOff>
    </xdr:to>
    <xdr:sp macro="" textlink="">
      <xdr:nvSpPr>
        <xdr:cNvPr id="361" name="楕円 360">
          <a:extLst>
            <a:ext uri="{FF2B5EF4-FFF2-40B4-BE49-F238E27FC236}">
              <a16:creationId xmlns:a16="http://schemas.microsoft.com/office/drawing/2014/main" id="{0DAA02D2-3DAB-4BAD-8650-2B263A1C1A19}"/>
            </a:ext>
          </a:extLst>
        </xdr:cNvPr>
        <xdr:cNvSpPr/>
      </xdr:nvSpPr>
      <xdr:spPr>
        <a:xfrm>
          <a:off x="9394190" y="1443736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13970</xdr:rowOff>
    </xdr:from>
    <xdr:ext cx="469900" cy="259080"/>
    <xdr:sp macro="" textlink="">
      <xdr:nvSpPr>
        <xdr:cNvPr id="362" name="【福祉施設】&#10;一人当たり面積該当値テキスト">
          <a:extLst>
            <a:ext uri="{FF2B5EF4-FFF2-40B4-BE49-F238E27FC236}">
              <a16:creationId xmlns:a16="http://schemas.microsoft.com/office/drawing/2014/main" id="{FE672861-38B8-4E6A-A09D-8B024AEBF541}"/>
            </a:ext>
          </a:extLst>
        </xdr:cNvPr>
        <xdr:cNvSpPr txBox="1"/>
      </xdr:nvSpPr>
      <xdr:spPr>
        <a:xfrm>
          <a:off x="9467850" y="14419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37465</xdr:rowOff>
    </xdr:from>
    <xdr:to>
      <xdr:col>50</xdr:col>
      <xdr:colOff>165100</xdr:colOff>
      <xdr:row>84</xdr:row>
      <xdr:rowOff>139065</xdr:rowOff>
    </xdr:to>
    <xdr:sp macro="" textlink="">
      <xdr:nvSpPr>
        <xdr:cNvPr id="363" name="楕円 362">
          <a:extLst>
            <a:ext uri="{FF2B5EF4-FFF2-40B4-BE49-F238E27FC236}">
              <a16:creationId xmlns:a16="http://schemas.microsoft.com/office/drawing/2014/main" id="{DCBE6EE2-7475-48BB-B8C5-4C8B03ED0619}"/>
            </a:ext>
          </a:extLst>
        </xdr:cNvPr>
        <xdr:cNvSpPr/>
      </xdr:nvSpPr>
      <xdr:spPr>
        <a:xfrm>
          <a:off x="8632190" y="1443926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86360</xdr:rowOff>
    </xdr:from>
    <xdr:to>
      <xdr:col>55</xdr:col>
      <xdr:colOff>0</xdr:colOff>
      <xdr:row>84</xdr:row>
      <xdr:rowOff>88265</xdr:rowOff>
    </xdr:to>
    <xdr:cxnSp macro="">
      <xdr:nvCxnSpPr>
        <xdr:cNvPr id="364" name="直線コネクタ 363">
          <a:extLst>
            <a:ext uri="{FF2B5EF4-FFF2-40B4-BE49-F238E27FC236}">
              <a16:creationId xmlns:a16="http://schemas.microsoft.com/office/drawing/2014/main" id="{902690DD-357E-4432-A27A-12677B5C7C71}"/>
            </a:ext>
          </a:extLst>
        </xdr:cNvPr>
        <xdr:cNvCxnSpPr/>
      </xdr:nvCxnSpPr>
      <xdr:spPr>
        <a:xfrm flipV="1">
          <a:off x="8686800" y="14490065"/>
          <a:ext cx="742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41910</xdr:rowOff>
    </xdr:from>
    <xdr:to>
      <xdr:col>46</xdr:col>
      <xdr:colOff>38100</xdr:colOff>
      <xdr:row>84</xdr:row>
      <xdr:rowOff>143510</xdr:rowOff>
    </xdr:to>
    <xdr:sp macro="" textlink="">
      <xdr:nvSpPr>
        <xdr:cNvPr id="365" name="楕円 364">
          <a:extLst>
            <a:ext uri="{FF2B5EF4-FFF2-40B4-BE49-F238E27FC236}">
              <a16:creationId xmlns:a16="http://schemas.microsoft.com/office/drawing/2014/main" id="{8A1946A1-6C9F-4BB9-AD2C-E122E0148910}"/>
            </a:ext>
          </a:extLst>
        </xdr:cNvPr>
        <xdr:cNvSpPr/>
      </xdr:nvSpPr>
      <xdr:spPr>
        <a:xfrm>
          <a:off x="7846060" y="144456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88265</xdr:rowOff>
    </xdr:from>
    <xdr:to>
      <xdr:col>50</xdr:col>
      <xdr:colOff>114300</xdr:colOff>
      <xdr:row>84</xdr:row>
      <xdr:rowOff>92710</xdr:rowOff>
    </xdr:to>
    <xdr:cxnSp macro="">
      <xdr:nvCxnSpPr>
        <xdr:cNvPr id="366" name="直線コネクタ 365">
          <a:extLst>
            <a:ext uri="{FF2B5EF4-FFF2-40B4-BE49-F238E27FC236}">
              <a16:creationId xmlns:a16="http://schemas.microsoft.com/office/drawing/2014/main" id="{BB4A3531-2B18-4C25-817F-7A47ADF55D27}"/>
            </a:ext>
          </a:extLst>
        </xdr:cNvPr>
        <xdr:cNvCxnSpPr/>
      </xdr:nvCxnSpPr>
      <xdr:spPr>
        <a:xfrm flipV="1">
          <a:off x="7889240" y="14493875"/>
          <a:ext cx="79756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46990</xdr:rowOff>
    </xdr:from>
    <xdr:to>
      <xdr:col>41</xdr:col>
      <xdr:colOff>101600</xdr:colOff>
      <xdr:row>84</xdr:row>
      <xdr:rowOff>148590</xdr:rowOff>
    </xdr:to>
    <xdr:sp macro="" textlink="">
      <xdr:nvSpPr>
        <xdr:cNvPr id="367" name="楕円 366">
          <a:extLst>
            <a:ext uri="{FF2B5EF4-FFF2-40B4-BE49-F238E27FC236}">
              <a16:creationId xmlns:a16="http://schemas.microsoft.com/office/drawing/2014/main" id="{E6819C12-5E96-45E0-BF57-EF6ECCE21968}"/>
            </a:ext>
          </a:extLst>
        </xdr:cNvPr>
        <xdr:cNvSpPr/>
      </xdr:nvSpPr>
      <xdr:spPr>
        <a:xfrm>
          <a:off x="7029450" y="1445069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92710</xdr:rowOff>
    </xdr:from>
    <xdr:to>
      <xdr:col>45</xdr:col>
      <xdr:colOff>177800</xdr:colOff>
      <xdr:row>84</xdr:row>
      <xdr:rowOff>97790</xdr:rowOff>
    </xdr:to>
    <xdr:cxnSp macro="">
      <xdr:nvCxnSpPr>
        <xdr:cNvPr id="368" name="直線コネクタ 367">
          <a:extLst>
            <a:ext uri="{FF2B5EF4-FFF2-40B4-BE49-F238E27FC236}">
              <a16:creationId xmlns:a16="http://schemas.microsoft.com/office/drawing/2014/main" id="{256F0830-A25F-4F92-853D-F2552C3A1E96}"/>
            </a:ext>
          </a:extLst>
        </xdr:cNvPr>
        <xdr:cNvCxnSpPr/>
      </xdr:nvCxnSpPr>
      <xdr:spPr>
        <a:xfrm flipV="1">
          <a:off x="7084060" y="1449832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48895</xdr:rowOff>
    </xdr:from>
    <xdr:to>
      <xdr:col>36</xdr:col>
      <xdr:colOff>165100</xdr:colOff>
      <xdr:row>84</xdr:row>
      <xdr:rowOff>150495</xdr:rowOff>
    </xdr:to>
    <xdr:sp macro="" textlink="">
      <xdr:nvSpPr>
        <xdr:cNvPr id="369" name="楕円 368">
          <a:extLst>
            <a:ext uri="{FF2B5EF4-FFF2-40B4-BE49-F238E27FC236}">
              <a16:creationId xmlns:a16="http://schemas.microsoft.com/office/drawing/2014/main" id="{DBF07904-68F0-404A-8AB3-6B092B366C14}"/>
            </a:ext>
          </a:extLst>
        </xdr:cNvPr>
        <xdr:cNvSpPr/>
      </xdr:nvSpPr>
      <xdr:spPr>
        <a:xfrm>
          <a:off x="6231890" y="1445260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97790</xdr:rowOff>
    </xdr:from>
    <xdr:to>
      <xdr:col>41</xdr:col>
      <xdr:colOff>50800</xdr:colOff>
      <xdr:row>84</xdr:row>
      <xdr:rowOff>99695</xdr:rowOff>
    </xdr:to>
    <xdr:cxnSp macro="">
      <xdr:nvCxnSpPr>
        <xdr:cNvPr id="370" name="直線コネクタ 369">
          <a:extLst>
            <a:ext uri="{FF2B5EF4-FFF2-40B4-BE49-F238E27FC236}">
              <a16:creationId xmlns:a16="http://schemas.microsoft.com/office/drawing/2014/main" id="{8FA6F06C-3952-47ED-86D2-0E27A092AF63}"/>
            </a:ext>
          </a:extLst>
        </xdr:cNvPr>
        <xdr:cNvCxnSpPr/>
      </xdr:nvCxnSpPr>
      <xdr:spPr>
        <a:xfrm flipV="1">
          <a:off x="6286500" y="14495780"/>
          <a:ext cx="79756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102870</xdr:rowOff>
    </xdr:from>
    <xdr:ext cx="469900" cy="259080"/>
    <xdr:sp macro="" textlink="">
      <xdr:nvSpPr>
        <xdr:cNvPr id="371" name="n_1aveValue【福祉施設】&#10;一人当たり面積">
          <a:extLst>
            <a:ext uri="{FF2B5EF4-FFF2-40B4-BE49-F238E27FC236}">
              <a16:creationId xmlns:a16="http://schemas.microsoft.com/office/drawing/2014/main" id="{95A5F192-9623-46AE-9AF5-FA325594B500}"/>
            </a:ext>
          </a:extLst>
        </xdr:cNvPr>
        <xdr:cNvSpPr txBox="1"/>
      </xdr:nvSpPr>
      <xdr:spPr>
        <a:xfrm>
          <a:off x="8454390" y="14159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112395</xdr:rowOff>
    </xdr:from>
    <xdr:ext cx="469265" cy="258445"/>
    <xdr:sp macro="" textlink="">
      <xdr:nvSpPr>
        <xdr:cNvPr id="372" name="n_2aveValue【福祉施設】&#10;一人当たり面積">
          <a:extLst>
            <a:ext uri="{FF2B5EF4-FFF2-40B4-BE49-F238E27FC236}">
              <a16:creationId xmlns:a16="http://schemas.microsoft.com/office/drawing/2014/main" id="{1243D424-300B-4174-AA58-27F819AF9EE5}"/>
            </a:ext>
          </a:extLst>
        </xdr:cNvPr>
        <xdr:cNvSpPr txBox="1"/>
      </xdr:nvSpPr>
      <xdr:spPr>
        <a:xfrm>
          <a:off x="7673340" y="141712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109855</xdr:rowOff>
    </xdr:from>
    <xdr:ext cx="469265" cy="258445"/>
    <xdr:sp macro="" textlink="">
      <xdr:nvSpPr>
        <xdr:cNvPr id="373" name="n_3aveValue【福祉施設】&#10;一人当たり面積">
          <a:extLst>
            <a:ext uri="{FF2B5EF4-FFF2-40B4-BE49-F238E27FC236}">
              <a16:creationId xmlns:a16="http://schemas.microsoft.com/office/drawing/2014/main" id="{C1CFEE9A-B221-4938-B0B3-B3E60B690D51}"/>
            </a:ext>
          </a:extLst>
        </xdr:cNvPr>
        <xdr:cNvSpPr txBox="1"/>
      </xdr:nvSpPr>
      <xdr:spPr>
        <a:xfrm>
          <a:off x="6866255" y="14166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116840</xdr:rowOff>
    </xdr:from>
    <xdr:ext cx="469265" cy="259080"/>
    <xdr:sp macro="" textlink="">
      <xdr:nvSpPr>
        <xdr:cNvPr id="374" name="n_4aveValue【福祉施設】&#10;一人当たり面積">
          <a:extLst>
            <a:ext uri="{FF2B5EF4-FFF2-40B4-BE49-F238E27FC236}">
              <a16:creationId xmlns:a16="http://schemas.microsoft.com/office/drawing/2014/main" id="{8BA0F0F3-1861-4CFC-A50E-6CBADBE15FBD}"/>
            </a:ext>
          </a:extLst>
        </xdr:cNvPr>
        <xdr:cNvSpPr txBox="1"/>
      </xdr:nvSpPr>
      <xdr:spPr>
        <a:xfrm>
          <a:off x="6068695" y="14175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84</xdr:row>
      <xdr:rowOff>130175</xdr:rowOff>
    </xdr:from>
    <xdr:ext cx="469900" cy="259080"/>
    <xdr:sp macro="" textlink="">
      <xdr:nvSpPr>
        <xdr:cNvPr id="375" name="n_1mainValue【福祉施設】&#10;一人当たり面積">
          <a:extLst>
            <a:ext uri="{FF2B5EF4-FFF2-40B4-BE49-F238E27FC236}">
              <a16:creationId xmlns:a16="http://schemas.microsoft.com/office/drawing/2014/main" id="{AED2900E-0A06-4DE3-96C1-920A2D36FBA9}"/>
            </a:ext>
          </a:extLst>
        </xdr:cNvPr>
        <xdr:cNvSpPr txBox="1"/>
      </xdr:nvSpPr>
      <xdr:spPr>
        <a:xfrm>
          <a:off x="8454390" y="14535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84</xdr:row>
      <xdr:rowOff>134620</xdr:rowOff>
    </xdr:from>
    <xdr:ext cx="469265" cy="258445"/>
    <xdr:sp macro="" textlink="">
      <xdr:nvSpPr>
        <xdr:cNvPr id="376" name="n_2mainValue【福祉施設】&#10;一人当たり面積">
          <a:extLst>
            <a:ext uri="{FF2B5EF4-FFF2-40B4-BE49-F238E27FC236}">
              <a16:creationId xmlns:a16="http://schemas.microsoft.com/office/drawing/2014/main" id="{2F30E49A-F3DF-43EE-8254-70C2C4CE8C50}"/>
            </a:ext>
          </a:extLst>
        </xdr:cNvPr>
        <xdr:cNvSpPr txBox="1"/>
      </xdr:nvSpPr>
      <xdr:spPr>
        <a:xfrm>
          <a:off x="7673340" y="14532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84</xdr:row>
      <xdr:rowOff>139700</xdr:rowOff>
    </xdr:from>
    <xdr:ext cx="469265" cy="259080"/>
    <xdr:sp macro="" textlink="">
      <xdr:nvSpPr>
        <xdr:cNvPr id="377" name="n_3mainValue【福祉施設】&#10;一人当たり面積">
          <a:extLst>
            <a:ext uri="{FF2B5EF4-FFF2-40B4-BE49-F238E27FC236}">
              <a16:creationId xmlns:a16="http://schemas.microsoft.com/office/drawing/2014/main" id="{F3B48358-CE00-4E49-9CF5-42DC4FC052BD}"/>
            </a:ext>
          </a:extLst>
        </xdr:cNvPr>
        <xdr:cNvSpPr txBox="1"/>
      </xdr:nvSpPr>
      <xdr:spPr>
        <a:xfrm>
          <a:off x="6866255" y="14537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84</xdr:row>
      <xdr:rowOff>141605</xdr:rowOff>
    </xdr:from>
    <xdr:ext cx="469265" cy="259080"/>
    <xdr:sp macro="" textlink="">
      <xdr:nvSpPr>
        <xdr:cNvPr id="378" name="n_4mainValue【福祉施設】&#10;一人当たり面積">
          <a:extLst>
            <a:ext uri="{FF2B5EF4-FFF2-40B4-BE49-F238E27FC236}">
              <a16:creationId xmlns:a16="http://schemas.microsoft.com/office/drawing/2014/main" id="{E10039D2-7CFF-47C5-97B7-65E018619CD9}"/>
            </a:ext>
          </a:extLst>
        </xdr:cNvPr>
        <xdr:cNvSpPr txBox="1"/>
      </xdr:nvSpPr>
      <xdr:spPr>
        <a:xfrm>
          <a:off x="6068695" y="14541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49232BCA-77A3-4A99-8CAA-CAE3E516EBC5}"/>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F1DFA987-B674-4A24-A3EB-4339AF1A5650}"/>
            </a:ext>
          </a:extLst>
        </xdr:cNvPr>
        <xdr:cNvSpPr/>
      </xdr:nvSpPr>
      <xdr:spPr>
        <a:xfrm>
          <a:off x="8166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9837EA37-8B6C-460C-A482-70DF806D3349}"/>
            </a:ext>
          </a:extLst>
        </xdr:cNvPr>
        <xdr:cNvSpPr/>
      </xdr:nvSpPr>
      <xdr:spPr>
        <a:xfrm>
          <a:off x="8166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4FCBF60C-9000-4E72-A267-653D5ACBE946}"/>
            </a:ext>
          </a:extLst>
        </xdr:cNvPr>
        <xdr:cNvSpPr/>
      </xdr:nvSpPr>
      <xdr:spPr>
        <a:xfrm>
          <a:off x="17145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A3D9BB7B-FBA2-4426-9589-8E09DF0D83CD}"/>
            </a:ext>
          </a:extLst>
        </xdr:cNvPr>
        <xdr:cNvSpPr/>
      </xdr:nvSpPr>
      <xdr:spPr>
        <a:xfrm>
          <a:off x="17145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EEE08A68-6F11-4A0E-87D3-28EE33F2BE59}"/>
            </a:ext>
          </a:extLst>
        </xdr:cNvPr>
        <xdr:cNvSpPr/>
      </xdr:nvSpPr>
      <xdr:spPr>
        <a:xfrm>
          <a:off x="27432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7BB54371-5648-4552-81F4-80718E0A26C0}"/>
            </a:ext>
          </a:extLst>
        </xdr:cNvPr>
        <xdr:cNvSpPr/>
      </xdr:nvSpPr>
      <xdr:spPr>
        <a:xfrm>
          <a:off x="27432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679323CD-A29A-4186-90AB-108B0F415251}"/>
            </a:ext>
          </a:extLst>
        </xdr:cNvPr>
        <xdr:cNvSpPr/>
      </xdr:nvSpPr>
      <xdr:spPr>
        <a:xfrm>
          <a:off x="685800" y="1676019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387" name="テキスト ボックス 386">
          <a:extLst>
            <a:ext uri="{FF2B5EF4-FFF2-40B4-BE49-F238E27FC236}">
              <a16:creationId xmlns:a16="http://schemas.microsoft.com/office/drawing/2014/main" id="{9B0891A6-10B0-458A-9913-135C57D09C12}"/>
            </a:ext>
          </a:extLst>
        </xdr:cNvPr>
        <xdr:cNvSpPr txBox="1"/>
      </xdr:nvSpPr>
      <xdr:spPr>
        <a:xfrm>
          <a:off x="66675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5E7E8278-A59C-424D-88B4-3D33034709D5}"/>
            </a:ext>
          </a:extLst>
        </xdr:cNvPr>
        <xdr:cNvCxnSpPr/>
      </xdr:nvCxnSpPr>
      <xdr:spPr>
        <a:xfrm>
          <a:off x="68580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725" cy="259080"/>
    <xdr:sp macro="" textlink="">
      <xdr:nvSpPr>
        <xdr:cNvPr id="389" name="テキスト ボックス 388">
          <a:extLst>
            <a:ext uri="{FF2B5EF4-FFF2-40B4-BE49-F238E27FC236}">
              <a16:creationId xmlns:a16="http://schemas.microsoft.com/office/drawing/2014/main" id="{A4F064EF-8790-44FF-8003-88298380A674}"/>
            </a:ext>
          </a:extLst>
        </xdr:cNvPr>
        <xdr:cNvSpPr txBox="1"/>
      </xdr:nvSpPr>
      <xdr:spPr>
        <a:xfrm>
          <a:off x="273685" y="189096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0" name="直線コネクタ 389">
          <a:extLst>
            <a:ext uri="{FF2B5EF4-FFF2-40B4-BE49-F238E27FC236}">
              <a16:creationId xmlns:a16="http://schemas.microsoft.com/office/drawing/2014/main" id="{67987EBE-C6F0-4908-AFFB-DEC48894465B}"/>
            </a:ext>
          </a:extLst>
        </xdr:cNvPr>
        <xdr:cNvCxnSpPr/>
      </xdr:nvCxnSpPr>
      <xdr:spPr>
        <a:xfrm>
          <a:off x="685800" y="1872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6725" cy="258445"/>
    <xdr:sp macro="" textlink="">
      <xdr:nvSpPr>
        <xdr:cNvPr id="391" name="テキスト ボックス 390">
          <a:extLst>
            <a:ext uri="{FF2B5EF4-FFF2-40B4-BE49-F238E27FC236}">
              <a16:creationId xmlns:a16="http://schemas.microsoft.com/office/drawing/2014/main" id="{34280D6B-700E-46FF-BF47-9C30C10D1550}"/>
            </a:ext>
          </a:extLst>
        </xdr:cNvPr>
        <xdr:cNvSpPr txBox="1"/>
      </xdr:nvSpPr>
      <xdr:spPr>
        <a:xfrm>
          <a:off x="273685" y="185794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2" name="直線コネクタ 391">
          <a:extLst>
            <a:ext uri="{FF2B5EF4-FFF2-40B4-BE49-F238E27FC236}">
              <a16:creationId xmlns:a16="http://schemas.microsoft.com/office/drawing/2014/main" id="{5C3BDFC5-B0D2-4EDF-AB3B-6E1A7D22F252}"/>
            </a:ext>
          </a:extLst>
        </xdr:cNvPr>
        <xdr:cNvCxnSpPr/>
      </xdr:nvCxnSpPr>
      <xdr:spPr>
        <a:xfrm>
          <a:off x="685800" y="184010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3" name="テキスト ボックス 392">
          <a:extLst>
            <a:ext uri="{FF2B5EF4-FFF2-40B4-BE49-F238E27FC236}">
              <a16:creationId xmlns:a16="http://schemas.microsoft.com/office/drawing/2014/main" id="{E0636457-16B7-4B42-8A13-05AE88AE1143}"/>
            </a:ext>
          </a:extLst>
        </xdr:cNvPr>
        <xdr:cNvSpPr txBox="1"/>
      </xdr:nvSpPr>
      <xdr:spPr>
        <a:xfrm>
          <a:off x="343535" y="18256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4" name="直線コネクタ 393">
          <a:extLst>
            <a:ext uri="{FF2B5EF4-FFF2-40B4-BE49-F238E27FC236}">
              <a16:creationId xmlns:a16="http://schemas.microsoft.com/office/drawing/2014/main" id="{1BDDBCE1-EC2B-423B-96E2-20CF5B6DDF90}"/>
            </a:ext>
          </a:extLst>
        </xdr:cNvPr>
        <xdr:cNvCxnSpPr/>
      </xdr:nvCxnSpPr>
      <xdr:spPr>
        <a:xfrm>
          <a:off x="685800" y="1806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8445"/>
    <xdr:sp macro="" textlink="">
      <xdr:nvSpPr>
        <xdr:cNvPr id="395" name="テキスト ボックス 394">
          <a:extLst>
            <a:ext uri="{FF2B5EF4-FFF2-40B4-BE49-F238E27FC236}">
              <a16:creationId xmlns:a16="http://schemas.microsoft.com/office/drawing/2014/main" id="{961B27BA-9968-4122-97FD-68E9A918BA17}"/>
            </a:ext>
          </a:extLst>
        </xdr:cNvPr>
        <xdr:cNvSpPr txBox="1"/>
      </xdr:nvSpPr>
      <xdr:spPr>
        <a:xfrm>
          <a:off x="343535" y="1792478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6" name="直線コネクタ 395">
          <a:extLst>
            <a:ext uri="{FF2B5EF4-FFF2-40B4-BE49-F238E27FC236}">
              <a16:creationId xmlns:a16="http://schemas.microsoft.com/office/drawing/2014/main" id="{8C279D79-1462-4783-B777-5305E1046010}"/>
            </a:ext>
          </a:extLst>
        </xdr:cNvPr>
        <xdr:cNvCxnSpPr/>
      </xdr:nvCxnSpPr>
      <xdr:spPr>
        <a:xfrm>
          <a:off x="685800" y="1774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7" name="テキスト ボックス 396">
          <a:extLst>
            <a:ext uri="{FF2B5EF4-FFF2-40B4-BE49-F238E27FC236}">
              <a16:creationId xmlns:a16="http://schemas.microsoft.com/office/drawing/2014/main" id="{A9C90B07-C28D-46CA-BF03-0B266C09EE6F}"/>
            </a:ext>
          </a:extLst>
        </xdr:cNvPr>
        <xdr:cNvSpPr txBox="1"/>
      </xdr:nvSpPr>
      <xdr:spPr>
        <a:xfrm>
          <a:off x="34353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8" name="直線コネクタ 397">
          <a:extLst>
            <a:ext uri="{FF2B5EF4-FFF2-40B4-BE49-F238E27FC236}">
              <a16:creationId xmlns:a16="http://schemas.microsoft.com/office/drawing/2014/main" id="{2FFBF20A-4EA2-4E98-9BCB-7F858B4DA7A9}"/>
            </a:ext>
          </a:extLst>
        </xdr:cNvPr>
        <xdr:cNvCxnSpPr/>
      </xdr:nvCxnSpPr>
      <xdr:spPr>
        <a:xfrm>
          <a:off x="685800" y="1741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9" name="テキスト ボックス 398">
          <a:extLst>
            <a:ext uri="{FF2B5EF4-FFF2-40B4-BE49-F238E27FC236}">
              <a16:creationId xmlns:a16="http://schemas.microsoft.com/office/drawing/2014/main" id="{C5A15FAE-B9E2-4CF8-8F5B-74B3A26226A9}"/>
            </a:ext>
          </a:extLst>
        </xdr:cNvPr>
        <xdr:cNvSpPr txBox="1"/>
      </xdr:nvSpPr>
      <xdr:spPr>
        <a:xfrm>
          <a:off x="343535" y="1727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0" name="直線コネクタ 399">
          <a:extLst>
            <a:ext uri="{FF2B5EF4-FFF2-40B4-BE49-F238E27FC236}">
              <a16:creationId xmlns:a16="http://schemas.microsoft.com/office/drawing/2014/main" id="{BA06C6A1-5A90-4E81-AD1C-E739A44C11CE}"/>
            </a:ext>
          </a:extLst>
        </xdr:cNvPr>
        <xdr:cNvCxnSpPr/>
      </xdr:nvCxnSpPr>
      <xdr:spPr>
        <a:xfrm>
          <a:off x="685800" y="1709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8455" cy="258445"/>
    <xdr:sp macro="" textlink="">
      <xdr:nvSpPr>
        <xdr:cNvPr id="401" name="テキスト ボックス 400">
          <a:extLst>
            <a:ext uri="{FF2B5EF4-FFF2-40B4-BE49-F238E27FC236}">
              <a16:creationId xmlns:a16="http://schemas.microsoft.com/office/drawing/2014/main" id="{6F7DB709-54E3-4936-808B-029C6AC6D0AD}"/>
            </a:ext>
          </a:extLst>
        </xdr:cNvPr>
        <xdr:cNvSpPr txBox="1"/>
      </xdr:nvSpPr>
      <xdr:spPr>
        <a:xfrm>
          <a:off x="386715" y="16946245"/>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A1E66870-1B52-4089-A821-CF30F918BF65}"/>
            </a:ext>
          </a:extLst>
        </xdr:cNvPr>
        <xdr:cNvCxnSpPr/>
      </xdr:nvCxnSpPr>
      <xdr:spPr>
        <a:xfrm>
          <a:off x="68580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D04FFCAD-E263-44EC-9EC0-31C9EE6D472A}"/>
            </a:ext>
          </a:extLst>
        </xdr:cNvPr>
        <xdr:cNvSpPr/>
      </xdr:nvSpPr>
      <xdr:spPr>
        <a:xfrm>
          <a:off x="685800" y="1676019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10795</xdr:rowOff>
    </xdr:from>
    <xdr:to>
      <xdr:col>24</xdr:col>
      <xdr:colOff>62865</xdr:colOff>
      <xdr:row>109</xdr:row>
      <xdr:rowOff>35560</xdr:rowOff>
    </xdr:to>
    <xdr:cxnSp macro="">
      <xdr:nvCxnSpPr>
        <xdr:cNvPr id="404" name="直線コネクタ 403">
          <a:extLst>
            <a:ext uri="{FF2B5EF4-FFF2-40B4-BE49-F238E27FC236}">
              <a16:creationId xmlns:a16="http://schemas.microsoft.com/office/drawing/2014/main" id="{8F72ABBA-834F-4126-A7A8-8D47FA5D8011}"/>
            </a:ext>
          </a:extLst>
        </xdr:cNvPr>
        <xdr:cNvCxnSpPr/>
      </xdr:nvCxnSpPr>
      <xdr:spPr>
        <a:xfrm flipV="1">
          <a:off x="4173855" y="17157700"/>
          <a:ext cx="0" cy="1565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9900" cy="259080"/>
    <xdr:sp macro="" textlink="">
      <xdr:nvSpPr>
        <xdr:cNvPr id="405" name="【市民会館】&#10;有形固定資産減価償却率最小値テキスト">
          <a:extLst>
            <a:ext uri="{FF2B5EF4-FFF2-40B4-BE49-F238E27FC236}">
              <a16:creationId xmlns:a16="http://schemas.microsoft.com/office/drawing/2014/main" id="{8749C924-A094-40CE-AC94-284380228E5B}"/>
            </a:ext>
          </a:extLst>
        </xdr:cNvPr>
        <xdr:cNvSpPr txBox="1"/>
      </xdr:nvSpPr>
      <xdr:spPr>
        <a:xfrm>
          <a:off x="421259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406" name="直線コネクタ 405">
          <a:extLst>
            <a:ext uri="{FF2B5EF4-FFF2-40B4-BE49-F238E27FC236}">
              <a16:creationId xmlns:a16="http://schemas.microsoft.com/office/drawing/2014/main" id="{8279EE2D-AA34-425D-B9F5-F4C58645DF34}"/>
            </a:ext>
          </a:extLst>
        </xdr:cNvPr>
        <xdr:cNvCxnSpPr/>
      </xdr:nvCxnSpPr>
      <xdr:spPr>
        <a:xfrm>
          <a:off x="4112260" y="1872361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128905</xdr:rowOff>
    </xdr:from>
    <xdr:ext cx="340360" cy="259080"/>
    <xdr:sp macro="" textlink="">
      <xdr:nvSpPr>
        <xdr:cNvPr id="407" name="【市民会館】&#10;有形固定資産減価償却率最大値テキスト">
          <a:extLst>
            <a:ext uri="{FF2B5EF4-FFF2-40B4-BE49-F238E27FC236}">
              <a16:creationId xmlns:a16="http://schemas.microsoft.com/office/drawing/2014/main" id="{5E85AF33-50B1-4D36-92C2-9BBDB2BAC7A3}"/>
            </a:ext>
          </a:extLst>
        </xdr:cNvPr>
        <xdr:cNvSpPr txBox="1"/>
      </xdr:nvSpPr>
      <xdr:spPr>
        <a:xfrm>
          <a:off x="4212590" y="169348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10795</xdr:rowOff>
    </xdr:from>
    <xdr:to>
      <xdr:col>24</xdr:col>
      <xdr:colOff>152400</xdr:colOff>
      <xdr:row>100</xdr:row>
      <xdr:rowOff>10795</xdr:rowOff>
    </xdr:to>
    <xdr:cxnSp macro="">
      <xdr:nvCxnSpPr>
        <xdr:cNvPr id="408" name="直線コネクタ 407">
          <a:extLst>
            <a:ext uri="{FF2B5EF4-FFF2-40B4-BE49-F238E27FC236}">
              <a16:creationId xmlns:a16="http://schemas.microsoft.com/office/drawing/2014/main" id="{8F0305A3-6596-4356-B5E7-365A88535430}"/>
            </a:ext>
          </a:extLst>
        </xdr:cNvPr>
        <xdr:cNvCxnSpPr/>
      </xdr:nvCxnSpPr>
      <xdr:spPr>
        <a:xfrm>
          <a:off x="4112260" y="171577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29210</xdr:rowOff>
    </xdr:from>
    <xdr:ext cx="405130" cy="258445"/>
    <xdr:sp macro="" textlink="">
      <xdr:nvSpPr>
        <xdr:cNvPr id="409" name="【市民会館】&#10;有形固定資産減価償却率平均値テキスト">
          <a:extLst>
            <a:ext uri="{FF2B5EF4-FFF2-40B4-BE49-F238E27FC236}">
              <a16:creationId xmlns:a16="http://schemas.microsoft.com/office/drawing/2014/main" id="{EFA722D5-A247-411B-B143-F81B855336AB}"/>
            </a:ext>
          </a:extLst>
        </xdr:cNvPr>
        <xdr:cNvSpPr txBox="1"/>
      </xdr:nvSpPr>
      <xdr:spPr>
        <a:xfrm>
          <a:off x="4212590" y="1785810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50165</xdr:rowOff>
    </xdr:from>
    <xdr:to>
      <xdr:col>24</xdr:col>
      <xdr:colOff>114300</xdr:colOff>
      <xdr:row>104</xdr:row>
      <xdr:rowOff>151765</xdr:rowOff>
    </xdr:to>
    <xdr:sp macro="" textlink="">
      <xdr:nvSpPr>
        <xdr:cNvPr id="410" name="フローチャート: 判断 409">
          <a:extLst>
            <a:ext uri="{FF2B5EF4-FFF2-40B4-BE49-F238E27FC236}">
              <a16:creationId xmlns:a16="http://schemas.microsoft.com/office/drawing/2014/main" id="{05498BEE-B5CC-45D7-AE98-CEA88BFDC58D}"/>
            </a:ext>
          </a:extLst>
        </xdr:cNvPr>
        <xdr:cNvSpPr/>
      </xdr:nvSpPr>
      <xdr:spPr>
        <a:xfrm>
          <a:off x="4131310" y="1788477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48260</xdr:rowOff>
    </xdr:from>
    <xdr:to>
      <xdr:col>20</xdr:col>
      <xdr:colOff>38100</xdr:colOff>
      <xdr:row>104</xdr:row>
      <xdr:rowOff>149860</xdr:rowOff>
    </xdr:to>
    <xdr:sp macro="" textlink="">
      <xdr:nvSpPr>
        <xdr:cNvPr id="411" name="フローチャート: 判断 410">
          <a:extLst>
            <a:ext uri="{FF2B5EF4-FFF2-40B4-BE49-F238E27FC236}">
              <a16:creationId xmlns:a16="http://schemas.microsoft.com/office/drawing/2014/main" id="{B69E389B-14E9-40B9-A31C-BE3FCFFBE4BC}"/>
            </a:ext>
          </a:extLst>
        </xdr:cNvPr>
        <xdr:cNvSpPr/>
      </xdr:nvSpPr>
      <xdr:spPr>
        <a:xfrm>
          <a:off x="3388360" y="1788096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33655</xdr:rowOff>
    </xdr:from>
    <xdr:to>
      <xdr:col>15</xdr:col>
      <xdr:colOff>101600</xdr:colOff>
      <xdr:row>104</xdr:row>
      <xdr:rowOff>135255</xdr:rowOff>
    </xdr:to>
    <xdr:sp macro="" textlink="">
      <xdr:nvSpPr>
        <xdr:cNvPr id="412" name="フローチャート: 判断 411">
          <a:extLst>
            <a:ext uri="{FF2B5EF4-FFF2-40B4-BE49-F238E27FC236}">
              <a16:creationId xmlns:a16="http://schemas.microsoft.com/office/drawing/2014/main" id="{27241D3E-F3A5-4108-B922-DA565738F661}"/>
            </a:ext>
          </a:extLst>
        </xdr:cNvPr>
        <xdr:cNvSpPr/>
      </xdr:nvSpPr>
      <xdr:spPr>
        <a:xfrm>
          <a:off x="2571750" y="1786255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10795</xdr:rowOff>
    </xdr:from>
    <xdr:to>
      <xdr:col>10</xdr:col>
      <xdr:colOff>165100</xdr:colOff>
      <xdr:row>104</xdr:row>
      <xdr:rowOff>112395</xdr:rowOff>
    </xdr:to>
    <xdr:sp macro="" textlink="">
      <xdr:nvSpPr>
        <xdr:cNvPr id="413" name="フローチャート: 判断 412">
          <a:extLst>
            <a:ext uri="{FF2B5EF4-FFF2-40B4-BE49-F238E27FC236}">
              <a16:creationId xmlns:a16="http://schemas.microsoft.com/office/drawing/2014/main" id="{827049A4-1B20-4374-A721-E00520220D47}"/>
            </a:ext>
          </a:extLst>
        </xdr:cNvPr>
        <xdr:cNvSpPr/>
      </xdr:nvSpPr>
      <xdr:spPr>
        <a:xfrm>
          <a:off x="1774190" y="1784350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6350</xdr:rowOff>
    </xdr:from>
    <xdr:to>
      <xdr:col>6</xdr:col>
      <xdr:colOff>38100</xdr:colOff>
      <xdr:row>104</xdr:row>
      <xdr:rowOff>107315</xdr:rowOff>
    </xdr:to>
    <xdr:sp macro="" textlink="">
      <xdr:nvSpPr>
        <xdr:cNvPr id="414" name="フローチャート: 判断 413">
          <a:extLst>
            <a:ext uri="{FF2B5EF4-FFF2-40B4-BE49-F238E27FC236}">
              <a16:creationId xmlns:a16="http://schemas.microsoft.com/office/drawing/2014/main" id="{949A9B00-B45F-404F-A4E1-F961EF0F6882}"/>
            </a:ext>
          </a:extLst>
        </xdr:cNvPr>
        <xdr:cNvSpPr/>
      </xdr:nvSpPr>
      <xdr:spPr>
        <a:xfrm>
          <a:off x="988060" y="17839055"/>
          <a:ext cx="7874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5" name="テキスト ボックス 414">
          <a:extLst>
            <a:ext uri="{FF2B5EF4-FFF2-40B4-BE49-F238E27FC236}">
              <a16:creationId xmlns:a16="http://schemas.microsoft.com/office/drawing/2014/main" id="{183EBF55-55EE-444A-A822-A21EA0D31304}"/>
            </a:ext>
          </a:extLst>
        </xdr:cNvPr>
        <xdr:cNvSpPr txBox="1"/>
      </xdr:nvSpPr>
      <xdr:spPr>
        <a:xfrm>
          <a:off x="400304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6" name="テキスト ボックス 415">
          <a:extLst>
            <a:ext uri="{FF2B5EF4-FFF2-40B4-BE49-F238E27FC236}">
              <a16:creationId xmlns:a16="http://schemas.microsoft.com/office/drawing/2014/main" id="{40E036DD-A8A5-43CE-8A98-4008A2044F97}"/>
            </a:ext>
          </a:extLst>
        </xdr:cNvPr>
        <xdr:cNvSpPr txBox="1"/>
      </xdr:nvSpPr>
      <xdr:spPr>
        <a:xfrm>
          <a:off x="32600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7" name="テキスト ボックス 416">
          <a:extLst>
            <a:ext uri="{FF2B5EF4-FFF2-40B4-BE49-F238E27FC236}">
              <a16:creationId xmlns:a16="http://schemas.microsoft.com/office/drawing/2014/main" id="{96CA81D0-00B7-47C7-8805-8D822685A788}"/>
            </a:ext>
          </a:extLst>
        </xdr:cNvPr>
        <xdr:cNvSpPr txBox="1"/>
      </xdr:nvSpPr>
      <xdr:spPr>
        <a:xfrm>
          <a:off x="24549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8" name="テキスト ボックス 417">
          <a:extLst>
            <a:ext uri="{FF2B5EF4-FFF2-40B4-BE49-F238E27FC236}">
              <a16:creationId xmlns:a16="http://schemas.microsoft.com/office/drawing/2014/main" id="{01AC61F8-4C56-40A0-AD57-DAC934E8CE86}"/>
            </a:ext>
          </a:extLst>
        </xdr:cNvPr>
        <xdr:cNvSpPr txBox="1"/>
      </xdr:nvSpPr>
      <xdr:spPr>
        <a:xfrm>
          <a:off x="16573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9" name="テキスト ボックス 418">
          <a:extLst>
            <a:ext uri="{FF2B5EF4-FFF2-40B4-BE49-F238E27FC236}">
              <a16:creationId xmlns:a16="http://schemas.microsoft.com/office/drawing/2014/main" id="{852C1DEB-A3CC-44EC-A7EA-4B6996895001}"/>
            </a:ext>
          </a:extLst>
        </xdr:cNvPr>
        <xdr:cNvSpPr txBox="1"/>
      </xdr:nvSpPr>
      <xdr:spPr>
        <a:xfrm>
          <a:off x="8597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53340</xdr:rowOff>
    </xdr:from>
    <xdr:to>
      <xdr:col>24</xdr:col>
      <xdr:colOff>114300</xdr:colOff>
      <xdr:row>103</xdr:row>
      <xdr:rowOff>154940</xdr:rowOff>
    </xdr:to>
    <xdr:sp macro="" textlink="">
      <xdr:nvSpPr>
        <xdr:cNvPr id="420" name="楕円 419">
          <a:extLst>
            <a:ext uri="{FF2B5EF4-FFF2-40B4-BE49-F238E27FC236}">
              <a16:creationId xmlns:a16="http://schemas.microsoft.com/office/drawing/2014/main" id="{34CDCAD3-6B87-4F0B-AB91-BCBBFABBFF38}"/>
            </a:ext>
          </a:extLst>
        </xdr:cNvPr>
        <xdr:cNvSpPr/>
      </xdr:nvSpPr>
      <xdr:spPr>
        <a:xfrm>
          <a:off x="4131310" y="177165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76200</xdr:rowOff>
    </xdr:from>
    <xdr:ext cx="405130" cy="258445"/>
    <xdr:sp macro="" textlink="">
      <xdr:nvSpPr>
        <xdr:cNvPr id="421" name="【市民会館】&#10;有形固定資産減価償却率該当値テキスト">
          <a:extLst>
            <a:ext uri="{FF2B5EF4-FFF2-40B4-BE49-F238E27FC236}">
              <a16:creationId xmlns:a16="http://schemas.microsoft.com/office/drawing/2014/main" id="{4B56AE2E-E387-4EB4-9F4B-DB9CB7766D0E}"/>
            </a:ext>
          </a:extLst>
        </xdr:cNvPr>
        <xdr:cNvSpPr txBox="1"/>
      </xdr:nvSpPr>
      <xdr:spPr>
        <a:xfrm>
          <a:off x="4212590" y="175641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54610</xdr:rowOff>
    </xdr:from>
    <xdr:to>
      <xdr:col>20</xdr:col>
      <xdr:colOff>38100</xdr:colOff>
      <xdr:row>103</xdr:row>
      <xdr:rowOff>156210</xdr:rowOff>
    </xdr:to>
    <xdr:sp macro="" textlink="">
      <xdr:nvSpPr>
        <xdr:cNvPr id="422" name="楕円 421">
          <a:extLst>
            <a:ext uri="{FF2B5EF4-FFF2-40B4-BE49-F238E27FC236}">
              <a16:creationId xmlns:a16="http://schemas.microsoft.com/office/drawing/2014/main" id="{2D5459FB-6759-4E19-9BC7-E096A337EF83}"/>
            </a:ext>
          </a:extLst>
        </xdr:cNvPr>
        <xdr:cNvSpPr/>
      </xdr:nvSpPr>
      <xdr:spPr>
        <a:xfrm>
          <a:off x="3388360" y="1771777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104140</xdr:rowOff>
    </xdr:from>
    <xdr:to>
      <xdr:col>24</xdr:col>
      <xdr:colOff>63500</xdr:colOff>
      <xdr:row>103</xdr:row>
      <xdr:rowOff>105410</xdr:rowOff>
    </xdr:to>
    <xdr:cxnSp macro="">
      <xdr:nvCxnSpPr>
        <xdr:cNvPr id="423" name="直線コネクタ 422">
          <a:extLst>
            <a:ext uri="{FF2B5EF4-FFF2-40B4-BE49-F238E27FC236}">
              <a16:creationId xmlns:a16="http://schemas.microsoft.com/office/drawing/2014/main" id="{232C7FEA-5504-4E9E-965A-B2BC789B12DD}"/>
            </a:ext>
          </a:extLst>
        </xdr:cNvPr>
        <xdr:cNvCxnSpPr/>
      </xdr:nvCxnSpPr>
      <xdr:spPr>
        <a:xfrm flipV="1">
          <a:off x="3431540" y="17761585"/>
          <a:ext cx="742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92075</xdr:rowOff>
    </xdr:from>
    <xdr:to>
      <xdr:col>15</xdr:col>
      <xdr:colOff>101600</xdr:colOff>
      <xdr:row>105</xdr:row>
      <xdr:rowOff>22225</xdr:rowOff>
    </xdr:to>
    <xdr:sp macro="" textlink="">
      <xdr:nvSpPr>
        <xdr:cNvPr id="424" name="楕円 423">
          <a:extLst>
            <a:ext uri="{FF2B5EF4-FFF2-40B4-BE49-F238E27FC236}">
              <a16:creationId xmlns:a16="http://schemas.microsoft.com/office/drawing/2014/main" id="{EDCF624C-5B6F-4C3F-8282-7D6C32C09C89}"/>
            </a:ext>
          </a:extLst>
        </xdr:cNvPr>
        <xdr:cNvSpPr/>
      </xdr:nvSpPr>
      <xdr:spPr>
        <a:xfrm>
          <a:off x="2571750" y="179266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105410</xdr:rowOff>
    </xdr:from>
    <xdr:to>
      <xdr:col>19</xdr:col>
      <xdr:colOff>177800</xdr:colOff>
      <xdr:row>104</xdr:row>
      <xdr:rowOff>143510</xdr:rowOff>
    </xdr:to>
    <xdr:cxnSp macro="">
      <xdr:nvCxnSpPr>
        <xdr:cNvPr id="425" name="直線コネクタ 424">
          <a:extLst>
            <a:ext uri="{FF2B5EF4-FFF2-40B4-BE49-F238E27FC236}">
              <a16:creationId xmlns:a16="http://schemas.microsoft.com/office/drawing/2014/main" id="{E3FDD99C-F599-4F0B-9D0B-A40B099D1B3D}"/>
            </a:ext>
          </a:extLst>
        </xdr:cNvPr>
        <xdr:cNvCxnSpPr/>
      </xdr:nvCxnSpPr>
      <xdr:spPr>
        <a:xfrm flipV="1">
          <a:off x="2626360" y="17762855"/>
          <a:ext cx="80518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56515</xdr:rowOff>
    </xdr:from>
    <xdr:to>
      <xdr:col>10</xdr:col>
      <xdr:colOff>165100</xdr:colOff>
      <xdr:row>104</xdr:row>
      <xdr:rowOff>158115</xdr:rowOff>
    </xdr:to>
    <xdr:sp macro="" textlink="">
      <xdr:nvSpPr>
        <xdr:cNvPr id="426" name="楕円 425">
          <a:extLst>
            <a:ext uri="{FF2B5EF4-FFF2-40B4-BE49-F238E27FC236}">
              <a16:creationId xmlns:a16="http://schemas.microsoft.com/office/drawing/2014/main" id="{2CEE5C92-3DF2-4A60-8FAC-1F176DA6EA58}"/>
            </a:ext>
          </a:extLst>
        </xdr:cNvPr>
        <xdr:cNvSpPr/>
      </xdr:nvSpPr>
      <xdr:spPr>
        <a:xfrm>
          <a:off x="1774190" y="1789112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107315</xdr:rowOff>
    </xdr:from>
    <xdr:to>
      <xdr:col>15</xdr:col>
      <xdr:colOff>50800</xdr:colOff>
      <xdr:row>104</xdr:row>
      <xdr:rowOff>143510</xdr:rowOff>
    </xdr:to>
    <xdr:cxnSp macro="">
      <xdr:nvCxnSpPr>
        <xdr:cNvPr id="427" name="直線コネクタ 426">
          <a:extLst>
            <a:ext uri="{FF2B5EF4-FFF2-40B4-BE49-F238E27FC236}">
              <a16:creationId xmlns:a16="http://schemas.microsoft.com/office/drawing/2014/main" id="{7020FC43-D396-46AF-8748-868C0304707F}"/>
            </a:ext>
          </a:extLst>
        </xdr:cNvPr>
        <xdr:cNvCxnSpPr/>
      </xdr:nvCxnSpPr>
      <xdr:spPr>
        <a:xfrm>
          <a:off x="1828800" y="17936210"/>
          <a:ext cx="79756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31750</xdr:rowOff>
    </xdr:from>
    <xdr:to>
      <xdr:col>6</xdr:col>
      <xdr:colOff>38100</xdr:colOff>
      <xdr:row>104</xdr:row>
      <xdr:rowOff>133350</xdr:rowOff>
    </xdr:to>
    <xdr:sp macro="" textlink="">
      <xdr:nvSpPr>
        <xdr:cNvPr id="428" name="楕円 427">
          <a:extLst>
            <a:ext uri="{FF2B5EF4-FFF2-40B4-BE49-F238E27FC236}">
              <a16:creationId xmlns:a16="http://schemas.microsoft.com/office/drawing/2014/main" id="{D235D611-26E9-4DC6-B330-146718CB6613}"/>
            </a:ext>
          </a:extLst>
        </xdr:cNvPr>
        <xdr:cNvSpPr/>
      </xdr:nvSpPr>
      <xdr:spPr>
        <a:xfrm>
          <a:off x="988060" y="1786064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82550</xdr:rowOff>
    </xdr:from>
    <xdr:to>
      <xdr:col>10</xdr:col>
      <xdr:colOff>114300</xdr:colOff>
      <xdr:row>104</xdr:row>
      <xdr:rowOff>107315</xdr:rowOff>
    </xdr:to>
    <xdr:cxnSp macro="">
      <xdr:nvCxnSpPr>
        <xdr:cNvPr id="429" name="直線コネクタ 428">
          <a:extLst>
            <a:ext uri="{FF2B5EF4-FFF2-40B4-BE49-F238E27FC236}">
              <a16:creationId xmlns:a16="http://schemas.microsoft.com/office/drawing/2014/main" id="{4D529EB2-2059-440A-BAD6-6055E89EFB78}"/>
            </a:ext>
          </a:extLst>
        </xdr:cNvPr>
        <xdr:cNvCxnSpPr/>
      </xdr:nvCxnSpPr>
      <xdr:spPr>
        <a:xfrm>
          <a:off x="1031240" y="17915255"/>
          <a:ext cx="79756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140970</xdr:rowOff>
    </xdr:from>
    <xdr:ext cx="405130" cy="259080"/>
    <xdr:sp macro="" textlink="">
      <xdr:nvSpPr>
        <xdr:cNvPr id="430" name="n_1aveValue【市民会館】&#10;有形固定資産減価償却率">
          <a:extLst>
            <a:ext uri="{FF2B5EF4-FFF2-40B4-BE49-F238E27FC236}">
              <a16:creationId xmlns:a16="http://schemas.microsoft.com/office/drawing/2014/main" id="{05EAE053-07BD-46AC-A3A6-DF6271858BF6}"/>
            </a:ext>
          </a:extLst>
        </xdr:cNvPr>
        <xdr:cNvSpPr txBox="1"/>
      </xdr:nvSpPr>
      <xdr:spPr>
        <a:xfrm>
          <a:off x="3239135" y="17969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151765</xdr:rowOff>
    </xdr:from>
    <xdr:ext cx="404495" cy="259080"/>
    <xdr:sp macro="" textlink="">
      <xdr:nvSpPr>
        <xdr:cNvPr id="431" name="n_2aveValue【市民会館】&#10;有形固定資産減価償却率">
          <a:extLst>
            <a:ext uri="{FF2B5EF4-FFF2-40B4-BE49-F238E27FC236}">
              <a16:creationId xmlns:a16="http://schemas.microsoft.com/office/drawing/2014/main" id="{6B975B46-D82D-4F4A-BC41-4AE13F504E19}"/>
            </a:ext>
          </a:extLst>
        </xdr:cNvPr>
        <xdr:cNvSpPr txBox="1"/>
      </xdr:nvSpPr>
      <xdr:spPr>
        <a:xfrm>
          <a:off x="2439035" y="176396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128905</xdr:rowOff>
    </xdr:from>
    <xdr:ext cx="404495" cy="259080"/>
    <xdr:sp macro="" textlink="">
      <xdr:nvSpPr>
        <xdr:cNvPr id="432" name="n_3aveValue【市民会館】&#10;有形固定資産減価償却率">
          <a:extLst>
            <a:ext uri="{FF2B5EF4-FFF2-40B4-BE49-F238E27FC236}">
              <a16:creationId xmlns:a16="http://schemas.microsoft.com/office/drawing/2014/main" id="{E813D133-638E-4D8A-8E67-13BBBB98B2C1}"/>
            </a:ext>
          </a:extLst>
        </xdr:cNvPr>
        <xdr:cNvSpPr txBox="1"/>
      </xdr:nvSpPr>
      <xdr:spPr>
        <a:xfrm>
          <a:off x="1641475" y="17620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123825</xdr:rowOff>
    </xdr:from>
    <xdr:ext cx="404495" cy="258445"/>
    <xdr:sp macro="" textlink="">
      <xdr:nvSpPr>
        <xdr:cNvPr id="433" name="n_4aveValue【市民会館】&#10;有形固定資産減価償却率">
          <a:extLst>
            <a:ext uri="{FF2B5EF4-FFF2-40B4-BE49-F238E27FC236}">
              <a16:creationId xmlns:a16="http://schemas.microsoft.com/office/drawing/2014/main" id="{CDED587C-0E30-43A6-A678-0B205E77558D}"/>
            </a:ext>
          </a:extLst>
        </xdr:cNvPr>
        <xdr:cNvSpPr txBox="1"/>
      </xdr:nvSpPr>
      <xdr:spPr>
        <a:xfrm>
          <a:off x="855345" y="176136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1270</xdr:rowOff>
    </xdr:from>
    <xdr:ext cx="405130" cy="259080"/>
    <xdr:sp macro="" textlink="">
      <xdr:nvSpPr>
        <xdr:cNvPr id="434" name="n_1mainValue【市民会館】&#10;有形固定資産減価償却率">
          <a:extLst>
            <a:ext uri="{FF2B5EF4-FFF2-40B4-BE49-F238E27FC236}">
              <a16:creationId xmlns:a16="http://schemas.microsoft.com/office/drawing/2014/main" id="{8B2C1C3E-1561-4CE4-816C-C11EDE544A32}"/>
            </a:ext>
          </a:extLst>
        </xdr:cNvPr>
        <xdr:cNvSpPr txBox="1"/>
      </xdr:nvSpPr>
      <xdr:spPr>
        <a:xfrm>
          <a:off x="3239135" y="17489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13335</xdr:rowOff>
    </xdr:from>
    <xdr:ext cx="404495" cy="259080"/>
    <xdr:sp macro="" textlink="">
      <xdr:nvSpPr>
        <xdr:cNvPr id="435" name="n_2mainValue【市民会館】&#10;有形固定資産減価償却率">
          <a:extLst>
            <a:ext uri="{FF2B5EF4-FFF2-40B4-BE49-F238E27FC236}">
              <a16:creationId xmlns:a16="http://schemas.microsoft.com/office/drawing/2014/main" id="{1620FD22-CB70-436D-8E8E-E170298958F6}"/>
            </a:ext>
          </a:extLst>
        </xdr:cNvPr>
        <xdr:cNvSpPr txBox="1"/>
      </xdr:nvSpPr>
      <xdr:spPr>
        <a:xfrm>
          <a:off x="2439035" y="180193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104</xdr:row>
      <xdr:rowOff>149225</xdr:rowOff>
    </xdr:from>
    <xdr:ext cx="404495" cy="259080"/>
    <xdr:sp macro="" textlink="">
      <xdr:nvSpPr>
        <xdr:cNvPr id="436" name="n_3mainValue【市民会館】&#10;有形固定資産減価償却率">
          <a:extLst>
            <a:ext uri="{FF2B5EF4-FFF2-40B4-BE49-F238E27FC236}">
              <a16:creationId xmlns:a16="http://schemas.microsoft.com/office/drawing/2014/main" id="{2AF3EBCF-AF9C-4607-9E53-2CA4B4A58B83}"/>
            </a:ext>
          </a:extLst>
        </xdr:cNvPr>
        <xdr:cNvSpPr txBox="1"/>
      </xdr:nvSpPr>
      <xdr:spPr>
        <a:xfrm>
          <a:off x="1641475" y="17980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104</xdr:row>
      <xdr:rowOff>124460</xdr:rowOff>
    </xdr:from>
    <xdr:ext cx="404495" cy="259080"/>
    <xdr:sp macro="" textlink="">
      <xdr:nvSpPr>
        <xdr:cNvPr id="437" name="n_4mainValue【市民会館】&#10;有形固定資産減価償却率">
          <a:extLst>
            <a:ext uri="{FF2B5EF4-FFF2-40B4-BE49-F238E27FC236}">
              <a16:creationId xmlns:a16="http://schemas.microsoft.com/office/drawing/2014/main" id="{FED3DB3C-A316-4715-A65B-8E774A6DE592}"/>
            </a:ext>
          </a:extLst>
        </xdr:cNvPr>
        <xdr:cNvSpPr txBox="1"/>
      </xdr:nvSpPr>
      <xdr:spPr>
        <a:xfrm>
          <a:off x="855345" y="179571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1256A904-908D-448D-B9A1-A97565E9F677}"/>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859F74B5-693B-4CBA-BCDB-C6DDA91991D2}"/>
            </a:ext>
          </a:extLst>
        </xdr:cNvPr>
        <xdr:cNvSpPr/>
      </xdr:nvSpPr>
      <xdr:spPr>
        <a:xfrm>
          <a:off x="60604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6E0EFDF1-0FCA-482A-97A1-DF9C2B75D79C}"/>
            </a:ext>
          </a:extLst>
        </xdr:cNvPr>
        <xdr:cNvSpPr/>
      </xdr:nvSpPr>
      <xdr:spPr>
        <a:xfrm>
          <a:off x="60604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A8A08AE6-6AEA-443E-969A-A21E6BE33A75}"/>
            </a:ext>
          </a:extLst>
        </xdr:cNvPr>
        <xdr:cNvSpPr/>
      </xdr:nvSpPr>
      <xdr:spPr>
        <a:xfrm>
          <a:off x="69888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46B3C3D3-2E99-443C-8A60-52BFEACF1070}"/>
            </a:ext>
          </a:extLst>
        </xdr:cNvPr>
        <xdr:cNvSpPr/>
      </xdr:nvSpPr>
      <xdr:spPr>
        <a:xfrm>
          <a:off x="69888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F394EEB4-10E8-4057-8AAF-5D59E9FF1FFF}"/>
            </a:ext>
          </a:extLst>
        </xdr:cNvPr>
        <xdr:cNvSpPr/>
      </xdr:nvSpPr>
      <xdr:spPr>
        <a:xfrm>
          <a:off x="80175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C60C5C11-D496-4838-A8DC-F57D6F8B28F8}"/>
            </a:ext>
          </a:extLst>
        </xdr:cNvPr>
        <xdr:cNvSpPr/>
      </xdr:nvSpPr>
      <xdr:spPr>
        <a:xfrm>
          <a:off x="80175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90A14A49-91FC-4BBD-A3C9-679F021AA82B}"/>
            </a:ext>
          </a:extLst>
        </xdr:cNvPr>
        <xdr:cNvSpPr/>
      </xdr:nvSpPr>
      <xdr:spPr>
        <a:xfrm>
          <a:off x="5960110" y="1676019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446" name="テキスト ボックス 445">
          <a:extLst>
            <a:ext uri="{FF2B5EF4-FFF2-40B4-BE49-F238E27FC236}">
              <a16:creationId xmlns:a16="http://schemas.microsoft.com/office/drawing/2014/main" id="{4AD330FB-186B-4CA1-AC80-668EDDEAF99C}"/>
            </a:ext>
          </a:extLst>
        </xdr:cNvPr>
        <xdr:cNvSpPr txBox="1"/>
      </xdr:nvSpPr>
      <xdr:spPr>
        <a:xfrm>
          <a:off x="592201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E3DDC40A-ECD0-4DBE-8AE1-811455174664}"/>
            </a:ext>
          </a:extLst>
        </xdr:cNvPr>
        <xdr:cNvCxnSpPr/>
      </xdr:nvCxnSpPr>
      <xdr:spPr>
        <a:xfrm>
          <a:off x="5960110" y="19046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FEEA06C2-EF67-4452-BD0B-A74032E311C1}"/>
            </a:ext>
          </a:extLst>
        </xdr:cNvPr>
        <xdr:cNvCxnSpPr/>
      </xdr:nvCxnSpPr>
      <xdr:spPr>
        <a:xfrm>
          <a:off x="5960110" y="1866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6725" cy="259080"/>
    <xdr:sp macro="" textlink="">
      <xdr:nvSpPr>
        <xdr:cNvPr id="449" name="テキスト ボックス 448">
          <a:extLst>
            <a:ext uri="{FF2B5EF4-FFF2-40B4-BE49-F238E27FC236}">
              <a16:creationId xmlns:a16="http://schemas.microsoft.com/office/drawing/2014/main" id="{94370649-CBC2-4208-8B67-0C7E9FB48F9E}"/>
            </a:ext>
          </a:extLst>
        </xdr:cNvPr>
        <xdr:cNvSpPr txBox="1"/>
      </xdr:nvSpPr>
      <xdr:spPr>
        <a:xfrm>
          <a:off x="5527040" y="185286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8BF8DE94-0304-417B-90C1-004383BDA862}"/>
            </a:ext>
          </a:extLst>
        </xdr:cNvPr>
        <xdr:cNvCxnSpPr/>
      </xdr:nvCxnSpPr>
      <xdr:spPr>
        <a:xfrm>
          <a:off x="5960110" y="1828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6725" cy="258445"/>
    <xdr:sp macro="" textlink="">
      <xdr:nvSpPr>
        <xdr:cNvPr id="451" name="テキスト ボックス 450">
          <a:extLst>
            <a:ext uri="{FF2B5EF4-FFF2-40B4-BE49-F238E27FC236}">
              <a16:creationId xmlns:a16="http://schemas.microsoft.com/office/drawing/2014/main" id="{240AF08E-6820-4E1D-B86B-D5D4B6E06D40}"/>
            </a:ext>
          </a:extLst>
        </xdr:cNvPr>
        <xdr:cNvSpPr txBox="1"/>
      </xdr:nvSpPr>
      <xdr:spPr>
        <a:xfrm>
          <a:off x="5527040" y="181438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233ABAC5-2371-433E-BC06-6C6CE8B48324}"/>
            </a:ext>
          </a:extLst>
        </xdr:cNvPr>
        <xdr:cNvCxnSpPr/>
      </xdr:nvCxnSpPr>
      <xdr:spPr>
        <a:xfrm>
          <a:off x="5960110" y="1790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6725" cy="259080"/>
    <xdr:sp macro="" textlink="">
      <xdr:nvSpPr>
        <xdr:cNvPr id="453" name="テキスト ボックス 452">
          <a:extLst>
            <a:ext uri="{FF2B5EF4-FFF2-40B4-BE49-F238E27FC236}">
              <a16:creationId xmlns:a16="http://schemas.microsoft.com/office/drawing/2014/main" id="{9018A692-8068-47D3-B8D0-3F33D264421A}"/>
            </a:ext>
          </a:extLst>
        </xdr:cNvPr>
        <xdr:cNvSpPr txBox="1"/>
      </xdr:nvSpPr>
      <xdr:spPr>
        <a:xfrm>
          <a:off x="5527040" y="177628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6AA9E7C9-178B-4567-B42A-D1CBE37F90B3}"/>
            </a:ext>
          </a:extLst>
        </xdr:cNvPr>
        <xdr:cNvCxnSpPr/>
      </xdr:nvCxnSpPr>
      <xdr:spPr>
        <a:xfrm>
          <a:off x="5960110" y="175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6725" cy="259080"/>
    <xdr:sp macro="" textlink="">
      <xdr:nvSpPr>
        <xdr:cNvPr id="455" name="テキスト ボックス 454">
          <a:extLst>
            <a:ext uri="{FF2B5EF4-FFF2-40B4-BE49-F238E27FC236}">
              <a16:creationId xmlns:a16="http://schemas.microsoft.com/office/drawing/2014/main" id="{ACC71E36-2666-4DA2-956B-F9A081D7AE45}"/>
            </a:ext>
          </a:extLst>
        </xdr:cNvPr>
        <xdr:cNvSpPr txBox="1"/>
      </xdr:nvSpPr>
      <xdr:spPr>
        <a:xfrm>
          <a:off x="5527040" y="173818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4E664798-54EE-4443-B6A3-AB60B3F949E5}"/>
            </a:ext>
          </a:extLst>
        </xdr:cNvPr>
        <xdr:cNvCxnSpPr/>
      </xdr:nvCxnSpPr>
      <xdr:spPr>
        <a:xfrm>
          <a:off x="5960110" y="1714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6725" cy="258445"/>
    <xdr:sp macro="" textlink="">
      <xdr:nvSpPr>
        <xdr:cNvPr id="457" name="テキスト ボックス 456">
          <a:extLst>
            <a:ext uri="{FF2B5EF4-FFF2-40B4-BE49-F238E27FC236}">
              <a16:creationId xmlns:a16="http://schemas.microsoft.com/office/drawing/2014/main" id="{9E1F3404-DB95-46A5-813E-65A6006EE626}"/>
            </a:ext>
          </a:extLst>
        </xdr:cNvPr>
        <xdr:cNvSpPr txBox="1"/>
      </xdr:nvSpPr>
      <xdr:spPr>
        <a:xfrm>
          <a:off x="5527040" y="170008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5283B62A-CC8E-48EA-BD2B-03DC9FEDFAE5}"/>
            </a:ext>
          </a:extLst>
        </xdr:cNvPr>
        <xdr:cNvCxnSpPr/>
      </xdr:nvCxnSpPr>
      <xdr:spPr>
        <a:xfrm>
          <a:off x="5960110" y="1676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725" cy="259080"/>
    <xdr:sp macro="" textlink="">
      <xdr:nvSpPr>
        <xdr:cNvPr id="459" name="テキスト ボックス 458">
          <a:extLst>
            <a:ext uri="{FF2B5EF4-FFF2-40B4-BE49-F238E27FC236}">
              <a16:creationId xmlns:a16="http://schemas.microsoft.com/office/drawing/2014/main" id="{603703AC-2A5C-4B14-A9FB-8CDE7E6752FB}"/>
            </a:ext>
          </a:extLst>
        </xdr:cNvPr>
        <xdr:cNvSpPr txBox="1"/>
      </xdr:nvSpPr>
      <xdr:spPr>
        <a:xfrm>
          <a:off x="5527040" y="166236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597232B9-4772-4719-95B8-A40D316204F0}"/>
            </a:ext>
          </a:extLst>
        </xdr:cNvPr>
        <xdr:cNvSpPr/>
      </xdr:nvSpPr>
      <xdr:spPr>
        <a:xfrm>
          <a:off x="5960110" y="1676019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34290</xdr:rowOff>
    </xdr:from>
    <xdr:to>
      <xdr:col>54</xdr:col>
      <xdr:colOff>189865</xdr:colOff>
      <xdr:row>108</xdr:row>
      <xdr:rowOff>129540</xdr:rowOff>
    </xdr:to>
    <xdr:cxnSp macro="">
      <xdr:nvCxnSpPr>
        <xdr:cNvPr id="461" name="直線コネクタ 460">
          <a:extLst>
            <a:ext uri="{FF2B5EF4-FFF2-40B4-BE49-F238E27FC236}">
              <a16:creationId xmlns:a16="http://schemas.microsoft.com/office/drawing/2014/main" id="{9F216EF1-AE95-437C-B0BF-0C587686FD78}"/>
            </a:ext>
          </a:extLst>
        </xdr:cNvPr>
        <xdr:cNvCxnSpPr/>
      </xdr:nvCxnSpPr>
      <xdr:spPr>
        <a:xfrm flipV="1">
          <a:off x="9429115" y="1717929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133350</xdr:rowOff>
    </xdr:from>
    <xdr:ext cx="469900" cy="258445"/>
    <xdr:sp macro="" textlink="">
      <xdr:nvSpPr>
        <xdr:cNvPr id="462" name="【市民会館】&#10;一人当たり面積最小値テキスト">
          <a:extLst>
            <a:ext uri="{FF2B5EF4-FFF2-40B4-BE49-F238E27FC236}">
              <a16:creationId xmlns:a16="http://schemas.microsoft.com/office/drawing/2014/main" id="{C8B9FD61-0C45-4DFF-BC4B-EE8359A9065F}"/>
            </a:ext>
          </a:extLst>
        </xdr:cNvPr>
        <xdr:cNvSpPr txBox="1"/>
      </xdr:nvSpPr>
      <xdr:spPr>
        <a:xfrm>
          <a:off x="9467850" y="186461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129540</xdr:rowOff>
    </xdr:from>
    <xdr:to>
      <xdr:col>55</xdr:col>
      <xdr:colOff>88900</xdr:colOff>
      <xdr:row>108</xdr:row>
      <xdr:rowOff>129540</xdr:rowOff>
    </xdr:to>
    <xdr:cxnSp macro="">
      <xdr:nvCxnSpPr>
        <xdr:cNvPr id="463" name="直線コネクタ 462">
          <a:extLst>
            <a:ext uri="{FF2B5EF4-FFF2-40B4-BE49-F238E27FC236}">
              <a16:creationId xmlns:a16="http://schemas.microsoft.com/office/drawing/2014/main" id="{8BE729C9-CC15-4E21-AD70-9186247622FE}"/>
            </a:ext>
          </a:extLst>
        </xdr:cNvPr>
        <xdr:cNvCxnSpPr/>
      </xdr:nvCxnSpPr>
      <xdr:spPr>
        <a:xfrm>
          <a:off x="9356090" y="186499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152400</xdr:rowOff>
    </xdr:from>
    <xdr:ext cx="469900" cy="259080"/>
    <xdr:sp macro="" textlink="">
      <xdr:nvSpPr>
        <xdr:cNvPr id="464" name="【市民会館】&#10;一人当たり面積最大値テキスト">
          <a:extLst>
            <a:ext uri="{FF2B5EF4-FFF2-40B4-BE49-F238E27FC236}">
              <a16:creationId xmlns:a16="http://schemas.microsoft.com/office/drawing/2014/main" id="{B1591D4A-3149-49F7-AFDE-7FF7BE042BD3}"/>
            </a:ext>
          </a:extLst>
        </xdr:cNvPr>
        <xdr:cNvSpPr txBox="1"/>
      </xdr:nvSpPr>
      <xdr:spPr>
        <a:xfrm>
          <a:off x="9467850" y="16954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0.782</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34290</xdr:rowOff>
    </xdr:from>
    <xdr:to>
      <xdr:col>55</xdr:col>
      <xdr:colOff>88900</xdr:colOff>
      <xdr:row>100</xdr:row>
      <xdr:rowOff>34290</xdr:rowOff>
    </xdr:to>
    <xdr:cxnSp macro="">
      <xdr:nvCxnSpPr>
        <xdr:cNvPr id="465" name="直線コネクタ 464">
          <a:extLst>
            <a:ext uri="{FF2B5EF4-FFF2-40B4-BE49-F238E27FC236}">
              <a16:creationId xmlns:a16="http://schemas.microsoft.com/office/drawing/2014/main" id="{8ED32DCD-120C-48CF-A15E-E5A5A92827C8}"/>
            </a:ext>
          </a:extLst>
        </xdr:cNvPr>
        <xdr:cNvCxnSpPr/>
      </xdr:nvCxnSpPr>
      <xdr:spPr>
        <a:xfrm>
          <a:off x="9356090" y="1717929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47625</xdr:rowOff>
    </xdr:from>
    <xdr:ext cx="469900" cy="259080"/>
    <xdr:sp macro="" textlink="">
      <xdr:nvSpPr>
        <xdr:cNvPr id="466" name="【市民会館】&#10;一人当たり面積平均値テキスト">
          <a:extLst>
            <a:ext uri="{FF2B5EF4-FFF2-40B4-BE49-F238E27FC236}">
              <a16:creationId xmlns:a16="http://schemas.microsoft.com/office/drawing/2014/main" id="{C5DDFEB9-B6BF-485F-9F38-303923594636}"/>
            </a:ext>
          </a:extLst>
        </xdr:cNvPr>
        <xdr:cNvSpPr txBox="1"/>
      </xdr:nvSpPr>
      <xdr:spPr>
        <a:xfrm>
          <a:off x="9467850" y="18223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69215</xdr:rowOff>
    </xdr:from>
    <xdr:to>
      <xdr:col>55</xdr:col>
      <xdr:colOff>50800</xdr:colOff>
      <xdr:row>106</xdr:row>
      <xdr:rowOff>170815</xdr:rowOff>
    </xdr:to>
    <xdr:sp macro="" textlink="">
      <xdr:nvSpPr>
        <xdr:cNvPr id="467" name="フローチャート: 判断 466">
          <a:extLst>
            <a:ext uri="{FF2B5EF4-FFF2-40B4-BE49-F238E27FC236}">
              <a16:creationId xmlns:a16="http://schemas.microsoft.com/office/drawing/2014/main" id="{A787C1A4-7280-4BB2-BF3A-5C2AD25CCAC3}"/>
            </a:ext>
          </a:extLst>
        </xdr:cNvPr>
        <xdr:cNvSpPr/>
      </xdr:nvSpPr>
      <xdr:spPr>
        <a:xfrm>
          <a:off x="9394190" y="18241010"/>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88265</xdr:rowOff>
    </xdr:from>
    <xdr:to>
      <xdr:col>50</xdr:col>
      <xdr:colOff>165100</xdr:colOff>
      <xdr:row>107</xdr:row>
      <xdr:rowOff>18415</xdr:rowOff>
    </xdr:to>
    <xdr:sp macro="" textlink="">
      <xdr:nvSpPr>
        <xdr:cNvPr id="468" name="フローチャート: 判断 467">
          <a:extLst>
            <a:ext uri="{FF2B5EF4-FFF2-40B4-BE49-F238E27FC236}">
              <a16:creationId xmlns:a16="http://schemas.microsoft.com/office/drawing/2014/main" id="{7F381430-F25D-410A-803E-9B885275D9A3}"/>
            </a:ext>
          </a:extLst>
        </xdr:cNvPr>
        <xdr:cNvSpPr/>
      </xdr:nvSpPr>
      <xdr:spPr>
        <a:xfrm>
          <a:off x="8632190" y="182657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6B754209-C71C-4D10-8586-B719568F0A54}"/>
            </a:ext>
          </a:extLst>
        </xdr:cNvPr>
        <xdr:cNvSpPr/>
      </xdr:nvSpPr>
      <xdr:spPr>
        <a:xfrm>
          <a:off x="7846060" y="182714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id="{A5BFE7FD-AE34-413E-86FF-98011D2E726B}"/>
            </a:ext>
          </a:extLst>
        </xdr:cNvPr>
        <xdr:cNvSpPr/>
      </xdr:nvSpPr>
      <xdr:spPr>
        <a:xfrm>
          <a:off x="7029450" y="182848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id="{8ED59B5A-AAFD-407B-8634-6258B56294A1}"/>
            </a:ext>
          </a:extLst>
        </xdr:cNvPr>
        <xdr:cNvSpPr/>
      </xdr:nvSpPr>
      <xdr:spPr>
        <a:xfrm>
          <a:off x="6231890" y="182753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2" name="テキスト ボックス 471">
          <a:extLst>
            <a:ext uri="{FF2B5EF4-FFF2-40B4-BE49-F238E27FC236}">
              <a16:creationId xmlns:a16="http://schemas.microsoft.com/office/drawing/2014/main" id="{7927722A-4DBE-4E6E-B6EE-92C91AF4E143}"/>
            </a:ext>
          </a:extLst>
        </xdr:cNvPr>
        <xdr:cNvSpPr txBox="1"/>
      </xdr:nvSpPr>
      <xdr:spPr>
        <a:xfrm>
          <a:off x="925830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3" name="テキスト ボックス 472">
          <a:extLst>
            <a:ext uri="{FF2B5EF4-FFF2-40B4-BE49-F238E27FC236}">
              <a16:creationId xmlns:a16="http://schemas.microsoft.com/office/drawing/2014/main" id="{DB28F954-A9C3-4306-AF45-B1D9A1B559DB}"/>
            </a:ext>
          </a:extLst>
        </xdr:cNvPr>
        <xdr:cNvSpPr txBox="1"/>
      </xdr:nvSpPr>
      <xdr:spPr>
        <a:xfrm>
          <a:off x="85153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4" name="テキスト ボックス 473">
          <a:extLst>
            <a:ext uri="{FF2B5EF4-FFF2-40B4-BE49-F238E27FC236}">
              <a16:creationId xmlns:a16="http://schemas.microsoft.com/office/drawing/2014/main" id="{4FBB96D6-7549-4E46-BD21-20EB07D18AE6}"/>
            </a:ext>
          </a:extLst>
        </xdr:cNvPr>
        <xdr:cNvSpPr txBox="1"/>
      </xdr:nvSpPr>
      <xdr:spPr>
        <a:xfrm>
          <a:off x="77177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5" name="テキスト ボックス 474">
          <a:extLst>
            <a:ext uri="{FF2B5EF4-FFF2-40B4-BE49-F238E27FC236}">
              <a16:creationId xmlns:a16="http://schemas.microsoft.com/office/drawing/2014/main" id="{09412096-725A-4087-A51F-587AF1FC281D}"/>
            </a:ext>
          </a:extLst>
        </xdr:cNvPr>
        <xdr:cNvSpPr txBox="1"/>
      </xdr:nvSpPr>
      <xdr:spPr>
        <a:xfrm>
          <a:off x="6912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6" name="テキスト ボックス 475">
          <a:extLst>
            <a:ext uri="{FF2B5EF4-FFF2-40B4-BE49-F238E27FC236}">
              <a16:creationId xmlns:a16="http://schemas.microsoft.com/office/drawing/2014/main" id="{152BDB05-6654-4C21-8574-963ABF123652}"/>
            </a:ext>
          </a:extLst>
        </xdr:cNvPr>
        <xdr:cNvSpPr txBox="1"/>
      </xdr:nvSpPr>
      <xdr:spPr>
        <a:xfrm>
          <a:off x="61150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103</xdr:row>
      <xdr:rowOff>154940</xdr:rowOff>
    </xdr:from>
    <xdr:to>
      <xdr:col>55</xdr:col>
      <xdr:colOff>50800</xdr:colOff>
      <xdr:row>104</xdr:row>
      <xdr:rowOff>85090</xdr:rowOff>
    </xdr:to>
    <xdr:sp macro="" textlink="">
      <xdr:nvSpPr>
        <xdr:cNvPr id="477" name="楕円 476">
          <a:extLst>
            <a:ext uri="{FF2B5EF4-FFF2-40B4-BE49-F238E27FC236}">
              <a16:creationId xmlns:a16="http://schemas.microsoft.com/office/drawing/2014/main" id="{3F15C2A5-A426-4573-A03B-8769080DEBFF}"/>
            </a:ext>
          </a:extLst>
        </xdr:cNvPr>
        <xdr:cNvSpPr/>
      </xdr:nvSpPr>
      <xdr:spPr>
        <a:xfrm>
          <a:off x="9394190" y="1781429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6350</xdr:rowOff>
    </xdr:from>
    <xdr:ext cx="469900" cy="258445"/>
    <xdr:sp macro="" textlink="">
      <xdr:nvSpPr>
        <xdr:cNvPr id="478" name="【市民会館】&#10;一人当たり面積該当値テキスト">
          <a:extLst>
            <a:ext uri="{FF2B5EF4-FFF2-40B4-BE49-F238E27FC236}">
              <a16:creationId xmlns:a16="http://schemas.microsoft.com/office/drawing/2014/main" id="{3DAC9109-9638-4391-A885-10BAA59429DF}"/>
            </a:ext>
          </a:extLst>
        </xdr:cNvPr>
        <xdr:cNvSpPr txBox="1"/>
      </xdr:nvSpPr>
      <xdr:spPr>
        <a:xfrm>
          <a:off x="9467850" y="176676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104</xdr:row>
      <xdr:rowOff>53975</xdr:rowOff>
    </xdr:from>
    <xdr:to>
      <xdr:col>50</xdr:col>
      <xdr:colOff>165100</xdr:colOff>
      <xdr:row>104</xdr:row>
      <xdr:rowOff>155575</xdr:rowOff>
    </xdr:to>
    <xdr:sp macro="" textlink="">
      <xdr:nvSpPr>
        <xdr:cNvPr id="479" name="楕円 478">
          <a:extLst>
            <a:ext uri="{FF2B5EF4-FFF2-40B4-BE49-F238E27FC236}">
              <a16:creationId xmlns:a16="http://schemas.microsoft.com/office/drawing/2014/main" id="{AB847A19-41C8-4A1E-B896-FFA8DCA998DD}"/>
            </a:ext>
          </a:extLst>
        </xdr:cNvPr>
        <xdr:cNvSpPr/>
      </xdr:nvSpPr>
      <xdr:spPr>
        <a:xfrm>
          <a:off x="8632190" y="1788858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34290</xdr:rowOff>
    </xdr:from>
    <xdr:to>
      <xdr:col>55</xdr:col>
      <xdr:colOff>0</xdr:colOff>
      <xdr:row>104</xdr:row>
      <xdr:rowOff>104775</xdr:rowOff>
    </xdr:to>
    <xdr:cxnSp macro="">
      <xdr:nvCxnSpPr>
        <xdr:cNvPr id="480" name="直線コネクタ 479">
          <a:extLst>
            <a:ext uri="{FF2B5EF4-FFF2-40B4-BE49-F238E27FC236}">
              <a16:creationId xmlns:a16="http://schemas.microsoft.com/office/drawing/2014/main" id="{9E660F4C-0AE6-4B3A-A10A-53BFFCFB4B91}"/>
            </a:ext>
          </a:extLst>
        </xdr:cNvPr>
        <xdr:cNvCxnSpPr/>
      </xdr:nvCxnSpPr>
      <xdr:spPr>
        <a:xfrm flipV="1">
          <a:off x="8686800" y="17865090"/>
          <a:ext cx="74295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90170</xdr:rowOff>
    </xdr:from>
    <xdr:to>
      <xdr:col>46</xdr:col>
      <xdr:colOff>38100</xdr:colOff>
      <xdr:row>106</xdr:row>
      <xdr:rowOff>20320</xdr:rowOff>
    </xdr:to>
    <xdr:sp macro="" textlink="">
      <xdr:nvSpPr>
        <xdr:cNvPr id="481" name="楕円 480">
          <a:extLst>
            <a:ext uri="{FF2B5EF4-FFF2-40B4-BE49-F238E27FC236}">
              <a16:creationId xmlns:a16="http://schemas.microsoft.com/office/drawing/2014/main" id="{8CEEAB30-0B49-433B-97F1-55871F09EC76}"/>
            </a:ext>
          </a:extLst>
        </xdr:cNvPr>
        <xdr:cNvSpPr/>
      </xdr:nvSpPr>
      <xdr:spPr>
        <a:xfrm>
          <a:off x="7846060" y="180962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104775</xdr:rowOff>
    </xdr:from>
    <xdr:to>
      <xdr:col>50</xdr:col>
      <xdr:colOff>114300</xdr:colOff>
      <xdr:row>105</xdr:row>
      <xdr:rowOff>140970</xdr:rowOff>
    </xdr:to>
    <xdr:cxnSp macro="">
      <xdr:nvCxnSpPr>
        <xdr:cNvPr id="482" name="直線コネクタ 481">
          <a:extLst>
            <a:ext uri="{FF2B5EF4-FFF2-40B4-BE49-F238E27FC236}">
              <a16:creationId xmlns:a16="http://schemas.microsoft.com/office/drawing/2014/main" id="{EC421105-A71D-44EF-9CA5-75347B892B12}"/>
            </a:ext>
          </a:extLst>
        </xdr:cNvPr>
        <xdr:cNvCxnSpPr/>
      </xdr:nvCxnSpPr>
      <xdr:spPr>
        <a:xfrm flipV="1">
          <a:off x="7889240" y="17933670"/>
          <a:ext cx="79756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97790</xdr:rowOff>
    </xdr:from>
    <xdr:to>
      <xdr:col>41</xdr:col>
      <xdr:colOff>101600</xdr:colOff>
      <xdr:row>106</xdr:row>
      <xdr:rowOff>27940</xdr:rowOff>
    </xdr:to>
    <xdr:sp macro="" textlink="">
      <xdr:nvSpPr>
        <xdr:cNvPr id="483" name="楕円 482">
          <a:extLst>
            <a:ext uri="{FF2B5EF4-FFF2-40B4-BE49-F238E27FC236}">
              <a16:creationId xmlns:a16="http://schemas.microsoft.com/office/drawing/2014/main" id="{B7C7C0E3-C213-44A8-9D28-952FD564F805}"/>
            </a:ext>
          </a:extLst>
        </xdr:cNvPr>
        <xdr:cNvSpPr/>
      </xdr:nvSpPr>
      <xdr:spPr>
        <a:xfrm>
          <a:off x="7029450" y="180962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140970</xdr:rowOff>
    </xdr:from>
    <xdr:to>
      <xdr:col>45</xdr:col>
      <xdr:colOff>177800</xdr:colOff>
      <xdr:row>105</xdr:row>
      <xdr:rowOff>148590</xdr:rowOff>
    </xdr:to>
    <xdr:cxnSp macro="">
      <xdr:nvCxnSpPr>
        <xdr:cNvPr id="484" name="直線コネクタ 483">
          <a:extLst>
            <a:ext uri="{FF2B5EF4-FFF2-40B4-BE49-F238E27FC236}">
              <a16:creationId xmlns:a16="http://schemas.microsoft.com/office/drawing/2014/main" id="{E6E2C314-E6C5-4BAE-BE82-1136E0E6E75D}"/>
            </a:ext>
          </a:extLst>
        </xdr:cNvPr>
        <xdr:cNvCxnSpPr/>
      </xdr:nvCxnSpPr>
      <xdr:spPr>
        <a:xfrm flipV="1">
          <a:off x="7084060" y="18141315"/>
          <a:ext cx="8051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103505</xdr:rowOff>
    </xdr:from>
    <xdr:to>
      <xdr:col>36</xdr:col>
      <xdr:colOff>165100</xdr:colOff>
      <xdr:row>106</xdr:row>
      <xdr:rowOff>33655</xdr:rowOff>
    </xdr:to>
    <xdr:sp macro="" textlink="">
      <xdr:nvSpPr>
        <xdr:cNvPr id="485" name="楕円 484">
          <a:extLst>
            <a:ext uri="{FF2B5EF4-FFF2-40B4-BE49-F238E27FC236}">
              <a16:creationId xmlns:a16="http://schemas.microsoft.com/office/drawing/2014/main" id="{59223B52-0450-424C-984A-6798D45F5F48}"/>
            </a:ext>
          </a:extLst>
        </xdr:cNvPr>
        <xdr:cNvSpPr/>
      </xdr:nvSpPr>
      <xdr:spPr>
        <a:xfrm>
          <a:off x="6231890" y="1810385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148590</xdr:rowOff>
    </xdr:from>
    <xdr:to>
      <xdr:col>41</xdr:col>
      <xdr:colOff>50800</xdr:colOff>
      <xdr:row>105</xdr:row>
      <xdr:rowOff>154940</xdr:rowOff>
    </xdr:to>
    <xdr:cxnSp macro="">
      <xdr:nvCxnSpPr>
        <xdr:cNvPr id="486" name="直線コネクタ 485">
          <a:extLst>
            <a:ext uri="{FF2B5EF4-FFF2-40B4-BE49-F238E27FC236}">
              <a16:creationId xmlns:a16="http://schemas.microsoft.com/office/drawing/2014/main" id="{84C4FA93-C354-4BE2-8A33-F3E4D2C013E8}"/>
            </a:ext>
          </a:extLst>
        </xdr:cNvPr>
        <xdr:cNvCxnSpPr/>
      </xdr:nvCxnSpPr>
      <xdr:spPr>
        <a:xfrm flipV="1">
          <a:off x="6286500" y="18150840"/>
          <a:ext cx="79756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9525</xdr:rowOff>
    </xdr:from>
    <xdr:ext cx="469900" cy="258445"/>
    <xdr:sp macro="" textlink="">
      <xdr:nvSpPr>
        <xdr:cNvPr id="487" name="n_1aveValue【市民会館】&#10;一人当たり面積">
          <a:extLst>
            <a:ext uri="{FF2B5EF4-FFF2-40B4-BE49-F238E27FC236}">
              <a16:creationId xmlns:a16="http://schemas.microsoft.com/office/drawing/2014/main" id="{B448BB4D-4376-4271-A1A6-F50AADC369AF}"/>
            </a:ext>
          </a:extLst>
        </xdr:cNvPr>
        <xdr:cNvSpPr txBox="1"/>
      </xdr:nvSpPr>
      <xdr:spPr>
        <a:xfrm>
          <a:off x="8454390" y="18356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107</xdr:row>
      <xdr:rowOff>22860</xdr:rowOff>
    </xdr:from>
    <xdr:ext cx="469265" cy="259080"/>
    <xdr:sp macro="" textlink="">
      <xdr:nvSpPr>
        <xdr:cNvPr id="488" name="n_2aveValue【市民会館】&#10;一人当たり面積">
          <a:extLst>
            <a:ext uri="{FF2B5EF4-FFF2-40B4-BE49-F238E27FC236}">
              <a16:creationId xmlns:a16="http://schemas.microsoft.com/office/drawing/2014/main" id="{2684DB33-CE0C-4B31-AADE-17A52BDF88B5}"/>
            </a:ext>
          </a:extLst>
        </xdr:cNvPr>
        <xdr:cNvSpPr txBox="1"/>
      </xdr:nvSpPr>
      <xdr:spPr>
        <a:xfrm>
          <a:off x="7673340" y="18364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107</xdr:row>
      <xdr:rowOff>32385</xdr:rowOff>
    </xdr:from>
    <xdr:ext cx="469265" cy="258445"/>
    <xdr:sp macro="" textlink="">
      <xdr:nvSpPr>
        <xdr:cNvPr id="489" name="n_3aveValue【市民会館】&#10;一人当たり面積">
          <a:extLst>
            <a:ext uri="{FF2B5EF4-FFF2-40B4-BE49-F238E27FC236}">
              <a16:creationId xmlns:a16="http://schemas.microsoft.com/office/drawing/2014/main" id="{CDFA984C-A116-4B78-AB78-41776C950F6C}"/>
            </a:ext>
          </a:extLst>
        </xdr:cNvPr>
        <xdr:cNvSpPr txBox="1"/>
      </xdr:nvSpPr>
      <xdr:spPr>
        <a:xfrm>
          <a:off x="6866255" y="183756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107</xdr:row>
      <xdr:rowOff>24765</xdr:rowOff>
    </xdr:from>
    <xdr:ext cx="469265" cy="259080"/>
    <xdr:sp macro="" textlink="">
      <xdr:nvSpPr>
        <xdr:cNvPr id="490" name="n_4aveValue【市民会館】&#10;一人当たり面積">
          <a:extLst>
            <a:ext uri="{FF2B5EF4-FFF2-40B4-BE49-F238E27FC236}">
              <a16:creationId xmlns:a16="http://schemas.microsoft.com/office/drawing/2014/main" id="{81E7437C-5858-4276-8877-B8AE9FAB3127}"/>
            </a:ext>
          </a:extLst>
        </xdr:cNvPr>
        <xdr:cNvSpPr txBox="1"/>
      </xdr:nvSpPr>
      <xdr:spPr>
        <a:xfrm>
          <a:off x="6068695" y="18366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103</xdr:row>
      <xdr:rowOff>635</xdr:rowOff>
    </xdr:from>
    <xdr:ext cx="469900" cy="259080"/>
    <xdr:sp macro="" textlink="">
      <xdr:nvSpPr>
        <xdr:cNvPr id="491" name="n_1mainValue【市民会館】&#10;一人当たり面積">
          <a:extLst>
            <a:ext uri="{FF2B5EF4-FFF2-40B4-BE49-F238E27FC236}">
              <a16:creationId xmlns:a16="http://schemas.microsoft.com/office/drawing/2014/main" id="{441945B9-B5E8-4FED-8D04-D75D53F940DD}"/>
            </a:ext>
          </a:extLst>
        </xdr:cNvPr>
        <xdr:cNvSpPr txBox="1"/>
      </xdr:nvSpPr>
      <xdr:spPr>
        <a:xfrm>
          <a:off x="8454390" y="17659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104</xdr:row>
      <xdr:rowOff>36830</xdr:rowOff>
    </xdr:from>
    <xdr:ext cx="469265" cy="259080"/>
    <xdr:sp macro="" textlink="">
      <xdr:nvSpPr>
        <xdr:cNvPr id="492" name="n_2mainValue【市民会館】&#10;一人当たり面積">
          <a:extLst>
            <a:ext uri="{FF2B5EF4-FFF2-40B4-BE49-F238E27FC236}">
              <a16:creationId xmlns:a16="http://schemas.microsoft.com/office/drawing/2014/main" id="{CBF950AC-9BD0-4792-98DB-9A3AF71E0B17}"/>
            </a:ext>
          </a:extLst>
        </xdr:cNvPr>
        <xdr:cNvSpPr txBox="1"/>
      </xdr:nvSpPr>
      <xdr:spPr>
        <a:xfrm>
          <a:off x="7673340" y="17867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104</xdr:row>
      <xdr:rowOff>44450</xdr:rowOff>
    </xdr:from>
    <xdr:ext cx="469265" cy="259080"/>
    <xdr:sp macro="" textlink="">
      <xdr:nvSpPr>
        <xdr:cNvPr id="493" name="n_3mainValue【市民会館】&#10;一人当たり面積">
          <a:extLst>
            <a:ext uri="{FF2B5EF4-FFF2-40B4-BE49-F238E27FC236}">
              <a16:creationId xmlns:a16="http://schemas.microsoft.com/office/drawing/2014/main" id="{1E310560-D290-4AB3-8B96-64A7669CE591}"/>
            </a:ext>
          </a:extLst>
        </xdr:cNvPr>
        <xdr:cNvSpPr txBox="1"/>
      </xdr:nvSpPr>
      <xdr:spPr>
        <a:xfrm>
          <a:off x="6866255" y="17877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104</xdr:row>
      <xdr:rowOff>50165</xdr:rowOff>
    </xdr:from>
    <xdr:ext cx="469265" cy="259080"/>
    <xdr:sp macro="" textlink="">
      <xdr:nvSpPr>
        <xdr:cNvPr id="494" name="n_4mainValue【市民会館】&#10;一人当たり面積">
          <a:extLst>
            <a:ext uri="{FF2B5EF4-FFF2-40B4-BE49-F238E27FC236}">
              <a16:creationId xmlns:a16="http://schemas.microsoft.com/office/drawing/2014/main" id="{18503BB3-9808-4582-849E-2BD36512FCF8}"/>
            </a:ext>
          </a:extLst>
        </xdr:cNvPr>
        <xdr:cNvSpPr txBox="1"/>
      </xdr:nvSpPr>
      <xdr:spPr>
        <a:xfrm>
          <a:off x="6068695" y="178847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A10EAAF0-6B50-4F32-9601-C48C291872FE}"/>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2D9F713-D133-462E-8AEF-D47F400733BC}"/>
            </a:ext>
          </a:extLst>
        </xdr:cNvPr>
        <xdr:cNvSpPr/>
      </xdr:nvSpPr>
      <xdr:spPr>
        <a:xfrm>
          <a:off x="113157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1F4C9338-7736-4EA2-8265-FF1BCD434F58}"/>
            </a:ext>
          </a:extLst>
        </xdr:cNvPr>
        <xdr:cNvSpPr/>
      </xdr:nvSpPr>
      <xdr:spPr>
        <a:xfrm>
          <a:off x="113157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89/114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AFE4F2D4-224B-43A8-9725-5BFA110128B9}"/>
            </a:ext>
          </a:extLst>
        </xdr:cNvPr>
        <xdr:cNvSpPr/>
      </xdr:nvSpPr>
      <xdr:spPr>
        <a:xfrm>
          <a:off x="122326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66C1C389-E8D1-4634-A310-313E0F063865}"/>
            </a:ext>
          </a:extLst>
        </xdr:cNvPr>
        <xdr:cNvSpPr/>
      </xdr:nvSpPr>
      <xdr:spPr>
        <a:xfrm>
          <a:off x="122326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DE3FD38-8651-4D85-8197-2D509B5ECABE}"/>
            </a:ext>
          </a:extLst>
        </xdr:cNvPr>
        <xdr:cNvSpPr/>
      </xdr:nvSpPr>
      <xdr:spPr>
        <a:xfrm>
          <a:off x="132613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AB61BD07-8944-463C-B130-9AC5E37D18A5}"/>
            </a:ext>
          </a:extLst>
        </xdr:cNvPr>
        <xdr:cNvSpPr/>
      </xdr:nvSpPr>
      <xdr:spPr>
        <a:xfrm>
          <a:off x="132613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2B014801-6E0D-4565-B164-0014FAA5C959}"/>
            </a:ext>
          </a:extLst>
        </xdr:cNvPr>
        <xdr:cNvSpPr/>
      </xdr:nvSpPr>
      <xdr:spPr>
        <a:xfrm>
          <a:off x="11203940" y="533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503" name="テキスト ボックス 502">
          <a:extLst>
            <a:ext uri="{FF2B5EF4-FFF2-40B4-BE49-F238E27FC236}">
              <a16:creationId xmlns:a16="http://schemas.microsoft.com/office/drawing/2014/main" id="{2217CCFD-1D9F-4943-BB50-2E23B05EC04E}"/>
            </a:ext>
          </a:extLst>
        </xdr:cNvPr>
        <xdr:cNvSpPr txBox="1"/>
      </xdr:nvSpPr>
      <xdr:spPr>
        <a:xfrm>
          <a:off x="1116584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85DB683C-2E7E-48E9-85F2-0102960E1ADE}"/>
            </a:ext>
          </a:extLst>
        </xdr:cNvPr>
        <xdr:cNvCxnSpPr/>
      </xdr:nvCxnSpPr>
      <xdr:spPr>
        <a:xfrm>
          <a:off x="1120394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725" cy="259080"/>
    <xdr:sp macro="" textlink="">
      <xdr:nvSpPr>
        <xdr:cNvPr id="505" name="テキスト ボックス 504">
          <a:extLst>
            <a:ext uri="{FF2B5EF4-FFF2-40B4-BE49-F238E27FC236}">
              <a16:creationId xmlns:a16="http://schemas.microsoft.com/office/drawing/2014/main" id="{140B3348-B9C9-4B73-8F22-D9EB880213A5}"/>
            </a:ext>
          </a:extLst>
        </xdr:cNvPr>
        <xdr:cNvSpPr txBox="1"/>
      </xdr:nvSpPr>
      <xdr:spPr>
        <a:xfrm>
          <a:off x="10801350" y="74758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6" name="直線コネクタ 505">
          <a:extLst>
            <a:ext uri="{FF2B5EF4-FFF2-40B4-BE49-F238E27FC236}">
              <a16:creationId xmlns:a16="http://schemas.microsoft.com/office/drawing/2014/main" id="{5127A7EC-CBCA-44DF-B1D2-8751CFF9DC5B}"/>
            </a:ext>
          </a:extLst>
        </xdr:cNvPr>
        <xdr:cNvCxnSpPr/>
      </xdr:nvCxnSpPr>
      <xdr:spPr>
        <a:xfrm>
          <a:off x="11203940" y="729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725" cy="258445"/>
    <xdr:sp macro="" textlink="">
      <xdr:nvSpPr>
        <xdr:cNvPr id="507" name="テキスト ボックス 506">
          <a:extLst>
            <a:ext uri="{FF2B5EF4-FFF2-40B4-BE49-F238E27FC236}">
              <a16:creationId xmlns:a16="http://schemas.microsoft.com/office/drawing/2014/main" id="{F0316897-E101-412A-ACE6-65AB119623E8}"/>
            </a:ext>
          </a:extLst>
        </xdr:cNvPr>
        <xdr:cNvSpPr txBox="1"/>
      </xdr:nvSpPr>
      <xdr:spPr>
        <a:xfrm>
          <a:off x="10801350" y="71532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8" name="直線コネクタ 507">
          <a:extLst>
            <a:ext uri="{FF2B5EF4-FFF2-40B4-BE49-F238E27FC236}">
              <a16:creationId xmlns:a16="http://schemas.microsoft.com/office/drawing/2014/main" id="{959099FE-F81B-41DC-8F7E-697E42C0C16C}"/>
            </a:ext>
          </a:extLst>
        </xdr:cNvPr>
        <xdr:cNvCxnSpPr/>
      </xdr:nvCxnSpPr>
      <xdr:spPr>
        <a:xfrm>
          <a:off x="11203940" y="6965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09" name="テキスト ボックス 508">
          <a:extLst>
            <a:ext uri="{FF2B5EF4-FFF2-40B4-BE49-F238E27FC236}">
              <a16:creationId xmlns:a16="http://schemas.microsoft.com/office/drawing/2014/main" id="{02299433-8907-4E4C-8D29-C0888F764277}"/>
            </a:ext>
          </a:extLst>
        </xdr:cNvPr>
        <xdr:cNvSpPr txBox="1"/>
      </xdr:nvSpPr>
      <xdr:spPr>
        <a:xfrm>
          <a:off x="10842625" y="6820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10" name="直線コネクタ 509">
          <a:extLst>
            <a:ext uri="{FF2B5EF4-FFF2-40B4-BE49-F238E27FC236}">
              <a16:creationId xmlns:a16="http://schemas.microsoft.com/office/drawing/2014/main" id="{34878037-73C8-4CA8-BFCD-236FFE5B0B86}"/>
            </a:ext>
          </a:extLst>
        </xdr:cNvPr>
        <xdr:cNvCxnSpPr/>
      </xdr:nvCxnSpPr>
      <xdr:spPr>
        <a:xfrm>
          <a:off x="11203940" y="664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511" name="テキスト ボックス 510">
          <a:extLst>
            <a:ext uri="{FF2B5EF4-FFF2-40B4-BE49-F238E27FC236}">
              <a16:creationId xmlns:a16="http://schemas.microsoft.com/office/drawing/2014/main" id="{D1E238BF-A657-4E03-871B-1BADAAB5C9A2}"/>
            </a:ext>
          </a:extLst>
        </xdr:cNvPr>
        <xdr:cNvSpPr txBox="1"/>
      </xdr:nvSpPr>
      <xdr:spPr>
        <a:xfrm>
          <a:off x="1084262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12" name="直線コネクタ 511">
          <a:extLst>
            <a:ext uri="{FF2B5EF4-FFF2-40B4-BE49-F238E27FC236}">
              <a16:creationId xmlns:a16="http://schemas.microsoft.com/office/drawing/2014/main" id="{8E79819A-D3C4-406C-827A-409E401694D9}"/>
            </a:ext>
          </a:extLst>
        </xdr:cNvPr>
        <xdr:cNvCxnSpPr/>
      </xdr:nvCxnSpPr>
      <xdr:spPr>
        <a:xfrm>
          <a:off x="11203940" y="6311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13" name="テキスト ボックス 512">
          <a:extLst>
            <a:ext uri="{FF2B5EF4-FFF2-40B4-BE49-F238E27FC236}">
              <a16:creationId xmlns:a16="http://schemas.microsoft.com/office/drawing/2014/main" id="{6C5C4807-B967-4DCD-88A3-240FBB5583F0}"/>
            </a:ext>
          </a:extLst>
        </xdr:cNvPr>
        <xdr:cNvSpPr txBox="1"/>
      </xdr:nvSpPr>
      <xdr:spPr>
        <a:xfrm>
          <a:off x="10842625" y="61753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14" name="直線コネクタ 513">
          <a:extLst>
            <a:ext uri="{FF2B5EF4-FFF2-40B4-BE49-F238E27FC236}">
              <a16:creationId xmlns:a16="http://schemas.microsoft.com/office/drawing/2014/main" id="{CE7F983A-53B5-424E-B3AA-3238EA42BDF6}"/>
            </a:ext>
          </a:extLst>
        </xdr:cNvPr>
        <xdr:cNvCxnSpPr/>
      </xdr:nvCxnSpPr>
      <xdr:spPr>
        <a:xfrm>
          <a:off x="11203940" y="5989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5" name="テキスト ボックス 514">
          <a:extLst>
            <a:ext uri="{FF2B5EF4-FFF2-40B4-BE49-F238E27FC236}">
              <a16:creationId xmlns:a16="http://schemas.microsoft.com/office/drawing/2014/main" id="{889FF354-EDBD-44E6-AD1F-C8C780260A61}"/>
            </a:ext>
          </a:extLst>
        </xdr:cNvPr>
        <xdr:cNvSpPr txBox="1"/>
      </xdr:nvSpPr>
      <xdr:spPr>
        <a:xfrm>
          <a:off x="10842625" y="584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6" name="直線コネクタ 515">
          <a:extLst>
            <a:ext uri="{FF2B5EF4-FFF2-40B4-BE49-F238E27FC236}">
              <a16:creationId xmlns:a16="http://schemas.microsoft.com/office/drawing/2014/main" id="{BF6CAC20-D444-4109-A39D-E403BD65A7B7}"/>
            </a:ext>
          </a:extLst>
        </xdr:cNvPr>
        <xdr:cNvCxnSpPr/>
      </xdr:nvCxnSpPr>
      <xdr:spPr>
        <a:xfrm>
          <a:off x="11203940" y="566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8455" cy="258445"/>
    <xdr:sp macro="" textlink="">
      <xdr:nvSpPr>
        <xdr:cNvPr id="517" name="テキスト ボックス 516">
          <a:extLst>
            <a:ext uri="{FF2B5EF4-FFF2-40B4-BE49-F238E27FC236}">
              <a16:creationId xmlns:a16="http://schemas.microsoft.com/office/drawing/2014/main" id="{294A01E9-BC39-4CF6-AC2D-9A7269C7271B}"/>
            </a:ext>
          </a:extLst>
        </xdr:cNvPr>
        <xdr:cNvSpPr txBox="1"/>
      </xdr:nvSpPr>
      <xdr:spPr>
        <a:xfrm>
          <a:off x="10904855" y="5516245"/>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5AFCBFBC-9C18-4C4C-A6DF-7C6C54135BC4}"/>
            </a:ext>
          </a:extLst>
        </xdr:cNvPr>
        <xdr:cNvCxnSpPr/>
      </xdr:nvCxnSpPr>
      <xdr:spPr>
        <a:xfrm>
          <a:off x="1120394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046C872B-CF73-4205-A30E-843C54ACB409}"/>
            </a:ext>
          </a:extLst>
        </xdr:cNvPr>
        <xdr:cNvSpPr/>
      </xdr:nvSpPr>
      <xdr:spPr>
        <a:xfrm>
          <a:off x="11203940" y="533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115570</xdr:rowOff>
    </xdr:from>
    <xdr:to>
      <xdr:col>85</xdr:col>
      <xdr:colOff>126365</xdr:colOff>
      <xdr:row>42</xdr:row>
      <xdr:rowOff>78105</xdr:rowOff>
    </xdr:to>
    <xdr:cxnSp macro="">
      <xdr:nvCxnSpPr>
        <xdr:cNvPr id="520" name="直線コネクタ 519">
          <a:extLst>
            <a:ext uri="{FF2B5EF4-FFF2-40B4-BE49-F238E27FC236}">
              <a16:creationId xmlns:a16="http://schemas.microsoft.com/office/drawing/2014/main" id="{292EB34C-7E97-4875-BB19-F16322D37453}"/>
            </a:ext>
          </a:extLst>
        </xdr:cNvPr>
        <xdr:cNvCxnSpPr/>
      </xdr:nvCxnSpPr>
      <xdr:spPr>
        <a:xfrm flipV="1">
          <a:off x="14703425" y="5773420"/>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81915</xdr:rowOff>
    </xdr:from>
    <xdr:ext cx="405130" cy="259080"/>
    <xdr:sp macro="" textlink="">
      <xdr:nvSpPr>
        <xdr:cNvPr id="521" name="【一般廃棄物処理施設】&#10;有形固定資産減価償却率最小値テキスト">
          <a:extLst>
            <a:ext uri="{FF2B5EF4-FFF2-40B4-BE49-F238E27FC236}">
              <a16:creationId xmlns:a16="http://schemas.microsoft.com/office/drawing/2014/main" id="{07D25EC8-1BF6-4AA6-85DE-1A35FC840BE6}"/>
            </a:ext>
          </a:extLst>
        </xdr:cNvPr>
        <xdr:cNvSpPr txBox="1"/>
      </xdr:nvSpPr>
      <xdr:spPr>
        <a:xfrm>
          <a:off x="14742160" y="7284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78105</xdr:rowOff>
    </xdr:from>
    <xdr:to>
      <xdr:col>86</xdr:col>
      <xdr:colOff>25400</xdr:colOff>
      <xdr:row>42</xdr:row>
      <xdr:rowOff>78105</xdr:rowOff>
    </xdr:to>
    <xdr:cxnSp macro="">
      <xdr:nvCxnSpPr>
        <xdr:cNvPr id="522" name="直線コネクタ 521">
          <a:extLst>
            <a:ext uri="{FF2B5EF4-FFF2-40B4-BE49-F238E27FC236}">
              <a16:creationId xmlns:a16="http://schemas.microsoft.com/office/drawing/2014/main" id="{16297999-9AE4-47CF-9E9D-AFEC9C9E1CE0}"/>
            </a:ext>
          </a:extLst>
        </xdr:cNvPr>
        <xdr:cNvCxnSpPr/>
      </xdr:nvCxnSpPr>
      <xdr:spPr>
        <a:xfrm>
          <a:off x="14611350" y="727900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62230</xdr:rowOff>
    </xdr:from>
    <xdr:ext cx="340360" cy="259080"/>
    <xdr:sp macro="" textlink="">
      <xdr:nvSpPr>
        <xdr:cNvPr id="523" name="【一般廃棄物処理施設】&#10;有形固定資産減価償却率最大値テキスト">
          <a:extLst>
            <a:ext uri="{FF2B5EF4-FFF2-40B4-BE49-F238E27FC236}">
              <a16:creationId xmlns:a16="http://schemas.microsoft.com/office/drawing/2014/main" id="{49124395-5EB7-4C2E-AAFF-CA7D4D673751}"/>
            </a:ext>
          </a:extLst>
        </xdr:cNvPr>
        <xdr:cNvSpPr txBox="1"/>
      </xdr:nvSpPr>
      <xdr:spPr>
        <a:xfrm>
          <a:off x="14742160" y="55448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115570</xdr:rowOff>
    </xdr:from>
    <xdr:to>
      <xdr:col>86</xdr:col>
      <xdr:colOff>25400</xdr:colOff>
      <xdr:row>33</xdr:row>
      <xdr:rowOff>115570</xdr:rowOff>
    </xdr:to>
    <xdr:cxnSp macro="">
      <xdr:nvCxnSpPr>
        <xdr:cNvPr id="524" name="直線コネクタ 523">
          <a:extLst>
            <a:ext uri="{FF2B5EF4-FFF2-40B4-BE49-F238E27FC236}">
              <a16:creationId xmlns:a16="http://schemas.microsoft.com/office/drawing/2014/main" id="{520C2473-3218-464E-BDB1-A5B5BE1AB2CE}"/>
            </a:ext>
          </a:extLst>
        </xdr:cNvPr>
        <xdr:cNvCxnSpPr/>
      </xdr:nvCxnSpPr>
      <xdr:spPr>
        <a:xfrm>
          <a:off x="14611350" y="57734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73025</xdr:rowOff>
    </xdr:from>
    <xdr:ext cx="405130" cy="259080"/>
    <xdr:sp macro="" textlink="">
      <xdr:nvSpPr>
        <xdr:cNvPr id="525" name="【一般廃棄物処理施設】&#10;有形固定資産減価償却率平均値テキスト">
          <a:extLst>
            <a:ext uri="{FF2B5EF4-FFF2-40B4-BE49-F238E27FC236}">
              <a16:creationId xmlns:a16="http://schemas.microsoft.com/office/drawing/2014/main" id="{BBC553BD-7128-4924-AB46-E3889A6D3E16}"/>
            </a:ext>
          </a:extLst>
        </xdr:cNvPr>
        <xdr:cNvSpPr txBox="1"/>
      </xdr:nvSpPr>
      <xdr:spPr>
        <a:xfrm>
          <a:off x="14742160" y="64166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50165</xdr:rowOff>
    </xdr:from>
    <xdr:to>
      <xdr:col>85</xdr:col>
      <xdr:colOff>177800</xdr:colOff>
      <xdr:row>38</xdr:row>
      <xdr:rowOff>151765</xdr:rowOff>
    </xdr:to>
    <xdr:sp macro="" textlink="">
      <xdr:nvSpPr>
        <xdr:cNvPr id="526" name="フローチャート: 判断 525">
          <a:extLst>
            <a:ext uri="{FF2B5EF4-FFF2-40B4-BE49-F238E27FC236}">
              <a16:creationId xmlns:a16="http://schemas.microsoft.com/office/drawing/2014/main" id="{21903ECB-E086-4201-A42B-B496F70E4362}"/>
            </a:ext>
          </a:extLst>
        </xdr:cNvPr>
        <xdr:cNvSpPr/>
      </xdr:nvSpPr>
      <xdr:spPr>
        <a:xfrm>
          <a:off x="14649450" y="656907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527" name="フローチャート: 判断 526">
          <a:extLst>
            <a:ext uri="{FF2B5EF4-FFF2-40B4-BE49-F238E27FC236}">
              <a16:creationId xmlns:a16="http://schemas.microsoft.com/office/drawing/2014/main" id="{09755E33-D245-4B12-BC72-CE7CA2F85BC8}"/>
            </a:ext>
          </a:extLst>
        </xdr:cNvPr>
        <xdr:cNvSpPr/>
      </xdr:nvSpPr>
      <xdr:spPr>
        <a:xfrm>
          <a:off x="13887450" y="656907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a:extLst>
            <a:ext uri="{FF2B5EF4-FFF2-40B4-BE49-F238E27FC236}">
              <a16:creationId xmlns:a16="http://schemas.microsoft.com/office/drawing/2014/main" id="{C758F0AC-479C-4377-82D2-A7160C7445EC}"/>
            </a:ext>
          </a:extLst>
        </xdr:cNvPr>
        <xdr:cNvSpPr/>
      </xdr:nvSpPr>
      <xdr:spPr>
        <a:xfrm>
          <a:off x="13089890" y="65652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34925</xdr:rowOff>
    </xdr:from>
    <xdr:to>
      <xdr:col>72</xdr:col>
      <xdr:colOff>38100</xdr:colOff>
      <xdr:row>38</xdr:row>
      <xdr:rowOff>136525</xdr:rowOff>
    </xdr:to>
    <xdr:sp macro="" textlink="">
      <xdr:nvSpPr>
        <xdr:cNvPr id="529" name="フローチャート: 判断 528">
          <a:extLst>
            <a:ext uri="{FF2B5EF4-FFF2-40B4-BE49-F238E27FC236}">
              <a16:creationId xmlns:a16="http://schemas.microsoft.com/office/drawing/2014/main" id="{63CDDE23-FCFF-4457-B1DF-39D84ABCCE11}"/>
            </a:ext>
          </a:extLst>
        </xdr:cNvPr>
        <xdr:cNvSpPr/>
      </xdr:nvSpPr>
      <xdr:spPr>
        <a:xfrm>
          <a:off x="12303760" y="65500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a:extLst>
            <a:ext uri="{FF2B5EF4-FFF2-40B4-BE49-F238E27FC236}">
              <a16:creationId xmlns:a16="http://schemas.microsoft.com/office/drawing/2014/main" id="{C69D185A-CDE2-41B1-A7D5-00EEB8F8018F}"/>
            </a:ext>
          </a:extLst>
        </xdr:cNvPr>
        <xdr:cNvSpPr/>
      </xdr:nvSpPr>
      <xdr:spPr>
        <a:xfrm>
          <a:off x="11487150" y="59651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1" name="テキスト ボックス 530">
          <a:extLst>
            <a:ext uri="{FF2B5EF4-FFF2-40B4-BE49-F238E27FC236}">
              <a16:creationId xmlns:a16="http://schemas.microsoft.com/office/drawing/2014/main" id="{FE60ED2D-6AC1-4DC0-B247-A4CE40E3B72F}"/>
            </a:ext>
          </a:extLst>
        </xdr:cNvPr>
        <xdr:cNvSpPr txBox="1"/>
      </xdr:nvSpPr>
      <xdr:spPr>
        <a:xfrm>
          <a:off x="14532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2" name="テキスト ボックス 531">
          <a:extLst>
            <a:ext uri="{FF2B5EF4-FFF2-40B4-BE49-F238E27FC236}">
              <a16:creationId xmlns:a16="http://schemas.microsoft.com/office/drawing/2014/main" id="{D0A457FB-D4F7-43BD-A55B-88992526F298}"/>
            </a:ext>
          </a:extLst>
        </xdr:cNvPr>
        <xdr:cNvSpPr txBox="1"/>
      </xdr:nvSpPr>
      <xdr:spPr>
        <a:xfrm>
          <a:off x="13770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3" name="テキスト ボックス 532">
          <a:extLst>
            <a:ext uri="{FF2B5EF4-FFF2-40B4-BE49-F238E27FC236}">
              <a16:creationId xmlns:a16="http://schemas.microsoft.com/office/drawing/2014/main" id="{9B6556D5-A77A-4537-8B96-43A4852215AF}"/>
            </a:ext>
          </a:extLst>
        </xdr:cNvPr>
        <xdr:cNvSpPr txBox="1"/>
      </xdr:nvSpPr>
      <xdr:spPr>
        <a:xfrm>
          <a:off x="12973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4" name="テキスト ボックス 533">
          <a:extLst>
            <a:ext uri="{FF2B5EF4-FFF2-40B4-BE49-F238E27FC236}">
              <a16:creationId xmlns:a16="http://schemas.microsoft.com/office/drawing/2014/main" id="{FB3327EA-5E30-409F-99E6-2A7F819F85DC}"/>
            </a:ext>
          </a:extLst>
        </xdr:cNvPr>
        <xdr:cNvSpPr txBox="1"/>
      </xdr:nvSpPr>
      <xdr:spPr>
        <a:xfrm>
          <a:off x="121754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5" name="テキスト ボックス 534">
          <a:extLst>
            <a:ext uri="{FF2B5EF4-FFF2-40B4-BE49-F238E27FC236}">
              <a16:creationId xmlns:a16="http://schemas.microsoft.com/office/drawing/2014/main" id="{30D8D18F-37E0-46F9-9404-8E4332010A3F}"/>
            </a:ext>
          </a:extLst>
        </xdr:cNvPr>
        <xdr:cNvSpPr txBox="1"/>
      </xdr:nvSpPr>
      <xdr:spPr>
        <a:xfrm>
          <a:off x="113703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144780</xdr:rowOff>
    </xdr:from>
    <xdr:to>
      <xdr:col>85</xdr:col>
      <xdr:colOff>177800</xdr:colOff>
      <xdr:row>40</xdr:row>
      <xdr:rowOff>74930</xdr:rowOff>
    </xdr:to>
    <xdr:sp macro="" textlink="">
      <xdr:nvSpPr>
        <xdr:cNvPr id="536" name="楕円 535">
          <a:extLst>
            <a:ext uri="{FF2B5EF4-FFF2-40B4-BE49-F238E27FC236}">
              <a16:creationId xmlns:a16="http://schemas.microsoft.com/office/drawing/2014/main" id="{1330EA51-6760-4A8C-A845-08C9C1EC6617}"/>
            </a:ext>
          </a:extLst>
        </xdr:cNvPr>
        <xdr:cNvSpPr/>
      </xdr:nvSpPr>
      <xdr:spPr>
        <a:xfrm>
          <a:off x="14649450" y="682942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123190</xdr:rowOff>
    </xdr:from>
    <xdr:ext cx="405130" cy="258445"/>
    <xdr:sp macro="" textlink="">
      <xdr:nvSpPr>
        <xdr:cNvPr id="537" name="【一般廃棄物処理施設】&#10;有形固定資産減価償却率該当値テキスト">
          <a:extLst>
            <a:ext uri="{FF2B5EF4-FFF2-40B4-BE49-F238E27FC236}">
              <a16:creationId xmlns:a16="http://schemas.microsoft.com/office/drawing/2014/main" id="{7518F215-AB63-4816-8BAA-1EA34965A611}"/>
            </a:ext>
          </a:extLst>
        </xdr:cNvPr>
        <xdr:cNvSpPr txBox="1"/>
      </xdr:nvSpPr>
      <xdr:spPr>
        <a:xfrm>
          <a:off x="14742160" y="68116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109220</xdr:rowOff>
    </xdr:from>
    <xdr:to>
      <xdr:col>81</xdr:col>
      <xdr:colOff>101600</xdr:colOff>
      <xdr:row>40</xdr:row>
      <xdr:rowOff>38735</xdr:rowOff>
    </xdr:to>
    <xdr:sp macro="" textlink="">
      <xdr:nvSpPr>
        <xdr:cNvPr id="538" name="楕円 537">
          <a:extLst>
            <a:ext uri="{FF2B5EF4-FFF2-40B4-BE49-F238E27FC236}">
              <a16:creationId xmlns:a16="http://schemas.microsoft.com/office/drawing/2014/main" id="{E3228755-2C76-4F1B-85B3-E4A509623874}"/>
            </a:ext>
          </a:extLst>
        </xdr:cNvPr>
        <xdr:cNvSpPr/>
      </xdr:nvSpPr>
      <xdr:spPr>
        <a:xfrm>
          <a:off x="13887450" y="6793865"/>
          <a:ext cx="9779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159385</xdr:rowOff>
    </xdr:from>
    <xdr:to>
      <xdr:col>85</xdr:col>
      <xdr:colOff>127000</xdr:colOff>
      <xdr:row>40</xdr:row>
      <xdr:rowOff>24130</xdr:rowOff>
    </xdr:to>
    <xdr:cxnSp macro="">
      <xdr:nvCxnSpPr>
        <xdr:cNvPr id="539" name="直線コネクタ 538">
          <a:extLst>
            <a:ext uri="{FF2B5EF4-FFF2-40B4-BE49-F238E27FC236}">
              <a16:creationId xmlns:a16="http://schemas.microsoft.com/office/drawing/2014/main" id="{2B4273C9-8B59-4C0E-BEEB-E6E59691FFC2}"/>
            </a:ext>
          </a:extLst>
        </xdr:cNvPr>
        <xdr:cNvCxnSpPr/>
      </xdr:nvCxnSpPr>
      <xdr:spPr>
        <a:xfrm>
          <a:off x="13942060" y="6847840"/>
          <a:ext cx="762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63500</xdr:rowOff>
    </xdr:from>
    <xdr:to>
      <xdr:col>76</xdr:col>
      <xdr:colOff>165100</xdr:colOff>
      <xdr:row>39</xdr:row>
      <xdr:rowOff>164465</xdr:rowOff>
    </xdr:to>
    <xdr:sp macro="" textlink="">
      <xdr:nvSpPr>
        <xdr:cNvPr id="540" name="楕円 539">
          <a:extLst>
            <a:ext uri="{FF2B5EF4-FFF2-40B4-BE49-F238E27FC236}">
              <a16:creationId xmlns:a16="http://schemas.microsoft.com/office/drawing/2014/main" id="{D786A64B-EE71-4D60-99D3-C85FAA7F2FD0}"/>
            </a:ext>
          </a:extLst>
        </xdr:cNvPr>
        <xdr:cNvSpPr/>
      </xdr:nvSpPr>
      <xdr:spPr>
        <a:xfrm>
          <a:off x="13089890" y="6746240"/>
          <a:ext cx="109220" cy="1085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113665</xdr:rowOff>
    </xdr:from>
    <xdr:to>
      <xdr:col>81</xdr:col>
      <xdr:colOff>50800</xdr:colOff>
      <xdr:row>39</xdr:row>
      <xdr:rowOff>159385</xdr:rowOff>
    </xdr:to>
    <xdr:cxnSp macro="">
      <xdr:nvCxnSpPr>
        <xdr:cNvPr id="541" name="直線コネクタ 540">
          <a:extLst>
            <a:ext uri="{FF2B5EF4-FFF2-40B4-BE49-F238E27FC236}">
              <a16:creationId xmlns:a16="http://schemas.microsoft.com/office/drawing/2014/main" id="{FA6A7786-A394-4014-8FCB-99C9EB894F09}"/>
            </a:ext>
          </a:extLst>
        </xdr:cNvPr>
        <xdr:cNvCxnSpPr/>
      </xdr:nvCxnSpPr>
      <xdr:spPr>
        <a:xfrm>
          <a:off x="13144500" y="6800215"/>
          <a:ext cx="79756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7620</xdr:rowOff>
    </xdr:from>
    <xdr:to>
      <xdr:col>72</xdr:col>
      <xdr:colOff>38100</xdr:colOff>
      <xdr:row>39</xdr:row>
      <xdr:rowOff>109220</xdr:rowOff>
    </xdr:to>
    <xdr:sp macro="" textlink="">
      <xdr:nvSpPr>
        <xdr:cNvPr id="542" name="楕円 541">
          <a:extLst>
            <a:ext uri="{FF2B5EF4-FFF2-40B4-BE49-F238E27FC236}">
              <a16:creationId xmlns:a16="http://schemas.microsoft.com/office/drawing/2014/main" id="{B5C6385C-2050-4CCF-83A7-95D357132449}"/>
            </a:ext>
          </a:extLst>
        </xdr:cNvPr>
        <xdr:cNvSpPr/>
      </xdr:nvSpPr>
      <xdr:spPr>
        <a:xfrm>
          <a:off x="12303760" y="66960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58420</xdr:rowOff>
    </xdr:from>
    <xdr:to>
      <xdr:col>76</xdr:col>
      <xdr:colOff>114300</xdr:colOff>
      <xdr:row>39</xdr:row>
      <xdr:rowOff>113665</xdr:rowOff>
    </xdr:to>
    <xdr:cxnSp macro="">
      <xdr:nvCxnSpPr>
        <xdr:cNvPr id="543" name="直線コネクタ 542">
          <a:extLst>
            <a:ext uri="{FF2B5EF4-FFF2-40B4-BE49-F238E27FC236}">
              <a16:creationId xmlns:a16="http://schemas.microsoft.com/office/drawing/2014/main" id="{4ECC6A86-1E4D-484F-B435-7C5C3338CAD3}"/>
            </a:ext>
          </a:extLst>
        </xdr:cNvPr>
        <xdr:cNvCxnSpPr/>
      </xdr:nvCxnSpPr>
      <xdr:spPr>
        <a:xfrm>
          <a:off x="12346940" y="6741160"/>
          <a:ext cx="79756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141605</xdr:rowOff>
    </xdr:from>
    <xdr:to>
      <xdr:col>67</xdr:col>
      <xdr:colOff>101600</xdr:colOff>
      <xdr:row>39</xdr:row>
      <xdr:rowOff>71755</xdr:rowOff>
    </xdr:to>
    <xdr:sp macro="" textlink="">
      <xdr:nvSpPr>
        <xdr:cNvPr id="544" name="楕円 543">
          <a:extLst>
            <a:ext uri="{FF2B5EF4-FFF2-40B4-BE49-F238E27FC236}">
              <a16:creationId xmlns:a16="http://schemas.microsoft.com/office/drawing/2014/main" id="{4C4BD0B5-69B4-4D0D-8835-869BD9399CFF}"/>
            </a:ext>
          </a:extLst>
        </xdr:cNvPr>
        <xdr:cNvSpPr/>
      </xdr:nvSpPr>
      <xdr:spPr>
        <a:xfrm>
          <a:off x="11487150" y="66548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20955</xdr:rowOff>
    </xdr:from>
    <xdr:to>
      <xdr:col>71</xdr:col>
      <xdr:colOff>177800</xdr:colOff>
      <xdr:row>39</xdr:row>
      <xdr:rowOff>58420</xdr:rowOff>
    </xdr:to>
    <xdr:cxnSp macro="">
      <xdr:nvCxnSpPr>
        <xdr:cNvPr id="545" name="直線コネクタ 544">
          <a:extLst>
            <a:ext uri="{FF2B5EF4-FFF2-40B4-BE49-F238E27FC236}">
              <a16:creationId xmlns:a16="http://schemas.microsoft.com/office/drawing/2014/main" id="{62C66FDA-F6F7-40B8-8788-381EA580D8F1}"/>
            </a:ext>
          </a:extLst>
        </xdr:cNvPr>
        <xdr:cNvCxnSpPr/>
      </xdr:nvCxnSpPr>
      <xdr:spPr>
        <a:xfrm>
          <a:off x="11541760" y="6703695"/>
          <a:ext cx="8051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168275</xdr:rowOff>
    </xdr:from>
    <xdr:ext cx="405130" cy="258445"/>
    <xdr:sp macro="" textlink="">
      <xdr:nvSpPr>
        <xdr:cNvPr id="546" name="n_1aveValue【一般廃棄物処理施設】&#10;有形固定資産減価償却率">
          <a:extLst>
            <a:ext uri="{FF2B5EF4-FFF2-40B4-BE49-F238E27FC236}">
              <a16:creationId xmlns:a16="http://schemas.microsoft.com/office/drawing/2014/main" id="{2511489F-74A5-467E-B062-1CD28D98FE49}"/>
            </a:ext>
          </a:extLst>
        </xdr:cNvPr>
        <xdr:cNvSpPr txBox="1"/>
      </xdr:nvSpPr>
      <xdr:spPr>
        <a:xfrm>
          <a:off x="13738225" y="63442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166370</xdr:rowOff>
    </xdr:from>
    <xdr:ext cx="404495" cy="258445"/>
    <xdr:sp macro="" textlink="">
      <xdr:nvSpPr>
        <xdr:cNvPr id="547" name="n_2aveValue【一般廃棄物処理施設】&#10;有形固定資産減価償却率">
          <a:extLst>
            <a:ext uri="{FF2B5EF4-FFF2-40B4-BE49-F238E27FC236}">
              <a16:creationId xmlns:a16="http://schemas.microsoft.com/office/drawing/2014/main" id="{C2E07E4C-3D70-420A-9084-B9838F8B4AA2}"/>
            </a:ext>
          </a:extLst>
        </xdr:cNvPr>
        <xdr:cNvSpPr txBox="1"/>
      </xdr:nvSpPr>
      <xdr:spPr>
        <a:xfrm>
          <a:off x="12957175" y="63423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153035</xdr:rowOff>
    </xdr:from>
    <xdr:ext cx="404495" cy="259080"/>
    <xdr:sp macro="" textlink="">
      <xdr:nvSpPr>
        <xdr:cNvPr id="548" name="n_3aveValue【一般廃棄物処理施設】&#10;有形固定資産減価償却率">
          <a:extLst>
            <a:ext uri="{FF2B5EF4-FFF2-40B4-BE49-F238E27FC236}">
              <a16:creationId xmlns:a16="http://schemas.microsoft.com/office/drawing/2014/main" id="{20A10B2E-EA99-41DD-8245-9BD237D616F9}"/>
            </a:ext>
          </a:extLst>
        </xdr:cNvPr>
        <xdr:cNvSpPr txBox="1"/>
      </xdr:nvSpPr>
      <xdr:spPr>
        <a:xfrm>
          <a:off x="12171045" y="63252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33</xdr:row>
      <xdr:rowOff>86360</xdr:rowOff>
    </xdr:from>
    <xdr:ext cx="404495" cy="258445"/>
    <xdr:sp macro="" textlink="">
      <xdr:nvSpPr>
        <xdr:cNvPr id="549" name="n_4aveValue【一般廃棄物処理施設】&#10;有形固定資産減価償却率">
          <a:extLst>
            <a:ext uri="{FF2B5EF4-FFF2-40B4-BE49-F238E27FC236}">
              <a16:creationId xmlns:a16="http://schemas.microsoft.com/office/drawing/2014/main" id="{A4EECC03-8637-47BA-8434-4EBF8121EA09}"/>
            </a:ext>
          </a:extLst>
        </xdr:cNvPr>
        <xdr:cNvSpPr txBox="1"/>
      </xdr:nvSpPr>
      <xdr:spPr>
        <a:xfrm>
          <a:off x="11354435" y="5746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29845</xdr:rowOff>
    </xdr:from>
    <xdr:ext cx="405130" cy="258445"/>
    <xdr:sp macro="" textlink="">
      <xdr:nvSpPr>
        <xdr:cNvPr id="550" name="n_1mainValue【一般廃棄物処理施設】&#10;有形固定資産減価償却率">
          <a:extLst>
            <a:ext uri="{FF2B5EF4-FFF2-40B4-BE49-F238E27FC236}">
              <a16:creationId xmlns:a16="http://schemas.microsoft.com/office/drawing/2014/main" id="{5DBEFAE3-138E-4426-B3B5-22DEB8EF4ADD}"/>
            </a:ext>
          </a:extLst>
        </xdr:cNvPr>
        <xdr:cNvSpPr txBox="1"/>
      </xdr:nvSpPr>
      <xdr:spPr>
        <a:xfrm>
          <a:off x="13738225" y="68859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155575</xdr:rowOff>
    </xdr:from>
    <xdr:ext cx="404495" cy="258445"/>
    <xdr:sp macro="" textlink="">
      <xdr:nvSpPr>
        <xdr:cNvPr id="551" name="n_2mainValue【一般廃棄物処理施設】&#10;有形固定資産減価償却率">
          <a:extLst>
            <a:ext uri="{FF2B5EF4-FFF2-40B4-BE49-F238E27FC236}">
              <a16:creationId xmlns:a16="http://schemas.microsoft.com/office/drawing/2014/main" id="{BD4FCDB0-C98E-4528-8EA3-0299459C6281}"/>
            </a:ext>
          </a:extLst>
        </xdr:cNvPr>
        <xdr:cNvSpPr txBox="1"/>
      </xdr:nvSpPr>
      <xdr:spPr>
        <a:xfrm>
          <a:off x="12957175" y="68421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100330</xdr:rowOff>
    </xdr:from>
    <xdr:ext cx="404495" cy="258445"/>
    <xdr:sp macro="" textlink="">
      <xdr:nvSpPr>
        <xdr:cNvPr id="552" name="n_3mainValue【一般廃棄物処理施設】&#10;有形固定資産減価償却率">
          <a:extLst>
            <a:ext uri="{FF2B5EF4-FFF2-40B4-BE49-F238E27FC236}">
              <a16:creationId xmlns:a16="http://schemas.microsoft.com/office/drawing/2014/main" id="{AAEF3C80-AF14-4D08-9EFE-D9831469DC43}"/>
            </a:ext>
          </a:extLst>
        </xdr:cNvPr>
        <xdr:cNvSpPr txBox="1"/>
      </xdr:nvSpPr>
      <xdr:spPr>
        <a:xfrm>
          <a:off x="12171045" y="6783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63500</xdr:rowOff>
    </xdr:from>
    <xdr:ext cx="404495" cy="258445"/>
    <xdr:sp macro="" textlink="">
      <xdr:nvSpPr>
        <xdr:cNvPr id="553" name="n_4mainValue【一般廃棄物処理施設】&#10;有形固定資産減価償却率">
          <a:extLst>
            <a:ext uri="{FF2B5EF4-FFF2-40B4-BE49-F238E27FC236}">
              <a16:creationId xmlns:a16="http://schemas.microsoft.com/office/drawing/2014/main" id="{4CE21CBF-25AA-49FE-9144-26FA86646400}"/>
            </a:ext>
          </a:extLst>
        </xdr:cNvPr>
        <xdr:cNvSpPr txBox="1"/>
      </xdr:nvSpPr>
      <xdr:spPr>
        <a:xfrm>
          <a:off x="11354435" y="67462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96A51A3E-FB4E-4B5A-BD78-34EF8AC723D7}"/>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B5164E48-5D52-480D-96FF-C889CCCD8C16}"/>
            </a:ext>
          </a:extLst>
        </xdr:cNvPr>
        <xdr:cNvSpPr/>
      </xdr:nvSpPr>
      <xdr:spPr>
        <a:xfrm>
          <a:off x="165900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9C2437EB-A6BD-47A7-A90D-6394F87B73AB}"/>
            </a:ext>
          </a:extLst>
        </xdr:cNvPr>
        <xdr:cNvSpPr/>
      </xdr:nvSpPr>
      <xdr:spPr>
        <a:xfrm>
          <a:off x="165900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81/114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D3AC674C-6FF5-4F63-A46F-0786C6DC04DA}"/>
            </a:ext>
          </a:extLst>
        </xdr:cNvPr>
        <xdr:cNvSpPr/>
      </xdr:nvSpPr>
      <xdr:spPr>
        <a:xfrm>
          <a:off x="174879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9C2AF1D-14EC-4C97-93F4-C38A913CA94D}"/>
            </a:ext>
          </a:extLst>
        </xdr:cNvPr>
        <xdr:cNvSpPr/>
      </xdr:nvSpPr>
      <xdr:spPr>
        <a:xfrm>
          <a:off x="174879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62A2C4F7-A0C2-4B0C-8559-64F94BBB3B2C}"/>
            </a:ext>
          </a:extLst>
        </xdr:cNvPr>
        <xdr:cNvSpPr/>
      </xdr:nvSpPr>
      <xdr:spPr>
        <a:xfrm>
          <a:off x="185166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812C0AB4-BC99-4FA7-BE7B-BC6ACF071BFB}"/>
            </a:ext>
          </a:extLst>
        </xdr:cNvPr>
        <xdr:cNvSpPr/>
      </xdr:nvSpPr>
      <xdr:spPr>
        <a:xfrm>
          <a:off x="185166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54BCE777-BDC4-489D-899E-7F255080A57F}"/>
            </a:ext>
          </a:extLst>
        </xdr:cNvPr>
        <xdr:cNvSpPr/>
      </xdr:nvSpPr>
      <xdr:spPr>
        <a:xfrm>
          <a:off x="16459200" y="533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562" name="テキスト ボックス 561">
          <a:extLst>
            <a:ext uri="{FF2B5EF4-FFF2-40B4-BE49-F238E27FC236}">
              <a16:creationId xmlns:a16="http://schemas.microsoft.com/office/drawing/2014/main" id="{78BB5EB4-CB9C-497B-BDF5-BFB20AD6BDE7}"/>
            </a:ext>
          </a:extLst>
        </xdr:cNvPr>
        <xdr:cNvSpPr txBox="1"/>
      </xdr:nvSpPr>
      <xdr:spPr>
        <a:xfrm>
          <a:off x="1644015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F10FD67C-CEEC-4049-81A6-CAA4A5B83BA5}"/>
            </a:ext>
          </a:extLst>
        </xdr:cNvPr>
        <xdr:cNvCxnSpPr/>
      </xdr:nvCxnSpPr>
      <xdr:spPr>
        <a:xfrm>
          <a:off x="1645920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FC53229C-771F-4D5F-AF05-3A7158F59E4C}"/>
            </a:ext>
          </a:extLst>
        </xdr:cNvPr>
        <xdr:cNvCxnSpPr/>
      </xdr:nvCxnSpPr>
      <xdr:spPr>
        <a:xfrm>
          <a:off x="16459200" y="71589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8285" cy="259080"/>
    <xdr:sp macro="" textlink="">
      <xdr:nvSpPr>
        <xdr:cNvPr id="565" name="テキスト ボックス 564">
          <a:extLst>
            <a:ext uri="{FF2B5EF4-FFF2-40B4-BE49-F238E27FC236}">
              <a16:creationId xmlns:a16="http://schemas.microsoft.com/office/drawing/2014/main" id="{14252A55-05CB-4125-87C3-945AF77FBE9C}"/>
            </a:ext>
          </a:extLst>
        </xdr:cNvPr>
        <xdr:cNvSpPr txBox="1"/>
      </xdr:nvSpPr>
      <xdr:spPr>
        <a:xfrm>
          <a:off x="16252190" y="702246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D8F90960-0CCD-4A13-ACC0-B58D657D6B6F}"/>
            </a:ext>
          </a:extLst>
        </xdr:cNvPr>
        <xdr:cNvCxnSpPr/>
      </xdr:nvCxnSpPr>
      <xdr:spPr>
        <a:xfrm>
          <a:off x="16459200" y="6701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4995" cy="259080"/>
    <xdr:sp macro="" textlink="">
      <xdr:nvSpPr>
        <xdr:cNvPr id="567" name="テキスト ボックス 566">
          <a:extLst>
            <a:ext uri="{FF2B5EF4-FFF2-40B4-BE49-F238E27FC236}">
              <a16:creationId xmlns:a16="http://schemas.microsoft.com/office/drawing/2014/main" id="{BBDDE93B-E8F2-41FD-8E8F-774247B9801A}"/>
            </a:ext>
          </a:extLst>
        </xdr:cNvPr>
        <xdr:cNvSpPr txBox="1"/>
      </xdr:nvSpPr>
      <xdr:spPr>
        <a:xfrm>
          <a:off x="15943580" y="65652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C4D800F3-B4DC-4E9B-90EC-6665D8CD01E7}"/>
            </a:ext>
          </a:extLst>
        </xdr:cNvPr>
        <xdr:cNvCxnSpPr/>
      </xdr:nvCxnSpPr>
      <xdr:spPr>
        <a:xfrm>
          <a:off x="16459200" y="624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4995" cy="259080"/>
    <xdr:sp macro="" textlink="">
      <xdr:nvSpPr>
        <xdr:cNvPr id="569" name="テキスト ボックス 568">
          <a:extLst>
            <a:ext uri="{FF2B5EF4-FFF2-40B4-BE49-F238E27FC236}">
              <a16:creationId xmlns:a16="http://schemas.microsoft.com/office/drawing/2014/main" id="{0BDF0F3E-C323-427C-B00F-992565D88EBE}"/>
            </a:ext>
          </a:extLst>
        </xdr:cNvPr>
        <xdr:cNvSpPr txBox="1"/>
      </xdr:nvSpPr>
      <xdr:spPr>
        <a:xfrm>
          <a:off x="15943580" y="61042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EE5F1C09-35A1-4484-9124-7425C9BFDB6D}"/>
            </a:ext>
          </a:extLst>
        </xdr:cNvPr>
        <xdr:cNvCxnSpPr/>
      </xdr:nvCxnSpPr>
      <xdr:spPr>
        <a:xfrm>
          <a:off x="16459200" y="5787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4995" cy="259080"/>
    <xdr:sp macro="" textlink="">
      <xdr:nvSpPr>
        <xdr:cNvPr id="571" name="テキスト ボックス 570">
          <a:extLst>
            <a:ext uri="{FF2B5EF4-FFF2-40B4-BE49-F238E27FC236}">
              <a16:creationId xmlns:a16="http://schemas.microsoft.com/office/drawing/2014/main" id="{0CAACEE5-0BC5-4BD4-881F-0C959D838499}"/>
            </a:ext>
          </a:extLst>
        </xdr:cNvPr>
        <xdr:cNvSpPr txBox="1"/>
      </xdr:nvSpPr>
      <xdr:spPr>
        <a:xfrm>
          <a:off x="15943580" y="56508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A995C779-F359-4557-8B41-EA73606E4CB2}"/>
            </a:ext>
          </a:extLst>
        </xdr:cNvPr>
        <xdr:cNvCxnSpPr/>
      </xdr:nvCxnSpPr>
      <xdr:spPr>
        <a:xfrm>
          <a:off x="1645920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995" cy="259080"/>
    <xdr:sp macro="" textlink="">
      <xdr:nvSpPr>
        <xdr:cNvPr id="573" name="テキスト ボックス 572">
          <a:extLst>
            <a:ext uri="{FF2B5EF4-FFF2-40B4-BE49-F238E27FC236}">
              <a16:creationId xmlns:a16="http://schemas.microsoft.com/office/drawing/2014/main" id="{2CC74E06-94F7-4207-AB93-4F95433C8496}"/>
            </a:ext>
          </a:extLst>
        </xdr:cNvPr>
        <xdr:cNvSpPr txBox="1"/>
      </xdr:nvSpPr>
      <xdr:spPr>
        <a:xfrm>
          <a:off x="15943580" y="51936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53EF6386-630C-4675-9266-5BEC07718A19}"/>
            </a:ext>
          </a:extLst>
        </xdr:cNvPr>
        <xdr:cNvSpPr/>
      </xdr:nvSpPr>
      <xdr:spPr>
        <a:xfrm>
          <a:off x="16459200" y="533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11430</xdr:rowOff>
    </xdr:from>
    <xdr:to>
      <xdr:col>116</xdr:col>
      <xdr:colOff>62865</xdr:colOff>
      <xdr:row>41</xdr:row>
      <xdr:rowOff>132715</xdr:rowOff>
    </xdr:to>
    <xdr:cxnSp macro="">
      <xdr:nvCxnSpPr>
        <xdr:cNvPr id="575" name="直線コネクタ 574">
          <a:extLst>
            <a:ext uri="{FF2B5EF4-FFF2-40B4-BE49-F238E27FC236}">
              <a16:creationId xmlns:a16="http://schemas.microsoft.com/office/drawing/2014/main" id="{0E9453EF-D42C-4F2F-BE62-E13FF7C98A1E}"/>
            </a:ext>
          </a:extLst>
        </xdr:cNvPr>
        <xdr:cNvCxnSpPr/>
      </xdr:nvCxnSpPr>
      <xdr:spPr>
        <a:xfrm flipV="1">
          <a:off x="19947255" y="5673090"/>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137160</xdr:rowOff>
    </xdr:from>
    <xdr:ext cx="313690" cy="259080"/>
    <xdr:sp macro="" textlink="">
      <xdr:nvSpPr>
        <xdr:cNvPr id="576" name="【一般廃棄物処理施設】&#10;一人当たり有形固定資産（償却資産）額最小値テキスト">
          <a:extLst>
            <a:ext uri="{FF2B5EF4-FFF2-40B4-BE49-F238E27FC236}">
              <a16:creationId xmlns:a16="http://schemas.microsoft.com/office/drawing/2014/main" id="{C8856DD8-BCE8-4183-80E5-8A6762EDC261}"/>
            </a:ext>
          </a:extLst>
        </xdr:cNvPr>
        <xdr:cNvSpPr txBox="1"/>
      </xdr:nvSpPr>
      <xdr:spPr>
        <a:xfrm>
          <a:off x="19985990" y="71628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132715</xdr:rowOff>
    </xdr:from>
    <xdr:to>
      <xdr:col>116</xdr:col>
      <xdr:colOff>152400</xdr:colOff>
      <xdr:row>41</xdr:row>
      <xdr:rowOff>132715</xdr:rowOff>
    </xdr:to>
    <xdr:cxnSp macro="">
      <xdr:nvCxnSpPr>
        <xdr:cNvPr id="577" name="直線コネクタ 576">
          <a:extLst>
            <a:ext uri="{FF2B5EF4-FFF2-40B4-BE49-F238E27FC236}">
              <a16:creationId xmlns:a16="http://schemas.microsoft.com/office/drawing/2014/main" id="{72AFC6BE-2C14-45ED-BAFE-5BD45E518FF2}"/>
            </a:ext>
          </a:extLst>
        </xdr:cNvPr>
        <xdr:cNvCxnSpPr/>
      </xdr:nvCxnSpPr>
      <xdr:spPr>
        <a:xfrm>
          <a:off x="19885660" y="716597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129540</xdr:rowOff>
    </xdr:from>
    <xdr:ext cx="598805" cy="259080"/>
    <xdr:sp macro="" textlink="">
      <xdr:nvSpPr>
        <xdr:cNvPr id="578" name="【一般廃棄物処理施設】&#10;一人当たり有形固定資産（償却資産）額最大値テキスト">
          <a:extLst>
            <a:ext uri="{FF2B5EF4-FFF2-40B4-BE49-F238E27FC236}">
              <a16:creationId xmlns:a16="http://schemas.microsoft.com/office/drawing/2014/main" id="{53735FE6-F99C-422B-BE05-2C03E93A4C15}"/>
            </a:ext>
          </a:extLst>
        </xdr:cNvPr>
        <xdr:cNvSpPr txBox="1"/>
      </xdr:nvSpPr>
      <xdr:spPr>
        <a:xfrm>
          <a:off x="19985990" y="5448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326,660</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11430</xdr:rowOff>
    </xdr:from>
    <xdr:to>
      <xdr:col>116</xdr:col>
      <xdr:colOff>152400</xdr:colOff>
      <xdr:row>33</xdr:row>
      <xdr:rowOff>11430</xdr:rowOff>
    </xdr:to>
    <xdr:cxnSp macro="">
      <xdr:nvCxnSpPr>
        <xdr:cNvPr id="579" name="直線コネクタ 578">
          <a:extLst>
            <a:ext uri="{FF2B5EF4-FFF2-40B4-BE49-F238E27FC236}">
              <a16:creationId xmlns:a16="http://schemas.microsoft.com/office/drawing/2014/main" id="{818370CE-6156-4EEA-9AF9-E08996C1713A}"/>
            </a:ext>
          </a:extLst>
        </xdr:cNvPr>
        <xdr:cNvCxnSpPr/>
      </xdr:nvCxnSpPr>
      <xdr:spPr>
        <a:xfrm>
          <a:off x="19885660" y="56730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82550</xdr:rowOff>
    </xdr:from>
    <xdr:ext cx="598805" cy="259080"/>
    <xdr:sp macro="" textlink="">
      <xdr:nvSpPr>
        <xdr:cNvPr id="580" name="【一般廃棄物処理施設】&#10;一人当たり有形固定資産（償却資産）額平均値テキスト">
          <a:extLst>
            <a:ext uri="{FF2B5EF4-FFF2-40B4-BE49-F238E27FC236}">
              <a16:creationId xmlns:a16="http://schemas.microsoft.com/office/drawing/2014/main" id="{D2F0725B-9E8F-4673-833D-C563E5B68368}"/>
            </a:ext>
          </a:extLst>
        </xdr:cNvPr>
        <xdr:cNvSpPr txBox="1"/>
      </xdr:nvSpPr>
      <xdr:spPr>
        <a:xfrm>
          <a:off x="19985990" y="64281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117,531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59690</xdr:rowOff>
    </xdr:from>
    <xdr:to>
      <xdr:col>116</xdr:col>
      <xdr:colOff>114300</xdr:colOff>
      <xdr:row>38</xdr:row>
      <xdr:rowOff>161290</xdr:rowOff>
    </xdr:to>
    <xdr:sp macro="" textlink="">
      <xdr:nvSpPr>
        <xdr:cNvPr id="581" name="フローチャート: 判断 580">
          <a:extLst>
            <a:ext uri="{FF2B5EF4-FFF2-40B4-BE49-F238E27FC236}">
              <a16:creationId xmlns:a16="http://schemas.microsoft.com/office/drawing/2014/main" id="{7155DD47-31F8-4866-B1F8-60174A109911}"/>
            </a:ext>
          </a:extLst>
        </xdr:cNvPr>
        <xdr:cNvSpPr/>
      </xdr:nvSpPr>
      <xdr:spPr>
        <a:xfrm>
          <a:off x="19904710" y="657098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76200</xdr:rowOff>
    </xdr:from>
    <xdr:to>
      <xdr:col>112</xdr:col>
      <xdr:colOff>38100</xdr:colOff>
      <xdr:row>39</xdr:row>
      <xdr:rowOff>6350</xdr:rowOff>
    </xdr:to>
    <xdr:sp macro="" textlink="">
      <xdr:nvSpPr>
        <xdr:cNvPr id="582" name="フローチャート: 判断 581">
          <a:extLst>
            <a:ext uri="{FF2B5EF4-FFF2-40B4-BE49-F238E27FC236}">
              <a16:creationId xmlns:a16="http://schemas.microsoft.com/office/drawing/2014/main" id="{4D8BC4AF-7CDF-4570-85FF-211459E2F60C}"/>
            </a:ext>
          </a:extLst>
        </xdr:cNvPr>
        <xdr:cNvSpPr/>
      </xdr:nvSpPr>
      <xdr:spPr>
        <a:xfrm>
          <a:off x="19161760" y="659130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88265</xdr:rowOff>
    </xdr:from>
    <xdr:to>
      <xdr:col>107</xdr:col>
      <xdr:colOff>101600</xdr:colOff>
      <xdr:row>39</xdr:row>
      <xdr:rowOff>18415</xdr:rowOff>
    </xdr:to>
    <xdr:sp macro="" textlink="">
      <xdr:nvSpPr>
        <xdr:cNvPr id="583" name="フローチャート: 判断 582">
          <a:extLst>
            <a:ext uri="{FF2B5EF4-FFF2-40B4-BE49-F238E27FC236}">
              <a16:creationId xmlns:a16="http://schemas.microsoft.com/office/drawing/2014/main" id="{3011D09F-6993-423B-98F1-2925B577C406}"/>
            </a:ext>
          </a:extLst>
        </xdr:cNvPr>
        <xdr:cNvSpPr/>
      </xdr:nvSpPr>
      <xdr:spPr>
        <a:xfrm>
          <a:off x="18345150" y="66071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105410</xdr:rowOff>
    </xdr:from>
    <xdr:to>
      <xdr:col>102</xdr:col>
      <xdr:colOff>165100</xdr:colOff>
      <xdr:row>39</xdr:row>
      <xdr:rowOff>35560</xdr:rowOff>
    </xdr:to>
    <xdr:sp macro="" textlink="">
      <xdr:nvSpPr>
        <xdr:cNvPr id="584" name="フローチャート: 判断 583">
          <a:extLst>
            <a:ext uri="{FF2B5EF4-FFF2-40B4-BE49-F238E27FC236}">
              <a16:creationId xmlns:a16="http://schemas.microsoft.com/office/drawing/2014/main" id="{825CC828-05D9-43CD-96F7-8B57677A6019}"/>
            </a:ext>
          </a:extLst>
        </xdr:cNvPr>
        <xdr:cNvSpPr/>
      </xdr:nvSpPr>
      <xdr:spPr>
        <a:xfrm>
          <a:off x="17547590" y="66186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156845</xdr:rowOff>
    </xdr:from>
    <xdr:to>
      <xdr:col>98</xdr:col>
      <xdr:colOff>38100</xdr:colOff>
      <xdr:row>34</xdr:row>
      <xdr:rowOff>86995</xdr:rowOff>
    </xdr:to>
    <xdr:sp macro="" textlink="">
      <xdr:nvSpPr>
        <xdr:cNvPr id="585" name="フローチャート: 判断 584">
          <a:extLst>
            <a:ext uri="{FF2B5EF4-FFF2-40B4-BE49-F238E27FC236}">
              <a16:creationId xmlns:a16="http://schemas.microsoft.com/office/drawing/2014/main" id="{66282D1A-850A-4EBE-9FC2-A1B5A619990E}"/>
            </a:ext>
          </a:extLst>
        </xdr:cNvPr>
        <xdr:cNvSpPr/>
      </xdr:nvSpPr>
      <xdr:spPr>
        <a:xfrm>
          <a:off x="16761460" y="5816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6" name="テキスト ボックス 585">
          <a:extLst>
            <a:ext uri="{FF2B5EF4-FFF2-40B4-BE49-F238E27FC236}">
              <a16:creationId xmlns:a16="http://schemas.microsoft.com/office/drawing/2014/main" id="{4F26AD4B-3C91-4A62-BDEE-7D49BD273F58}"/>
            </a:ext>
          </a:extLst>
        </xdr:cNvPr>
        <xdr:cNvSpPr txBox="1"/>
      </xdr:nvSpPr>
      <xdr:spPr>
        <a:xfrm>
          <a:off x="1977644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7" name="テキスト ボックス 586">
          <a:extLst>
            <a:ext uri="{FF2B5EF4-FFF2-40B4-BE49-F238E27FC236}">
              <a16:creationId xmlns:a16="http://schemas.microsoft.com/office/drawing/2014/main" id="{25727F8B-737F-451A-B242-4CCCB56B9C21}"/>
            </a:ext>
          </a:extLst>
        </xdr:cNvPr>
        <xdr:cNvSpPr txBox="1"/>
      </xdr:nvSpPr>
      <xdr:spPr>
        <a:xfrm>
          <a:off x="190334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8" name="テキスト ボックス 587">
          <a:extLst>
            <a:ext uri="{FF2B5EF4-FFF2-40B4-BE49-F238E27FC236}">
              <a16:creationId xmlns:a16="http://schemas.microsoft.com/office/drawing/2014/main" id="{07CAC0A2-2B10-4408-879A-67D177BD12DD}"/>
            </a:ext>
          </a:extLst>
        </xdr:cNvPr>
        <xdr:cNvSpPr txBox="1"/>
      </xdr:nvSpPr>
      <xdr:spPr>
        <a:xfrm>
          <a:off x="182283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9" name="テキスト ボックス 588">
          <a:extLst>
            <a:ext uri="{FF2B5EF4-FFF2-40B4-BE49-F238E27FC236}">
              <a16:creationId xmlns:a16="http://schemas.microsoft.com/office/drawing/2014/main" id="{DC40B6CE-EAB8-4C6B-B74B-9291DDB8957B}"/>
            </a:ext>
          </a:extLst>
        </xdr:cNvPr>
        <xdr:cNvSpPr txBox="1"/>
      </xdr:nvSpPr>
      <xdr:spPr>
        <a:xfrm>
          <a:off x="174307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90" name="テキスト ボックス 589">
          <a:extLst>
            <a:ext uri="{FF2B5EF4-FFF2-40B4-BE49-F238E27FC236}">
              <a16:creationId xmlns:a16="http://schemas.microsoft.com/office/drawing/2014/main" id="{3AC4594E-84A6-42C1-9B85-606EF25E96FA}"/>
            </a:ext>
          </a:extLst>
        </xdr:cNvPr>
        <xdr:cNvSpPr txBox="1"/>
      </xdr:nvSpPr>
      <xdr:spPr>
        <a:xfrm>
          <a:off x="166331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140970</xdr:rowOff>
    </xdr:from>
    <xdr:to>
      <xdr:col>116</xdr:col>
      <xdr:colOff>114300</xdr:colOff>
      <xdr:row>40</xdr:row>
      <xdr:rowOff>71120</xdr:rowOff>
    </xdr:to>
    <xdr:sp macro="" textlink="">
      <xdr:nvSpPr>
        <xdr:cNvPr id="591" name="楕円 590">
          <a:extLst>
            <a:ext uri="{FF2B5EF4-FFF2-40B4-BE49-F238E27FC236}">
              <a16:creationId xmlns:a16="http://schemas.microsoft.com/office/drawing/2014/main" id="{9FA74A9A-9861-4620-A82F-0E70396F9EC8}"/>
            </a:ext>
          </a:extLst>
        </xdr:cNvPr>
        <xdr:cNvSpPr/>
      </xdr:nvSpPr>
      <xdr:spPr>
        <a:xfrm>
          <a:off x="19904710" y="68256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119380</xdr:rowOff>
    </xdr:from>
    <xdr:ext cx="534670" cy="259080"/>
    <xdr:sp macro="" textlink="">
      <xdr:nvSpPr>
        <xdr:cNvPr id="592" name="【一般廃棄物処理施設】&#10;一人当たり有形固定資産（償却資産）額該当値テキスト">
          <a:extLst>
            <a:ext uri="{FF2B5EF4-FFF2-40B4-BE49-F238E27FC236}">
              <a16:creationId xmlns:a16="http://schemas.microsoft.com/office/drawing/2014/main" id="{A1B39198-5A9E-4DA2-807D-30957B041887}"/>
            </a:ext>
          </a:extLst>
        </xdr:cNvPr>
        <xdr:cNvSpPr txBox="1"/>
      </xdr:nvSpPr>
      <xdr:spPr>
        <a:xfrm>
          <a:off x="19985990" y="6807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62,236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140970</xdr:rowOff>
    </xdr:from>
    <xdr:to>
      <xdr:col>112</xdr:col>
      <xdr:colOff>38100</xdr:colOff>
      <xdr:row>40</xdr:row>
      <xdr:rowOff>71120</xdr:rowOff>
    </xdr:to>
    <xdr:sp macro="" textlink="">
      <xdr:nvSpPr>
        <xdr:cNvPr id="593" name="楕円 592">
          <a:extLst>
            <a:ext uri="{FF2B5EF4-FFF2-40B4-BE49-F238E27FC236}">
              <a16:creationId xmlns:a16="http://schemas.microsoft.com/office/drawing/2014/main" id="{27994BF1-B077-45D9-9F26-F7845E58EA6D}"/>
            </a:ext>
          </a:extLst>
        </xdr:cNvPr>
        <xdr:cNvSpPr/>
      </xdr:nvSpPr>
      <xdr:spPr>
        <a:xfrm>
          <a:off x="19161760" y="68256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20320</xdr:rowOff>
    </xdr:from>
    <xdr:to>
      <xdr:col>116</xdr:col>
      <xdr:colOff>63500</xdr:colOff>
      <xdr:row>40</xdr:row>
      <xdr:rowOff>20320</xdr:rowOff>
    </xdr:to>
    <xdr:cxnSp macro="">
      <xdr:nvCxnSpPr>
        <xdr:cNvPr id="594" name="直線コネクタ 593">
          <a:extLst>
            <a:ext uri="{FF2B5EF4-FFF2-40B4-BE49-F238E27FC236}">
              <a16:creationId xmlns:a16="http://schemas.microsoft.com/office/drawing/2014/main" id="{671C7C41-3322-40A5-99D4-6CE7C4FA8EE8}"/>
            </a:ext>
          </a:extLst>
        </xdr:cNvPr>
        <xdr:cNvCxnSpPr/>
      </xdr:nvCxnSpPr>
      <xdr:spPr>
        <a:xfrm flipV="1">
          <a:off x="19204940" y="687451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144780</xdr:rowOff>
    </xdr:from>
    <xdr:to>
      <xdr:col>107</xdr:col>
      <xdr:colOff>101600</xdr:colOff>
      <xdr:row>40</xdr:row>
      <xdr:rowOff>74930</xdr:rowOff>
    </xdr:to>
    <xdr:sp macro="" textlink="">
      <xdr:nvSpPr>
        <xdr:cNvPr id="595" name="楕円 594">
          <a:extLst>
            <a:ext uri="{FF2B5EF4-FFF2-40B4-BE49-F238E27FC236}">
              <a16:creationId xmlns:a16="http://schemas.microsoft.com/office/drawing/2014/main" id="{986FD979-555E-457A-84FB-DF4BF2E4CCBD}"/>
            </a:ext>
          </a:extLst>
        </xdr:cNvPr>
        <xdr:cNvSpPr/>
      </xdr:nvSpPr>
      <xdr:spPr>
        <a:xfrm>
          <a:off x="18345150" y="682942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20320</xdr:rowOff>
    </xdr:from>
    <xdr:to>
      <xdr:col>111</xdr:col>
      <xdr:colOff>177800</xdr:colOff>
      <xdr:row>40</xdr:row>
      <xdr:rowOff>24130</xdr:rowOff>
    </xdr:to>
    <xdr:cxnSp macro="">
      <xdr:nvCxnSpPr>
        <xdr:cNvPr id="596" name="直線コネクタ 595">
          <a:extLst>
            <a:ext uri="{FF2B5EF4-FFF2-40B4-BE49-F238E27FC236}">
              <a16:creationId xmlns:a16="http://schemas.microsoft.com/office/drawing/2014/main" id="{D11DF5EE-36B8-4F99-A378-F928159939A7}"/>
            </a:ext>
          </a:extLst>
        </xdr:cNvPr>
        <xdr:cNvCxnSpPr/>
      </xdr:nvCxnSpPr>
      <xdr:spPr>
        <a:xfrm flipV="1">
          <a:off x="18399760" y="6874510"/>
          <a:ext cx="8051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146685</xdr:rowOff>
    </xdr:from>
    <xdr:to>
      <xdr:col>102</xdr:col>
      <xdr:colOff>165100</xdr:colOff>
      <xdr:row>40</xdr:row>
      <xdr:rowOff>76835</xdr:rowOff>
    </xdr:to>
    <xdr:sp macro="" textlink="">
      <xdr:nvSpPr>
        <xdr:cNvPr id="597" name="楕円 596">
          <a:extLst>
            <a:ext uri="{FF2B5EF4-FFF2-40B4-BE49-F238E27FC236}">
              <a16:creationId xmlns:a16="http://schemas.microsoft.com/office/drawing/2014/main" id="{F25054F3-2400-47BD-BD26-B84EC4BE877C}"/>
            </a:ext>
          </a:extLst>
        </xdr:cNvPr>
        <xdr:cNvSpPr/>
      </xdr:nvSpPr>
      <xdr:spPr>
        <a:xfrm>
          <a:off x="17547590" y="68313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24130</xdr:rowOff>
    </xdr:from>
    <xdr:to>
      <xdr:col>107</xdr:col>
      <xdr:colOff>50800</xdr:colOff>
      <xdr:row>40</xdr:row>
      <xdr:rowOff>26035</xdr:rowOff>
    </xdr:to>
    <xdr:cxnSp macro="">
      <xdr:nvCxnSpPr>
        <xdr:cNvPr id="598" name="直線コネクタ 597">
          <a:extLst>
            <a:ext uri="{FF2B5EF4-FFF2-40B4-BE49-F238E27FC236}">
              <a16:creationId xmlns:a16="http://schemas.microsoft.com/office/drawing/2014/main" id="{19980545-CB77-4DC2-A5ED-BF677BBFF0D8}"/>
            </a:ext>
          </a:extLst>
        </xdr:cNvPr>
        <xdr:cNvCxnSpPr/>
      </xdr:nvCxnSpPr>
      <xdr:spPr>
        <a:xfrm flipV="1">
          <a:off x="17602200" y="6878320"/>
          <a:ext cx="79756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150495</xdr:rowOff>
    </xdr:from>
    <xdr:to>
      <xdr:col>98</xdr:col>
      <xdr:colOff>38100</xdr:colOff>
      <xdr:row>40</xdr:row>
      <xdr:rowOff>80645</xdr:rowOff>
    </xdr:to>
    <xdr:sp macro="" textlink="">
      <xdr:nvSpPr>
        <xdr:cNvPr id="599" name="楕円 598">
          <a:extLst>
            <a:ext uri="{FF2B5EF4-FFF2-40B4-BE49-F238E27FC236}">
              <a16:creationId xmlns:a16="http://schemas.microsoft.com/office/drawing/2014/main" id="{863ECEDD-5CC7-4C8B-8127-780E110119F7}"/>
            </a:ext>
          </a:extLst>
        </xdr:cNvPr>
        <xdr:cNvSpPr/>
      </xdr:nvSpPr>
      <xdr:spPr>
        <a:xfrm>
          <a:off x="16761460" y="683704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26035</xdr:rowOff>
    </xdr:from>
    <xdr:to>
      <xdr:col>102</xdr:col>
      <xdr:colOff>114300</xdr:colOff>
      <xdr:row>40</xdr:row>
      <xdr:rowOff>29845</xdr:rowOff>
    </xdr:to>
    <xdr:cxnSp macro="">
      <xdr:nvCxnSpPr>
        <xdr:cNvPr id="600" name="直線コネクタ 599">
          <a:extLst>
            <a:ext uri="{FF2B5EF4-FFF2-40B4-BE49-F238E27FC236}">
              <a16:creationId xmlns:a16="http://schemas.microsoft.com/office/drawing/2014/main" id="{F8D41E86-07FC-4C27-995B-F9FF43D5E44B}"/>
            </a:ext>
          </a:extLst>
        </xdr:cNvPr>
        <xdr:cNvCxnSpPr/>
      </xdr:nvCxnSpPr>
      <xdr:spPr>
        <a:xfrm flipV="1">
          <a:off x="16804640" y="6880225"/>
          <a:ext cx="79756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37</xdr:row>
      <xdr:rowOff>22860</xdr:rowOff>
    </xdr:from>
    <xdr:ext cx="598170" cy="259080"/>
    <xdr:sp macro="" textlink="">
      <xdr:nvSpPr>
        <xdr:cNvPr id="601" name="n_1aveValue【一般廃棄物処理施設】&#10;一人当たり有形固定資産（償却資産）額">
          <a:extLst>
            <a:ext uri="{FF2B5EF4-FFF2-40B4-BE49-F238E27FC236}">
              <a16:creationId xmlns:a16="http://schemas.microsoft.com/office/drawing/2014/main" id="{1D611458-81E5-486E-85FB-840140F76AFA}"/>
            </a:ext>
          </a:extLst>
        </xdr:cNvPr>
        <xdr:cNvSpPr txBox="1"/>
      </xdr:nvSpPr>
      <xdr:spPr>
        <a:xfrm>
          <a:off x="18919190" y="63627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113,918</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37</xdr:row>
      <xdr:rowOff>34925</xdr:rowOff>
    </xdr:from>
    <xdr:ext cx="598170" cy="259080"/>
    <xdr:sp macro="" textlink="">
      <xdr:nvSpPr>
        <xdr:cNvPr id="602" name="n_2aveValue【一般廃棄物処理施設】&#10;一人当たり有形固定資産（償却資産）額">
          <a:extLst>
            <a:ext uri="{FF2B5EF4-FFF2-40B4-BE49-F238E27FC236}">
              <a16:creationId xmlns:a16="http://schemas.microsoft.com/office/drawing/2014/main" id="{E3B6BA0F-98B6-4422-BB3F-762DBE86C0BC}"/>
            </a:ext>
          </a:extLst>
        </xdr:cNvPr>
        <xdr:cNvSpPr txBox="1"/>
      </xdr:nvSpPr>
      <xdr:spPr>
        <a:xfrm>
          <a:off x="18138140" y="63785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37</xdr:row>
      <xdr:rowOff>52070</xdr:rowOff>
    </xdr:from>
    <xdr:ext cx="598170" cy="258445"/>
    <xdr:sp macro="" textlink="">
      <xdr:nvSpPr>
        <xdr:cNvPr id="603" name="n_3aveValue【一般廃棄物処理施設】&#10;一人当たり有形固定資産（償却資産）額">
          <a:extLst>
            <a:ext uri="{FF2B5EF4-FFF2-40B4-BE49-F238E27FC236}">
              <a16:creationId xmlns:a16="http://schemas.microsoft.com/office/drawing/2014/main" id="{3A8D8A0A-AB27-4116-989F-FCEF676AE410}"/>
            </a:ext>
          </a:extLst>
        </xdr:cNvPr>
        <xdr:cNvSpPr txBox="1"/>
      </xdr:nvSpPr>
      <xdr:spPr>
        <a:xfrm>
          <a:off x="17323435" y="63995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107,472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68580</xdr:colOff>
      <xdr:row>32</xdr:row>
      <xdr:rowOff>103505</xdr:rowOff>
    </xdr:from>
    <xdr:ext cx="598170" cy="259080"/>
    <xdr:sp macro="" textlink="">
      <xdr:nvSpPr>
        <xdr:cNvPr id="604" name="n_4aveValue【一般廃棄物処理施設】&#10;一人当たり有形固定資産（償却資産）額">
          <a:extLst>
            <a:ext uri="{FF2B5EF4-FFF2-40B4-BE49-F238E27FC236}">
              <a16:creationId xmlns:a16="http://schemas.microsoft.com/office/drawing/2014/main" id="{F3105974-8AC1-4046-83B4-D6CD0E510293}"/>
            </a:ext>
          </a:extLst>
        </xdr:cNvPr>
        <xdr:cNvSpPr txBox="1"/>
      </xdr:nvSpPr>
      <xdr:spPr>
        <a:xfrm>
          <a:off x="16525875" y="5588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283,729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40</xdr:row>
      <xdr:rowOff>62230</xdr:rowOff>
    </xdr:from>
    <xdr:ext cx="534670" cy="259080"/>
    <xdr:sp macro="" textlink="">
      <xdr:nvSpPr>
        <xdr:cNvPr id="605" name="n_1mainValue【一般廃棄物処理施設】&#10;一人当たり有形固定資産（償却資産）額">
          <a:extLst>
            <a:ext uri="{FF2B5EF4-FFF2-40B4-BE49-F238E27FC236}">
              <a16:creationId xmlns:a16="http://schemas.microsoft.com/office/drawing/2014/main" id="{C1C0A558-C7CC-4C5B-9CAA-620704890E7E}"/>
            </a:ext>
          </a:extLst>
        </xdr:cNvPr>
        <xdr:cNvSpPr txBox="1"/>
      </xdr:nvSpPr>
      <xdr:spPr>
        <a:xfrm>
          <a:off x="18951575" y="6916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62,235</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40</xdr:row>
      <xdr:rowOff>66040</xdr:rowOff>
    </xdr:from>
    <xdr:ext cx="534035" cy="258445"/>
    <xdr:sp macro="" textlink="">
      <xdr:nvSpPr>
        <xdr:cNvPr id="606" name="n_2mainValue【一般廃棄物処理施設】&#10;一人当たり有形固定資産（償却資産）額">
          <a:extLst>
            <a:ext uri="{FF2B5EF4-FFF2-40B4-BE49-F238E27FC236}">
              <a16:creationId xmlns:a16="http://schemas.microsoft.com/office/drawing/2014/main" id="{7367CB87-F999-4FC3-B39B-5299FE54E075}"/>
            </a:ext>
          </a:extLst>
        </xdr:cNvPr>
        <xdr:cNvSpPr txBox="1"/>
      </xdr:nvSpPr>
      <xdr:spPr>
        <a:xfrm>
          <a:off x="18170525" y="6922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61,352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40</xdr:row>
      <xdr:rowOff>67945</xdr:rowOff>
    </xdr:from>
    <xdr:ext cx="534035" cy="258445"/>
    <xdr:sp macro="" textlink="">
      <xdr:nvSpPr>
        <xdr:cNvPr id="607" name="n_3mainValue【一般廃棄物処理施設】&#10;一人当たり有形固定資産（償却資産）額">
          <a:extLst>
            <a:ext uri="{FF2B5EF4-FFF2-40B4-BE49-F238E27FC236}">
              <a16:creationId xmlns:a16="http://schemas.microsoft.com/office/drawing/2014/main" id="{3C5A957D-36E4-4890-81C7-6EE0F1A89F2C}"/>
            </a:ext>
          </a:extLst>
        </xdr:cNvPr>
        <xdr:cNvSpPr txBox="1"/>
      </xdr:nvSpPr>
      <xdr:spPr>
        <a:xfrm>
          <a:off x="17353915" y="6924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61,003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40</xdr:row>
      <xdr:rowOff>71755</xdr:rowOff>
    </xdr:from>
    <xdr:ext cx="534035" cy="259080"/>
    <xdr:sp macro="" textlink="">
      <xdr:nvSpPr>
        <xdr:cNvPr id="608" name="n_4mainValue【一般廃棄物処理施設】&#10;一人当たり有形固定資産（償却資産）額">
          <a:extLst>
            <a:ext uri="{FF2B5EF4-FFF2-40B4-BE49-F238E27FC236}">
              <a16:creationId xmlns:a16="http://schemas.microsoft.com/office/drawing/2014/main" id="{386A57CC-88BE-48BD-811C-FD919F12E2C9}"/>
            </a:ext>
          </a:extLst>
        </xdr:cNvPr>
        <xdr:cNvSpPr txBox="1"/>
      </xdr:nvSpPr>
      <xdr:spPr>
        <a:xfrm>
          <a:off x="16556355" y="6927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BB41BF53-B4F6-4944-B80A-BC9D1BD3483F}"/>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FA69910B-31E4-43B7-99F6-76A86E4B73C6}"/>
            </a:ext>
          </a:extLst>
        </xdr:cNvPr>
        <xdr:cNvSpPr/>
      </xdr:nvSpPr>
      <xdr:spPr>
        <a:xfrm>
          <a:off x="113157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369EDE51-3640-4804-B4E8-F923DE6728AA}"/>
            </a:ext>
          </a:extLst>
        </xdr:cNvPr>
        <xdr:cNvSpPr/>
      </xdr:nvSpPr>
      <xdr:spPr>
        <a:xfrm>
          <a:off x="113157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71/109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1D0FA99B-607C-4D17-9030-95082075C2CE}"/>
            </a:ext>
          </a:extLst>
        </xdr:cNvPr>
        <xdr:cNvSpPr/>
      </xdr:nvSpPr>
      <xdr:spPr>
        <a:xfrm>
          <a:off x="122326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E92283A7-8BD5-46D9-BE66-6C45C0E03914}"/>
            </a:ext>
          </a:extLst>
        </xdr:cNvPr>
        <xdr:cNvSpPr/>
      </xdr:nvSpPr>
      <xdr:spPr>
        <a:xfrm>
          <a:off x="122326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7BB9FCD6-0875-431C-990F-9336C58B508D}"/>
            </a:ext>
          </a:extLst>
        </xdr:cNvPr>
        <xdr:cNvSpPr/>
      </xdr:nvSpPr>
      <xdr:spPr>
        <a:xfrm>
          <a:off x="132613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C5FA721F-5676-4F45-8C27-AFB837C12962}"/>
            </a:ext>
          </a:extLst>
        </xdr:cNvPr>
        <xdr:cNvSpPr/>
      </xdr:nvSpPr>
      <xdr:spPr>
        <a:xfrm>
          <a:off x="132613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F938AF9C-2B51-48DD-91DD-7802FDB9CEC3}"/>
            </a:ext>
          </a:extLst>
        </xdr:cNvPr>
        <xdr:cNvSpPr/>
      </xdr:nvSpPr>
      <xdr:spPr>
        <a:xfrm>
          <a:off x="11203940" y="914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617" name="テキスト ボックス 616">
          <a:extLst>
            <a:ext uri="{FF2B5EF4-FFF2-40B4-BE49-F238E27FC236}">
              <a16:creationId xmlns:a16="http://schemas.microsoft.com/office/drawing/2014/main" id="{8913BD00-1BD3-4BE7-86F3-33A836D3E09B}"/>
            </a:ext>
          </a:extLst>
        </xdr:cNvPr>
        <xdr:cNvSpPr txBox="1"/>
      </xdr:nvSpPr>
      <xdr:spPr>
        <a:xfrm>
          <a:off x="1116584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EB96D60F-A79D-458D-9690-F6EDC39AF191}"/>
            </a:ext>
          </a:extLst>
        </xdr:cNvPr>
        <xdr:cNvCxnSpPr/>
      </xdr:nvCxnSpPr>
      <xdr:spPr>
        <a:xfrm>
          <a:off x="1120394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619" name="テキスト ボックス 618">
          <a:extLst>
            <a:ext uri="{FF2B5EF4-FFF2-40B4-BE49-F238E27FC236}">
              <a16:creationId xmlns:a16="http://schemas.microsoft.com/office/drawing/2014/main" id="{5090EE11-938A-4C88-924D-3303DA93047B}"/>
            </a:ext>
          </a:extLst>
        </xdr:cNvPr>
        <xdr:cNvSpPr txBox="1"/>
      </xdr:nvSpPr>
      <xdr:spPr>
        <a:xfrm>
          <a:off x="10801350" y="112858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20" name="直線コネクタ 619">
          <a:extLst>
            <a:ext uri="{FF2B5EF4-FFF2-40B4-BE49-F238E27FC236}">
              <a16:creationId xmlns:a16="http://schemas.microsoft.com/office/drawing/2014/main" id="{275FE2E3-7971-4620-85B5-C737BED59C53}"/>
            </a:ext>
          </a:extLst>
        </xdr:cNvPr>
        <xdr:cNvCxnSpPr/>
      </xdr:nvCxnSpPr>
      <xdr:spPr>
        <a:xfrm>
          <a:off x="11203940" y="1110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6725" cy="259080"/>
    <xdr:sp macro="" textlink="">
      <xdr:nvSpPr>
        <xdr:cNvPr id="621" name="テキスト ボックス 620">
          <a:extLst>
            <a:ext uri="{FF2B5EF4-FFF2-40B4-BE49-F238E27FC236}">
              <a16:creationId xmlns:a16="http://schemas.microsoft.com/office/drawing/2014/main" id="{206201BD-BB2F-4457-B236-AD488602431A}"/>
            </a:ext>
          </a:extLst>
        </xdr:cNvPr>
        <xdr:cNvSpPr txBox="1"/>
      </xdr:nvSpPr>
      <xdr:spPr>
        <a:xfrm>
          <a:off x="10801350" y="109632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22" name="直線コネクタ 621">
          <a:extLst>
            <a:ext uri="{FF2B5EF4-FFF2-40B4-BE49-F238E27FC236}">
              <a16:creationId xmlns:a16="http://schemas.microsoft.com/office/drawing/2014/main" id="{B971F585-5F95-49E6-9A88-E330AB053311}"/>
            </a:ext>
          </a:extLst>
        </xdr:cNvPr>
        <xdr:cNvCxnSpPr/>
      </xdr:nvCxnSpPr>
      <xdr:spPr>
        <a:xfrm>
          <a:off x="11203940" y="10774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23" name="テキスト ボックス 622">
          <a:extLst>
            <a:ext uri="{FF2B5EF4-FFF2-40B4-BE49-F238E27FC236}">
              <a16:creationId xmlns:a16="http://schemas.microsoft.com/office/drawing/2014/main" id="{423F4EF1-B0F2-401A-BEA1-D51C88BB5C85}"/>
            </a:ext>
          </a:extLst>
        </xdr:cNvPr>
        <xdr:cNvSpPr txBox="1"/>
      </xdr:nvSpPr>
      <xdr:spPr>
        <a:xfrm>
          <a:off x="10842625" y="10636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24" name="直線コネクタ 623">
          <a:extLst>
            <a:ext uri="{FF2B5EF4-FFF2-40B4-BE49-F238E27FC236}">
              <a16:creationId xmlns:a16="http://schemas.microsoft.com/office/drawing/2014/main" id="{76E86973-9211-4AAE-A5AC-4FDCEA8623C9}"/>
            </a:ext>
          </a:extLst>
        </xdr:cNvPr>
        <xdr:cNvCxnSpPr/>
      </xdr:nvCxnSpPr>
      <xdr:spPr>
        <a:xfrm>
          <a:off x="11203940" y="1045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8445"/>
    <xdr:sp macro="" textlink="">
      <xdr:nvSpPr>
        <xdr:cNvPr id="625" name="テキスト ボックス 624">
          <a:extLst>
            <a:ext uri="{FF2B5EF4-FFF2-40B4-BE49-F238E27FC236}">
              <a16:creationId xmlns:a16="http://schemas.microsoft.com/office/drawing/2014/main" id="{05378B1C-B5EE-442B-9A49-4A685816D065}"/>
            </a:ext>
          </a:extLst>
        </xdr:cNvPr>
        <xdr:cNvSpPr txBox="1"/>
      </xdr:nvSpPr>
      <xdr:spPr>
        <a:xfrm>
          <a:off x="10842625" y="103041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26" name="直線コネクタ 625">
          <a:extLst>
            <a:ext uri="{FF2B5EF4-FFF2-40B4-BE49-F238E27FC236}">
              <a16:creationId xmlns:a16="http://schemas.microsoft.com/office/drawing/2014/main" id="{55F4DB49-D635-4FBE-A267-6B659D06D50D}"/>
            </a:ext>
          </a:extLst>
        </xdr:cNvPr>
        <xdr:cNvCxnSpPr/>
      </xdr:nvCxnSpPr>
      <xdr:spPr>
        <a:xfrm>
          <a:off x="11203940" y="1012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27" name="テキスト ボックス 626">
          <a:extLst>
            <a:ext uri="{FF2B5EF4-FFF2-40B4-BE49-F238E27FC236}">
              <a16:creationId xmlns:a16="http://schemas.microsoft.com/office/drawing/2014/main" id="{2729DF6A-366D-4AE9-BF23-D700949375B5}"/>
            </a:ext>
          </a:extLst>
        </xdr:cNvPr>
        <xdr:cNvSpPr txBox="1"/>
      </xdr:nvSpPr>
      <xdr:spPr>
        <a:xfrm>
          <a:off x="1084262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28" name="直線コネクタ 627">
          <a:extLst>
            <a:ext uri="{FF2B5EF4-FFF2-40B4-BE49-F238E27FC236}">
              <a16:creationId xmlns:a16="http://schemas.microsoft.com/office/drawing/2014/main" id="{53817D47-097B-4A4A-8D75-A8F1C9734218}"/>
            </a:ext>
          </a:extLst>
        </xdr:cNvPr>
        <xdr:cNvCxnSpPr/>
      </xdr:nvCxnSpPr>
      <xdr:spPr>
        <a:xfrm>
          <a:off x="11203940" y="979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8445"/>
    <xdr:sp macro="" textlink="">
      <xdr:nvSpPr>
        <xdr:cNvPr id="629" name="テキスト ボックス 628">
          <a:extLst>
            <a:ext uri="{FF2B5EF4-FFF2-40B4-BE49-F238E27FC236}">
              <a16:creationId xmlns:a16="http://schemas.microsoft.com/office/drawing/2014/main" id="{907293FE-F954-4043-8A52-3532C8A55D2D}"/>
            </a:ext>
          </a:extLst>
        </xdr:cNvPr>
        <xdr:cNvSpPr txBox="1"/>
      </xdr:nvSpPr>
      <xdr:spPr>
        <a:xfrm>
          <a:off x="10842625" y="96589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30" name="直線コネクタ 629">
          <a:extLst>
            <a:ext uri="{FF2B5EF4-FFF2-40B4-BE49-F238E27FC236}">
              <a16:creationId xmlns:a16="http://schemas.microsoft.com/office/drawing/2014/main" id="{1451A7E2-9391-4055-9A9E-13026480DF86}"/>
            </a:ext>
          </a:extLst>
        </xdr:cNvPr>
        <xdr:cNvCxnSpPr/>
      </xdr:nvCxnSpPr>
      <xdr:spPr>
        <a:xfrm>
          <a:off x="11203940" y="947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8455" cy="259080"/>
    <xdr:sp macro="" textlink="">
      <xdr:nvSpPr>
        <xdr:cNvPr id="631" name="テキスト ボックス 630">
          <a:extLst>
            <a:ext uri="{FF2B5EF4-FFF2-40B4-BE49-F238E27FC236}">
              <a16:creationId xmlns:a16="http://schemas.microsoft.com/office/drawing/2014/main" id="{708CAA32-3BE1-4085-9544-6ACE5D5F8D4F}"/>
            </a:ext>
          </a:extLst>
        </xdr:cNvPr>
        <xdr:cNvSpPr txBox="1"/>
      </xdr:nvSpPr>
      <xdr:spPr>
        <a:xfrm>
          <a:off x="10904855" y="9326245"/>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3E7C88E7-B6AE-4513-8B39-3490E59C160C}"/>
            </a:ext>
          </a:extLst>
        </xdr:cNvPr>
        <xdr:cNvCxnSpPr/>
      </xdr:nvCxnSpPr>
      <xdr:spPr>
        <a:xfrm>
          <a:off x="1120394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65A8236C-D304-4C95-AA12-0A06FA09C4BC}"/>
            </a:ext>
          </a:extLst>
        </xdr:cNvPr>
        <xdr:cNvSpPr/>
      </xdr:nvSpPr>
      <xdr:spPr>
        <a:xfrm>
          <a:off x="11203940" y="914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76835</xdr:rowOff>
    </xdr:from>
    <xdr:to>
      <xdr:col>85</xdr:col>
      <xdr:colOff>126365</xdr:colOff>
      <xdr:row>64</xdr:row>
      <xdr:rowOff>130810</xdr:rowOff>
    </xdr:to>
    <xdr:cxnSp macro="">
      <xdr:nvCxnSpPr>
        <xdr:cNvPr id="634" name="直線コネクタ 633">
          <a:extLst>
            <a:ext uri="{FF2B5EF4-FFF2-40B4-BE49-F238E27FC236}">
              <a16:creationId xmlns:a16="http://schemas.microsoft.com/office/drawing/2014/main" id="{2A5FE2B7-E6E7-4EEE-AC91-E6F968E809CE}"/>
            </a:ext>
          </a:extLst>
        </xdr:cNvPr>
        <xdr:cNvCxnSpPr/>
      </xdr:nvCxnSpPr>
      <xdr:spPr>
        <a:xfrm flipV="1">
          <a:off x="14703425" y="9678035"/>
          <a:ext cx="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134620</xdr:rowOff>
    </xdr:from>
    <xdr:ext cx="469900" cy="258445"/>
    <xdr:sp macro="" textlink="">
      <xdr:nvSpPr>
        <xdr:cNvPr id="635" name="【保健センター・保健所】&#10;有形固定資産減価償却率最小値テキスト">
          <a:extLst>
            <a:ext uri="{FF2B5EF4-FFF2-40B4-BE49-F238E27FC236}">
              <a16:creationId xmlns:a16="http://schemas.microsoft.com/office/drawing/2014/main" id="{52869387-CAC0-4ACC-B3AE-C72D1F97005D}"/>
            </a:ext>
          </a:extLst>
        </xdr:cNvPr>
        <xdr:cNvSpPr txBox="1"/>
      </xdr:nvSpPr>
      <xdr:spPr>
        <a:xfrm>
          <a:off x="14742160" y="11103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130810</xdr:rowOff>
    </xdr:from>
    <xdr:to>
      <xdr:col>86</xdr:col>
      <xdr:colOff>25400</xdr:colOff>
      <xdr:row>64</xdr:row>
      <xdr:rowOff>130810</xdr:rowOff>
    </xdr:to>
    <xdr:cxnSp macro="">
      <xdr:nvCxnSpPr>
        <xdr:cNvPr id="636" name="直線コネクタ 635">
          <a:extLst>
            <a:ext uri="{FF2B5EF4-FFF2-40B4-BE49-F238E27FC236}">
              <a16:creationId xmlns:a16="http://schemas.microsoft.com/office/drawing/2014/main" id="{43B6E3E1-5854-49ED-9BBC-0170D17E6236}"/>
            </a:ext>
          </a:extLst>
        </xdr:cNvPr>
        <xdr:cNvCxnSpPr/>
      </xdr:nvCxnSpPr>
      <xdr:spPr>
        <a:xfrm>
          <a:off x="14611350" y="111074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23495</xdr:rowOff>
    </xdr:from>
    <xdr:ext cx="405130" cy="259080"/>
    <xdr:sp macro="" textlink="">
      <xdr:nvSpPr>
        <xdr:cNvPr id="637" name="【保健センター・保健所】&#10;有形固定資産減価償却率最大値テキスト">
          <a:extLst>
            <a:ext uri="{FF2B5EF4-FFF2-40B4-BE49-F238E27FC236}">
              <a16:creationId xmlns:a16="http://schemas.microsoft.com/office/drawing/2014/main" id="{701B05AD-219E-4058-B99D-39C6FFCAED13}"/>
            </a:ext>
          </a:extLst>
        </xdr:cNvPr>
        <xdr:cNvSpPr txBox="1"/>
      </xdr:nvSpPr>
      <xdr:spPr>
        <a:xfrm>
          <a:off x="14742160" y="9449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76835</xdr:rowOff>
    </xdr:from>
    <xdr:to>
      <xdr:col>86</xdr:col>
      <xdr:colOff>25400</xdr:colOff>
      <xdr:row>56</xdr:row>
      <xdr:rowOff>76835</xdr:rowOff>
    </xdr:to>
    <xdr:cxnSp macro="">
      <xdr:nvCxnSpPr>
        <xdr:cNvPr id="638" name="直線コネクタ 637">
          <a:extLst>
            <a:ext uri="{FF2B5EF4-FFF2-40B4-BE49-F238E27FC236}">
              <a16:creationId xmlns:a16="http://schemas.microsoft.com/office/drawing/2014/main" id="{018EB17D-7644-44AA-AB9F-5321889F5B2C}"/>
            </a:ext>
          </a:extLst>
        </xdr:cNvPr>
        <xdr:cNvCxnSpPr/>
      </xdr:nvCxnSpPr>
      <xdr:spPr>
        <a:xfrm>
          <a:off x="14611350" y="967803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171450</xdr:rowOff>
    </xdr:from>
    <xdr:ext cx="405130" cy="259080"/>
    <xdr:sp macro="" textlink="">
      <xdr:nvSpPr>
        <xdr:cNvPr id="639" name="【保健センター・保健所】&#10;有形固定資産減価償却率平均値テキスト">
          <a:extLst>
            <a:ext uri="{FF2B5EF4-FFF2-40B4-BE49-F238E27FC236}">
              <a16:creationId xmlns:a16="http://schemas.microsoft.com/office/drawing/2014/main" id="{1A4F41CC-AD1A-4F55-BC26-4B790D6674C7}"/>
            </a:ext>
          </a:extLst>
        </xdr:cNvPr>
        <xdr:cNvSpPr txBox="1"/>
      </xdr:nvSpPr>
      <xdr:spPr>
        <a:xfrm>
          <a:off x="14742160" y="10111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148590</xdr:rowOff>
    </xdr:from>
    <xdr:to>
      <xdr:col>85</xdr:col>
      <xdr:colOff>177800</xdr:colOff>
      <xdr:row>60</xdr:row>
      <xdr:rowOff>78740</xdr:rowOff>
    </xdr:to>
    <xdr:sp macro="" textlink="">
      <xdr:nvSpPr>
        <xdr:cNvPr id="640" name="フローチャート: 判断 639">
          <a:extLst>
            <a:ext uri="{FF2B5EF4-FFF2-40B4-BE49-F238E27FC236}">
              <a16:creationId xmlns:a16="http://schemas.microsoft.com/office/drawing/2014/main" id="{19D9D40B-8BAD-4AD9-8ECB-37CAADE39F68}"/>
            </a:ext>
          </a:extLst>
        </xdr:cNvPr>
        <xdr:cNvSpPr/>
      </xdr:nvSpPr>
      <xdr:spPr>
        <a:xfrm>
          <a:off x="14649450" y="102641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a:extLst>
            <a:ext uri="{FF2B5EF4-FFF2-40B4-BE49-F238E27FC236}">
              <a16:creationId xmlns:a16="http://schemas.microsoft.com/office/drawing/2014/main" id="{0084D801-E992-4EF2-BFF1-65654BB4A0C2}"/>
            </a:ext>
          </a:extLst>
        </xdr:cNvPr>
        <xdr:cNvSpPr/>
      </xdr:nvSpPr>
      <xdr:spPr>
        <a:xfrm>
          <a:off x="13887450" y="1025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81280</xdr:rowOff>
    </xdr:from>
    <xdr:to>
      <xdr:col>76</xdr:col>
      <xdr:colOff>165100</xdr:colOff>
      <xdr:row>60</xdr:row>
      <xdr:rowOff>11430</xdr:rowOff>
    </xdr:to>
    <xdr:sp macro="" textlink="">
      <xdr:nvSpPr>
        <xdr:cNvPr id="642" name="フローチャート: 判断 641">
          <a:extLst>
            <a:ext uri="{FF2B5EF4-FFF2-40B4-BE49-F238E27FC236}">
              <a16:creationId xmlns:a16="http://schemas.microsoft.com/office/drawing/2014/main" id="{DE432569-7FCE-4823-B451-96D71D3A637D}"/>
            </a:ext>
          </a:extLst>
        </xdr:cNvPr>
        <xdr:cNvSpPr/>
      </xdr:nvSpPr>
      <xdr:spPr>
        <a:xfrm>
          <a:off x="13089890" y="1019873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68580</xdr:rowOff>
    </xdr:from>
    <xdr:to>
      <xdr:col>72</xdr:col>
      <xdr:colOff>38100</xdr:colOff>
      <xdr:row>59</xdr:row>
      <xdr:rowOff>170180</xdr:rowOff>
    </xdr:to>
    <xdr:sp macro="" textlink="">
      <xdr:nvSpPr>
        <xdr:cNvPr id="643" name="フローチャート: 判断 642">
          <a:extLst>
            <a:ext uri="{FF2B5EF4-FFF2-40B4-BE49-F238E27FC236}">
              <a16:creationId xmlns:a16="http://schemas.microsoft.com/office/drawing/2014/main" id="{2B8898C4-09E7-4704-B5B3-7378BF7D0E38}"/>
            </a:ext>
          </a:extLst>
        </xdr:cNvPr>
        <xdr:cNvSpPr/>
      </xdr:nvSpPr>
      <xdr:spPr>
        <a:xfrm>
          <a:off x="12303760" y="1018222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26035</xdr:rowOff>
    </xdr:from>
    <xdr:to>
      <xdr:col>67</xdr:col>
      <xdr:colOff>101600</xdr:colOff>
      <xdr:row>59</xdr:row>
      <xdr:rowOff>127635</xdr:rowOff>
    </xdr:to>
    <xdr:sp macro="" textlink="">
      <xdr:nvSpPr>
        <xdr:cNvPr id="644" name="フローチャート: 判断 643">
          <a:extLst>
            <a:ext uri="{FF2B5EF4-FFF2-40B4-BE49-F238E27FC236}">
              <a16:creationId xmlns:a16="http://schemas.microsoft.com/office/drawing/2014/main" id="{2C9F7C07-F060-40B8-9F91-B8DB24B62A34}"/>
            </a:ext>
          </a:extLst>
        </xdr:cNvPr>
        <xdr:cNvSpPr/>
      </xdr:nvSpPr>
      <xdr:spPr>
        <a:xfrm>
          <a:off x="11487150" y="10137775"/>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645" name="テキスト ボックス 644">
          <a:extLst>
            <a:ext uri="{FF2B5EF4-FFF2-40B4-BE49-F238E27FC236}">
              <a16:creationId xmlns:a16="http://schemas.microsoft.com/office/drawing/2014/main" id="{1F0EC45B-CCDF-4932-BF21-6C0B20AD6564}"/>
            </a:ext>
          </a:extLst>
        </xdr:cNvPr>
        <xdr:cNvSpPr txBox="1"/>
      </xdr:nvSpPr>
      <xdr:spPr>
        <a:xfrm>
          <a:off x="1453261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646" name="テキスト ボックス 645">
          <a:extLst>
            <a:ext uri="{FF2B5EF4-FFF2-40B4-BE49-F238E27FC236}">
              <a16:creationId xmlns:a16="http://schemas.microsoft.com/office/drawing/2014/main" id="{78E18682-15A3-4A74-A09E-F47D2449A428}"/>
            </a:ext>
          </a:extLst>
        </xdr:cNvPr>
        <xdr:cNvSpPr txBox="1"/>
      </xdr:nvSpPr>
      <xdr:spPr>
        <a:xfrm>
          <a:off x="1377061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647" name="テキスト ボックス 646">
          <a:extLst>
            <a:ext uri="{FF2B5EF4-FFF2-40B4-BE49-F238E27FC236}">
              <a16:creationId xmlns:a16="http://schemas.microsoft.com/office/drawing/2014/main" id="{074A84B2-C5BB-4986-B5D8-F987381872AD}"/>
            </a:ext>
          </a:extLst>
        </xdr:cNvPr>
        <xdr:cNvSpPr txBox="1"/>
      </xdr:nvSpPr>
      <xdr:spPr>
        <a:xfrm>
          <a:off x="129730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648" name="テキスト ボックス 647">
          <a:extLst>
            <a:ext uri="{FF2B5EF4-FFF2-40B4-BE49-F238E27FC236}">
              <a16:creationId xmlns:a16="http://schemas.microsoft.com/office/drawing/2014/main" id="{B5D9F37E-D224-4E91-A5C0-30835607E100}"/>
            </a:ext>
          </a:extLst>
        </xdr:cNvPr>
        <xdr:cNvSpPr txBox="1"/>
      </xdr:nvSpPr>
      <xdr:spPr>
        <a:xfrm>
          <a:off x="1217549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649" name="テキスト ボックス 648">
          <a:extLst>
            <a:ext uri="{FF2B5EF4-FFF2-40B4-BE49-F238E27FC236}">
              <a16:creationId xmlns:a16="http://schemas.microsoft.com/office/drawing/2014/main" id="{D3C8BAA2-0FF7-4B64-ACD2-20FF90DF5B46}"/>
            </a:ext>
          </a:extLst>
        </xdr:cNvPr>
        <xdr:cNvSpPr txBox="1"/>
      </xdr:nvSpPr>
      <xdr:spPr>
        <a:xfrm>
          <a:off x="1137031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133985</xdr:rowOff>
    </xdr:from>
    <xdr:to>
      <xdr:col>85</xdr:col>
      <xdr:colOff>177800</xdr:colOff>
      <xdr:row>61</xdr:row>
      <xdr:rowOff>64135</xdr:rowOff>
    </xdr:to>
    <xdr:sp macro="" textlink="">
      <xdr:nvSpPr>
        <xdr:cNvPr id="650" name="楕円 649">
          <a:extLst>
            <a:ext uri="{FF2B5EF4-FFF2-40B4-BE49-F238E27FC236}">
              <a16:creationId xmlns:a16="http://schemas.microsoft.com/office/drawing/2014/main" id="{A55ED864-5CDC-46D1-B40E-C1CC6C65C9C8}"/>
            </a:ext>
          </a:extLst>
        </xdr:cNvPr>
        <xdr:cNvSpPr/>
      </xdr:nvSpPr>
      <xdr:spPr>
        <a:xfrm>
          <a:off x="14649450" y="104171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112395</xdr:rowOff>
    </xdr:from>
    <xdr:ext cx="405130" cy="258445"/>
    <xdr:sp macro="" textlink="">
      <xdr:nvSpPr>
        <xdr:cNvPr id="651" name="【保健センター・保健所】&#10;有形固定資産減価償却率該当値テキスト">
          <a:extLst>
            <a:ext uri="{FF2B5EF4-FFF2-40B4-BE49-F238E27FC236}">
              <a16:creationId xmlns:a16="http://schemas.microsoft.com/office/drawing/2014/main" id="{023B5342-A5D9-49F0-ACAF-B40F8B55A708}"/>
            </a:ext>
          </a:extLst>
        </xdr:cNvPr>
        <xdr:cNvSpPr txBox="1"/>
      </xdr:nvSpPr>
      <xdr:spPr>
        <a:xfrm>
          <a:off x="14742160" y="103993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100965</xdr:rowOff>
    </xdr:from>
    <xdr:to>
      <xdr:col>81</xdr:col>
      <xdr:colOff>101600</xdr:colOff>
      <xdr:row>61</xdr:row>
      <xdr:rowOff>31115</xdr:rowOff>
    </xdr:to>
    <xdr:sp macro="" textlink="">
      <xdr:nvSpPr>
        <xdr:cNvPr id="652" name="楕円 651">
          <a:extLst>
            <a:ext uri="{FF2B5EF4-FFF2-40B4-BE49-F238E27FC236}">
              <a16:creationId xmlns:a16="http://schemas.microsoft.com/office/drawing/2014/main" id="{EDAA6AD6-E846-4D12-9BE4-C6D839172E98}"/>
            </a:ext>
          </a:extLst>
        </xdr:cNvPr>
        <xdr:cNvSpPr/>
      </xdr:nvSpPr>
      <xdr:spPr>
        <a:xfrm>
          <a:off x="13887450" y="103841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151765</xdr:rowOff>
    </xdr:from>
    <xdr:to>
      <xdr:col>85</xdr:col>
      <xdr:colOff>127000</xdr:colOff>
      <xdr:row>61</xdr:row>
      <xdr:rowOff>13335</xdr:rowOff>
    </xdr:to>
    <xdr:cxnSp macro="">
      <xdr:nvCxnSpPr>
        <xdr:cNvPr id="653" name="直線コネクタ 652">
          <a:extLst>
            <a:ext uri="{FF2B5EF4-FFF2-40B4-BE49-F238E27FC236}">
              <a16:creationId xmlns:a16="http://schemas.microsoft.com/office/drawing/2014/main" id="{30C2CB29-ACF6-4215-B074-E6B78EBBFBF2}"/>
            </a:ext>
          </a:extLst>
        </xdr:cNvPr>
        <xdr:cNvCxnSpPr/>
      </xdr:nvCxnSpPr>
      <xdr:spPr>
        <a:xfrm>
          <a:off x="13942060" y="10438765"/>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68580</xdr:rowOff>
    </xdr:from>
    <xdr:to>
      <xdr:col>76</xdr:col>
      <xdr:colOff>165100</xdr:colOff>
      <xdr:row>60</xdr:row>
      <xdr:rowOff>170180</xdr:rowOff>
    </xdr:to>
    <xdr:sp macro="" textlink="">
      <xdr:nvSpPr>
        <xdr:cNvPr id="654" name="楕円 653">
          <a:extLst>
            <a:ext uri="{FF2B5EF4-FFF2-40B4-BE49-F238E27FC236}">
              <a16:creationId xmlns:a16="http://schemas.microsoft.com/office/drawing/2014/main" id="{A6E62501-9335-48AC-921E-7CA46CF91732}"/>
            </a:ext>
          </a:extLst>
        </xdr:cNvPr>
        <xdr:cNvSpPr/>
      </xdr:nvSpPr>
      <xdr:spPr>
        <a:xfrm>
          <a:off x="13089890" y="1035367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119380</xdr:rowOff>
    </xdr:from>
    <xdr:to>
      <xdr:col>81</xdr:col>
      <xdr:colOff>50800</xdr:colOff>
      <xdr:row>60</xdr:row>
      <xdr:rowOff>151765</xdr:rowOff>
    </xdr:to>
    <xdr:cxnSp macro="">
      <xdr:nvCxnSpPr>
        <xdr:cNvPr id="655" name="直線コネクタ 654">
          <a:extLst>
            <a:ext uri="{FF2B5EF4-FFF2-40B4-BE49-F238E27FC236}">
              <a16:creationId xmlns:a16="http://schemas.microsoft.com/office/drawing/2014/main" id="{368ED53D-609B-4667-B6C2-35356ED7A5E6}"/>
            </a:ext>
          </a:extLst>
        </xdr:cNvPr>
        <xdr:cNvCxnSpPr/>
      </xdr:nvCxnSpPr>
      <xdr:spPr>
        <a:xfrm>
          <a:off x="13144500" y="10408285"/>
          <a:ext cx="7975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35560</xdr:rowOff>
    </xdr:from>
    <xdr:to>
      <xdr:col>72</xdr:col>
      <xdr:colOff>38100</xdr:colOff>
      <xdr:row>60</xdr:row>
      <xdr:rowOff>137160</xdr:rowOff>
    </xdr:to>
    <xdr:sp macro="" textlink="">
      <xdr:nvSpPr>
        <xdr:cNvPr id="656" name="楕円 655">
          <a:extLst>
            <a:ext uri="{FF2B5EF4-FFF2-40B4-BE49-F238E27FC236}">
              <a16:creationId xmlns:a16="http://schemas.microsoft.com/office/drawing/2014/main" id="{BD9210C4-FDCA-4635-A71E-C37559D7EF12}"/>
            </a:ext>
          </a:extLst>
        </xdr:cNvPr>
        <xdr:cNvSpPr/>
      </xdr:nvSpPr>
      <xdr:spPr>
        <a:xfrm>
          <a:off x="12303760" y="103225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86360</xdr:rowOff>
    </xdr:from>
    <xdr:to>
      <xdr:col>76</xdr:col>
      <xdr:colOff>114300</xdr:colOff>
      <xdr:row>60</xdr:row>
      <xdr:rowOff>119380</xdr:rowOff>
    </xdr:to>
    <xdr:cxnSp macro="">
      <xdr:nvCxnSpPr>
        <xdr:cNvPr id="657" name="直線コネクタ 656">
          <a:extLst>
            <a:ext uri="{FF2B5EF4-FFF2-40B4-BE49-F238E27FC236}">
              <a16:creationId xmlns:a16="http://schemas.microsoft.com/office/drawing/2014/main" id="{30F226D8-FEDB-4E60-AD67-34E6FADD9181}"/>
            </a:ext>
          </a:extLst>
        </xdr:cNvPr>
        <xdr:cNvCxnSpPr/>
      </xdr:nvCxnSpPr>
      <xdr:spPr>
        <a:xfrm>
          <a:off x="12346940" y="10375265"/>
          <a:ext cx="79756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1270</xdr:rowOff>
    </xdr:from>
    <xdr:to>
      <xdr:col>67</xdr:col>
      <xdr:colOff>101600</xdr:colOff>
      <xdr:row>60</xdr:row>
      <xdr:rowOff>102870</xdr:rowOff>
    </xdr:to>
    <xdr:sp macro="" textlink="">
      <xdr:nvSpPr>
        <xdr:cNvPr id="658" name="楕円 657">
          <a:extLst>
            <a:ext uri="{FF2B5EF4-FFF2-40B4-BE49-F238E27FC236}">
              <a16:creationId xmlns:a16="http://schemas.microsoft.com/office/drawing/2014/main" id="{F5413E56-DB0D-4CB8-BF4D-1222C41D0936}"/>
            </a:ext>
          </a:extLst>
        </xdr:cNvPr>
        <xdr:cNvSpPr/>
      </xdr:nvSpPr>
      <xdr:spPr>
        <a:xfrm>
          <a:off x="11487150" y="1028827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52070</xdr:rowOff>
    </xdr:from>
    <xdr:to>
      <xdr:col>71</xdr:col>
      <xdr:colOff>177800</xdr:colOff>
      <xdr:row>60</xdr:row>
      <xdr:rowOff>86360</xdr:rowOff>
    </xdr:to>
    <xdr:cxnSp macro="">
      <xdr:nvCxnSpPr>
        <xdr:cNvPr id="659" name="直線コネクタ 658">
          <a:extLst>
            <a:ext uri="{FF2B5EF4-FFF2-40B4-BE49-F238E27FC236}">
              <a16:creationId xmlns:a16="http://schemas.microsoft.com/office/drawing/2014/main" id="{BA35002B-F571-4481-819B-88476E0C912F}"/>
            </a:ext>
          </a:extLst>
        </xdr:cNvPr>
        <xdr:cNvCxnSpPr/>
      </xdr:nvCxnSpPr>
      <xdr:spPr>
        <a:xfrm>
          <a:off x="11541760" y="10342880"/>
          <a:ext cx="8051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78740</xdr:rowOff>
    </xdr:from>
    <xdr:ext cx="405130" cy="259080"/>
    <xdr:sp macro="" textlink="">
      <xdr:nvSpPr>
        <xdr:cNvPr id="660" name="n_1aveValue【保健センター・保健所】&#10;有形固定資産減価償却率">
          <a:extLst>
            <a:ext uri="{FF2B5EF4-FFF2-40B4-BE49-F238E27FC236}">
              <a16:creationId xmlns:a16="http://schemas.microsoft.com/office/drawing/2014/main" id="{7DBB2ACD-8FBA-4223-ACFF-E111D13EAB3B}"/>
            </a:ext>
          </a:extLst>
        </xdr:cNvPr>
        <xdr:cNvSpPr txBox="1"/>
      </xdr:nvSpPr>
      <xdr:spPr>
        <a:xfrm>
          <a:off x="13738225" y="10022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27940</xdr:rowOff>
    </xdr:from>
    <xdr:ext cx="404495" cy="259080"/>
    <xdr:sp macro="" textlink="">
      <xdr:nvSpPr>
        <xdr:cNvPr id="661" name="n_2aveValue【保健センター・保健所】&#10;有形固定資産減価償却率">
          <a:extLst>
            <a:ext uri="{FF2B5EF4-FFF2-40B4-BE49-F238E27FC236}">
              <a16:creationId xmlns:a16="http://schemas.microsoft.com/office/drawing/2014/main" id="{D39B8D2F-823F-4266-B0F4-CFEACBAD90C8}"/>
            </a:ext>
          </a:extLst>
        </xdr:cNvPr>
        <xdr:cNvSpPr txBox="1"/>
      </xdr:nvSpPr>
      <xdr:spPr>
        <a:xfrm>
          <a:off x="12957175" y="99701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15240</xdr:rowOff>
    </xdr:from>
    <xdr:ext cx="404495" cy="259080"/>
    <xdr:sp macro="" textlink="">
      <xdr:nvSpPr>
        <xdr:cNvPr id="662" name="n_3aveValue【保健センター・保健所】&#10;有形固定資産減価償却率">
          <a:extLst>
            <a:ext uri="{FF2B5EF4-FFF2-40B4-BE49-F238E27FC236}">
              <a16:creationId xmlns:a16="http://schemas.microsoft.com/office/drawing/2014/main" id="{F3FF4E3F-6614-4862-A8D4-BE8205E5B390}"/>
            </a:ext>
          </a:extLst>
        </xdr:cNvPr>
        <xdr:cNvSpPr txBox="1"/>
      </xdr:nvSpPr>
      <xdr:spPr>
        <a:xfrm>
          <a:off x="12171045" y="9963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144145</xdr:rowOff>
    </xdr:from>
    <xdr:ext cx="404495" cy="258445"/>
    <xdr:sp macro="" textlink="">
      <xdr:nvSpPr>
        <xdr:cNvPr id="663" name="n_4aveValue【保健センター・保健所】&#10;有形固定資産減価償却率">
          <a:extLst>
            <a:ext uri="{FF2B5EF4-FFF2-40B4-BE49-F238E27FC236}">
              <a16:creationId xmlns:a16="http://schemas.microsoft.com/office/drawing/2014/main" id="{B89325A0-96AA-49E0-B7BE-393366F456F5}"/>
            </a:ext>
          </a:extLst>
        </xdr:cNvPr>
        <xdr:cNvSpPr txBox="1"/>
      </xdr:nvSpPr>
      <xdr:spPr>
        <a:xfrm>
          <a:off x="11354435" y="99148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22225</xdr:rowOff>
    </xdr:from>
    <xdr:ext cx="405130" cy="258445"/>
    <xdr:sp macro="" textlink="">
      <xdr:nvSpPr>
        <xdr:cNvPr id="664" name="n_1mainValue【保健センター・保健所】&#10;有形固定資産減価償却率">
          <a:extLst>
            <a:ext uri="{FF2B5EF4-FFF2-40B4-BE49-F238E27FC236}">
              <a16:creationId xmlns:a16="http://schemas.microsoft.com/office/drawing/2014/main" id="{384B761D-4D39-4238-BF51-0DC0BCE2C5D5}"/>
            </a:ext>
          </a:extLst>
        </xdr:cNvPr>
        <xdr:cNvSpPr txBox="1"/>
      </xdr:nvSpPr>
      <xdr:spPr>
        <a:xfrm>
          <a:off x="13738225" y="104768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161290</xdr:rowOff>
    </xdr:from>
    <xdr:ext cx="404495" cy="259080"/>
    <xdr:sp macro="" textlink="">
      <xdr:nvSpPr>
        <xdr:cNvPr id="665" name="n_2mainValue【保健センター・保健所】&#10;有形固定資産減価償却率">
          <a:extLst>
            <a:ext uri="{FF2B5EF4-FFF2-40B4-BE49-F238E27FC236}">
              <a16:creationId xmlns:a16="http://schemas.microsoft.com/office/drawing/2014/main" id="{929E3681-F91D-4245-B136-65B4CA41F039}"/>
            </a:ext>
          </a:extLst>
        </xdr:cNvPr>
        <xdr:cNvSpPr txBox="1"/>
      </xdr:nvSpPr>
      <xdr:spPr>
        <a:xfrm>
          <a:off x="12957175" y="104501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128270</xdr:rowOff>
    </xdr:from>
    <xdr:ext cx="404495" cy="259080"/>
    <xdr:sp macro="" textlink="">
      <xdr:nvSpPr>
        <xdr:cNvPr id="666" name="n_3mainValue【保健センター・保健所】&#10;有形固定資産減価償却率">
          <a:extLst>
            <a:ext uri="{FF2B5EF4-FFF2-40B4-BE49-F238E27FC236}">
              <a16:creationId xmlns:a16="http://schemas.microsoft.com/office/drawing/2014/main" id="{8A08AFA0-2840-4F61-9EEF-6973096ED2DD}"/>
            </a:ext>
          </a:extLst>
        </xdr:cNvPr>
        <xdr:cNvSpPr txBox="1"/>
      </xdr:nvSpPr>
      <xdr:spPr>
        <a:xfrm>
          <a:off x="12171045" y="104190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93980</xdr:rowOff>
    </xdr:from>
    <xdr:ext cx="404495" cy="259080"/>
    <xdr:sp macro="" textlink="">
      <xdr:nvSpPr>
        <xdr:cNvPr id="667" name="n_4mainValue【保健センター・保健所】&#10;有形固定資産減価償却率">
          <a:extLst>
            <a:ext uri="{FF2B5EF4-FFF2-40B4-BE49-F238E27FC236}">
              <a16:creationId xmlns:a16="http://schemas.microsoft.com/office/drawing/2014/main" id="{493A6EC7-49AB-4A05-9DB0-B34D6465E24C}"/>
            </a:ext>
          </a:extLst>
        </xdr:cNvPr>
        <xdr:cNvSpPr txBox="1"/>
      </xdr:nvSpPr>
      <xdr:spPr>
        <a:xfrm>
          <a:off x="11354435" y="103847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E938938D-32AF-4D99-9069-B013A5D5E072}"/>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EDDC688E-EDD7-4426-A355-36458FAE5404}"/>
            </a:ext>
          </a:extLst>
        </xdr:cNvPr>
        <xdr:cNvSpPr/>
      </xdr:nvSpPr>
      <xdr:spPr>
        <a:xfrm>
          <a:off x="165900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91EDD820-A1F0-43E6-989C-8908E73FD9AD}"/>
            </a:ext>
          </a:extLst>
        </xdr:cNvPr>
        <xdr:cNvSpPr/>
      </xdr:nvSpPr>
      <xdr:spPr>
        <a:xfrm>
          <a:off x="165900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35/109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BAAD3418-2C54-4A11-8464-5A3F3ED01811}"/>
            </a:ext>
          </a:extLst>
        </xdr:cNvPr>
        <xdr:cNvSpPr/>
      </xdr:nvSpPr>
      <xdr:spPr>
        <a:xfrm>
          <a:off x="174879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6A80CB70-595D-47FE-A725-5F0E19A27057}"/>
            </a:ext>
          </a:extLst>
        </xdr:cNvPr>
        <xdr:cNvSpPr/>
      </xdr:nvSpPr>
      <xdr:spPr>
        <a:xfrm>
          <a:off x="174879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9139028C-388D-4268-8A8C-AFB3ECB5182A}"/>
            </a:ext>
          </a:extLst>
        </xdr:cNvPr>
        <xdr:cNvSpPr/>
      </xdr:nvSpPr>
      <xdr:spPr>
        <a:xfrm>
          <a:off x="185166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FF54E8B7-E8C1-444C-8BD4-88FB4AD23304}"/>
            </a:ext>
          </a:extLst>
        </xdr:cNvPr>
        <xdr:cNvSpPr/>
      </xdr:nvSpPr>
      <xdr:spPr>
        <a:xfrm>
          <a:off x="185166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050E32F2-2897-4101-A7C7-9C71A697A1A8}"/>
            </a:ext>
          </a:extLst>
        </xdr:cNvPr>
        <xdr:cNvSpPr/>
      </xdr:nvSpPr>
      <xdr:spPr>
        <a:xfrm>
          <a:off x="16459200" y="914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676" name="テキスト ボックス 675">
          <a:extLst>
            <a:ext uri="{FF2B5EF4-FFF2-40B4-BE49-F238E27FC236}">
              <a16:creationId xmlns:a16="http://schemas.microsoft.com/office/drawing/2014/main" id="{61400479-13AB-4F13-880D-01A3414EE717}"/>
            </a:ext>
          </a:extLst>
        </xdr:cNvPr>
        <xdr:cNvSpPr txBox="1"/>
      </xdr:nvSpPr>
      <xdr:spPr>
        <a:xfrm>
          <a:off x="1644015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FC0E2837-79F8-4FD8-AFD6-C75887ABCD9B}"/>
            </a:ext>
          </a:extLst>
        </xdr:cNvPr>
        <xdr:cNvCxnSpPr/>
      </xdr:nvCxnSpPr>
      <xdr:spPr>
        <a:xfrm>
          <a:off x="1645920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FAEDBF3E-E999-405F-8959-6125C1907774}"/>
            </a:ext>
          </a:extLst>
        </xdr:cNvPr>
        <xdr:cNvCxnSpPr/>
      </xdr:nvCxnSpPr>
      <xdr:spPr>
        <a:xfrm>
          <a:off x="16459200" y="1104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679" name="テキスト ボックス 678">
          <a:extLst>
            <a:ext uri="{FF2B5EF4-FFF2-40B4-BE49-F238E27FC236}">
              <a16:creationId xmlns:a16="http://schemas.microsoft.com/office/drawing/2014/main" id="{5806001D-1550-480E-ACA6-989A30AF3403}"/>
            </a:ext>
          </a:extLst>
        </xdr:cNvPr>
        <xdr:cNvSpPr txBox="1"/>
      </xdr:nvSpPr>
      <xdr:spPr>
        <a:xfrm>
          <a:off x="16047085" y="109048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991CCF9A-DBF3-4764-9945-8CE8C4295DFE}"/>
            </a:ext>
          </a:extLst>
        </xdr:cNvPr>
        <xdr:cNvCxnSpPr/>
      </xdr:nvCxnSpPr>
      <xdr:spPr>
        <a:xfrm>
          <a:off x="16459200" y="1066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681" name="テキスト ボックス 680">
          <a:extLst>
            <a:ext uri="{FF2B5EF4-FFF2-40B4-BE49-F238E27FC236}">
              <a16:creationId xmlns:a16="http://schemas.microsoft.com/office/drawing/2014/main" id="{B3511946-1184-4474-83C3-3DC8944B46E1}"/>
            </a:ext>
          </a:extLst>
        </xdr:cNvPr>
        <xdr:cNvSpPr txBox="1"/>
      </xdr:nvSpPr>
      <xdr:spPr>
        <a:xfrm>
          <a:off x="16047085" y="105238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10F6893B-0B20-4911-90EF-1CFA2D26D115}"/>
            </a:ext>
          </a:extLst>
        </xdr:cNvPr>
        <xdr:cNvCxnSpPr/>
      </xdr:nvCxnSpPr>
      <xdr:spPr>
        <a:xfrm>
          <a:off x="16459200" y="1028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725" cy="258445"/>
    <xdr:sp macro="" textlink="">
      <xdr:nvSpPr>
        <xdr:cNvPr id="683" name="テキスト ボックス 682">
          <a:extLst>
            <a:ext uri="{FF2B5EF4-FFF2-40B4-BE49-F238E27FC236}">
              <a16:creationId xmlns:a16="http://schemas.microsoft.com/office/drawing/2014/main" id="{F874B9F0-4190-4C19-940C-3BD32EA4490D}"/>
            </a:ext>
          </a:extLst>
        </xdr:cNvPr>
        <xdr:cNvSpPr txBox="1"/>
      </xdr:nvSpPr>
      <xdr:spPr>
        <a:xfrm>
          <a:off x="16047085" y="101428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0D9AB824-BF05-4661-AA34-E274A22E45DE}"/>
            </a:ext>
          </a:extLst>
        </xdr:cNvPr>
        <xdr:cNvCxnSpPr/>
      </xdr:nvCxnSpPr>
      <xdr:spPr>
        <a:xfrm>
          <a:off x="164592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725" cy="259080"/>
    <xdr:sp macro="" textlink="">
      <xdr:nvSpPr>
        <xdr:cNvPr id="685" name="テキスト ボックス 684">
          <a:extLst>
            <a:ext uri="{FF2B5EF4-FFF2-40B4-BE49-F238E27FC236}">
              <a16:creationId xmlns:a16="http://schemas.microsoft.com/office/drawing/2014/main" id="{95DC05C9-8955-409C-A966-6FC7D1D61854}"/>
            </a:ext>
          </a:extLst>
        </xdr:cNvPr>
        <xdr:cNvSpPr txBox="1"/>
      </xdr:nvSpPr>
      <xdr:spPr>
        <a:xfrm>
          <a:off x="16047085" y="97656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B33D3F12-A3C4-416A-BBDA-98150A3779F2}"/>
            </a:ext>
          </a:extLst>
        </xdr:cNvPr>
        <xdr:cNvCxnSpPr/>
      </xdr:nvCxnSpPr>
      <xdr:spPr>
        <a:xfrm>
          <a:off x="16459200" y="952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725" cy="259080"/>
    <xdr:sp macro="" textlink="">
      <xdr:nvSpPr>
        <xdr:cNvPr id="687" name="テキスト ボックス 686">
          <a:extLst>
            <a:ext uri="{FF2B5EF4-FFF2-40B4-BE49-F238E27FC236}">
              <a16:creationId xmlns:a16="http://schemas.microsoft.com/office/drawing/2014/main" id="{181A6DCC-9632-4E39-A18F-80FEC751DE2B}"/>
            </a:ext>
          </a:extLst>
        </xdr:cNvPr>
        <xdr:cNvSpPr txBox="1"/>
      </xdr:nvSpPr>
      <xdr:spPr>
        <a:xfrm>
          <a:off x="16047085" y="93846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C0E30EF3-747C-4FA9-8D59-D335CA500B03}"/>
            </a:ext>
          </a:extLst>
        </xdr:cNvPr>
        <xdr:cNvCxnSpPr/>
      </xdr:nvCxnSpPr>
      <xdr:spPr>
        <a:xfrm>
          <a:off x="1645920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689" name="テキスト ボックス 688">
          <a:extLst>
            <a:ext uri="{FF2B5EF4-FFF2-40B4-BE49-F238E27FC236}">
              <a16:creationId xmlns:a16="http://schemas.microsoft.com/office/drawing/2014/main" id="{EA29851E-8E6B-4F6A-AB81-4F7A3B851DF5}"/>
            </a:ext>
          </a:extLst>
        </xdr:cNvPr>
        <xdr:cNvSpPr txBox="1"/>
      </xdr:nvSpPr>
      <xdr:spPr>
        <a:xfrm>
          <a:off x="16047085" y="90036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ECEF0D16-772D-4641-9FDB-DAC2C8E58C33}"/>
            </a:ext>
          </a:extLst>
        </xdr:cNvPr>
        <xdr:cNvSpPr/>
      </xdr:nvSpPr>
      <xdr:spPr>
        <a:xfrm>
          <a:off x="16459200" y="914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99060</xdr:rowOff>
    </xdr:from>
    <xdr:to>
      <xdr:col>116</xdr:col>
      <xdr:colOff>62865</xdr:colOff>
      <xdr:row>64</xdr:row>
      <xdr:rowOff>64770</xdr:rowOff>
    </xdr:to>
    <xdr:cxnSp macro="">
      <xdr:nvCxnSpPr>
        <xdr:cNvPr id="691" name="直線コネクタ 690">
          <a:extLst>
            <a:ext uri="{FF2B5EF4-FFF2-40B4-BE49-F238E27FC236}">
              <a16:creationId xmlns:a16="http://schemas.microsoft.com/office/drawing/2014/main" id="{D514A72E-4CFD-4D1A-8668-FDB59A794DFB}"/>
            </a:ext>
          </a:extLst>
        </xdr:cNvPr>
        <xdr:cNvCxnSpPr/>
      </xdr:nvCxnSpPr>
      <xdr:spPr>
        <a:xfrm flipV="1">
          <a:off x="19947255" y="9525000"/>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68580</xdr:rowOff>
    </xdr:from>
    <xdr:ext cx="469900" cy="259080"/>
    <xdr:sp macro="" textlink="">
      <xdr:nvSpPr>
        <xdr:cNvPr id="692" name="【保健センター・保健所】&#10;一人当たり面積最小値テキスト">
          <a:extLst>
            <a:ext uri="{FF2B5EF4-FFF2-40B4-BE49-F238E27FC236}">
              <a16:creationId xmlns:a16="http://schemas.microsoft.com/office/drawing/2014/main" id="{DF1DDA2F-D07E-497F-B98C-A27A30076C4B}"/>
            </a:ext>
          </a:extLst>
        </xdr:cNvPr>
        <xdr:cNvSpPr txBox="1"/>
      </xdr:nvSpPr>
      <xdr:spPr>
        <a:xfrm>
          <a:off x="19985990" y="11039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a:extLst>
            <a:ext uri="{FF2B5EF4-FFF2-40B4-BE49-F238E27FC236}">
              <a16:creationId xmlns:a16="http://schemas.microsoft.com/office/drawing/2014/main" id="{73F825B3-A6F9-480F-88A0-4A44256CB095}"/>
            </a:ext>
          </a:extLst>
        </xdr:cNvPr>
        <xdr:cNvCxnSpPr/>
      </xdr:nvCxnSpPr>
      <xdr:spPr>
        <a:xfrm>
          <a:off x="19885660" y="1103566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45720</xdr:rowOff>
    </xdr:from>
    <xdr:ext cx="469900" cy="259080"/>
    <xdr:sp macro="" textlink="">
      <xdr:nvSpPr>
        <xdr:cNvPr id="694" name="【保健センター・保健所】&#10;一人当たり面積最大値テキスト">
          <a:extLst>
            <a:ext uri="{FF2B5EF4-FFF2-40B4-BE49-F238E27FC236}">
              <a16:creationId xmlns:a16="http://schemas.microsoft.com/office/drawing/2014/main" id="{807E6F12-CBA4-47CE-A5E7-79535B4A82C6}"/>
            </a:ext>
          </a:extLst>
        </xdr:cNvPr>
        <xdr:cNvSpPr txBox="1"/>
      </xdr:nvSpPr>
      <xdr:spPr>
        <a:xfrm>
          <a:off x="19985990" y="9305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0.399</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a:extLst>
            <a:ext uri="{FF2B5EF4-FFF2-40B4-BE49-F238E27FC236}">
              <a16:creationId xmlns:a16="http://schemas.microsoft.com/office/drawing/2014/main" id="{9075B24E-4C68-42F8-9174-9B87A83BD2C6}"/>
            </a:ext>
          </a:extLst>
        </xdr:cNvPr>
        <xdr:cNvCxnSpPr/>
      </xdr:nvCxnSpPr>
      <xdr:spPr>
        <a:xfrm>
          <a:off x="19885660" y="95250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45720</xdr:rowOff>
    </xdr:from>
    <xdr:ext cx="469900" cy="259080"/>
    <xdr:sp macro="" textlink="">
      <xdr:nvSpPr>
        <xdr:cNvPr id="696" name="【保健センター・保健所】&#10;一人当たり面積平均値テキスト">
          <a:extLst>
            <a:ext uri="{FF2B5EF4-FFF2-40B4-BE49-F238E27FC236}">
              <a16:creationId xmlns:a16="http://schemas.microsoft.com/office/drawing/2014/main" id="{257763CC-96AF-4F37-B00E-0710CB8BADDF}"/>
            </a:ext>
          </a:extLst>
        </xdr:cNvPr>
        <xdr:cNvSpPr txBox="1"/>
      </xdr:nvSpPr>
      <xdr:spPr>
        <a:xfrm>
          <a:off x="19985990" y="106775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a:extLst>
            <a:ext uri="{FF2B5EF4-FFF2-40B4-BE49-F238E27FC236}">
              <a16:creationId xmlns:a16="http://schemas.microsoft.com/office/drawing/2014/main" id="{5C30714C-20DD-4139-A75B-39D348DBFF71}"/>
            </a:ext>
          </a:extLst>
        </xdr:cNvPr>
        <xdr:cNvSpPr/>
      </xdr:nvSpPr>
      <xdr:spPr>
        <a:xfrm>
          <a:off x="19904710" y="1069530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a:extLst>
            <a:ext uri="{FF2B5EF4-FFF2-40B4-BE49-F238E27FC236}">
              <a16:creationId xmlns:a16="http://schemas.microsoft.com/office/drawing/2014/main" id="{372A5FFC-19D0-4B94-B3DC-BC65DB5EF62C}"/>
            </a:ext>
          </a:extLst>
        </xdr:cNvPr>
        <xdr:cNvSpPr/>
      </xdr:nvSpPr>
      <xdr:spPr>
        <a:xfrm>
          <a:off x="19161760" y="107048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a:extLst>
            <a:ext uri="{FF2B5EF4-FFF2-40B4-BE49-F238E27FC236}">
              <a16:creationId xmlns:a16="http://schemas.microsoft.com/office/drawing/2014/main" id="{1E169217-CD07-4F8F-9FA0-2987153713B9}"/>
            </a:ext>
          </a:extLst>
        </xdr:cNvPr>
        <xdr:cNvSpPr/>
      </xdr:nvSpPr>
      <xdr:spPr>
        <a:xfrm>
          <a:off x="18345150" y="106800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a:extLst>
            <a:ext uri="{FF2B5EF4-FFF2-40B4-BE49-F238E27FC236}">
              <a16:creationId xmlns:a16="http://schemas.microsoft.com/office/drawing/2014/main" id="{9415E0E8-49FA-4AA2-BC46-AE7450B541E9}"/>
            </a:ext>
          </a:extLst>
        </xdr:cNvPr>
        <xdr:cNvSpPr/>
      </xdr:nvSpPr>
      <xdr:spPr>
        <a:xfrm>
          <a:off x="17547590" y="107276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a:extLst>
            <a:ext uri="{FF2B5EF4-FFF2-40B4-BE49-F238E27FC236}">
              <a16:creationId xmlns:a16="http://schemas.microsoft.com/office/drawing/2014/main" id="{133E9552-6931-450E-B230-D63D4599EFD5}"/>
            </a:ext>
          </a:extLst>
        </xdr:cNvPr>
        <xdr:cNvSpPr/>
      </xdr:nvSpPr>
      <xdr:spPr>
        <a:xfrm>
          <a:off x="16761460" y="107276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702" name="テキスト ボックス 701">
          <a:extLst>
            <a:ext uri="{FF2B5EF4-FFF2-40B4-BE49-F238E27FC236}">
              <a16:creationId xmlns:a16="http://schemas.microsoft.com/office/drawing/2014/main" id="{0FA42954-A4B9-42E5-8DF5-43804DBC371D}"/>
            </a:ext>
          </a:extLst>
        </xdr:cNvPr>
        <xdr:cNvSpPr txBox="1"/>
      </xdr:nvSpPr>
      <xdr:spPr>
        <a:xfrm>
          <a:off x="1977644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703" name="テキスト ボックス 702">
          <a:extLst>
            <a:ext uri="{FF2B5EF4-FFF2-40B4-BE49-F238E27FC236}">
              <a16:creationId xmlns:a16="http://schemas.microsoft.com/office/drawing/2014/main" id="{85AED52B-1B38-40B0-AF07-63866B7BD12E}"/>
            </a:ext>
          </a:extLst>
        </xdr:cNvPr>
        <xdr:cNvSpPr txBox="1"/>
      </xdr:nvSpPr>
      <xdr:spPr>
        <a:xfrm>
          <a:off x="1903349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704" name="テキスト ボックス 703">
          <a:extLst>
            <a:ext uri="{FF2B5EF4-FFF2-40B4-BE49-F238E27FC236}">
              <a16:creationId xmlns:a16="http://schemas.microsoft.com/office/drawing/2014/main" id="{C6CDE681-B185-4BC1-BE43-EC8A4B102752}"/>
            </a:ext>
          </a:extLst>
        </xdr:cNvPr>
        <xdr:cNvSpPr txBox="1"/>
      </xdr:nvSpPr>
      <xdr:spPr>
        <a:xfrm>
          <a:off x="1822831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705" name="テキスト ボックス 704">
          <a:extLst>
            <a:ext uri="{FF2B5EF4-FFF2-40B4-BE49-F238E27FC236}">
              <a16:creationId xmlns:a16="http://schemas.microsoft.com/office/drawing/2014/main" id="{EEAD43B2-3051-4743-BC0A-4532793BA309}"/>
            </a:ext>
          </a:extLst>
        </xdr:cNvPr>
        <xdr:cNvSpPr txBox="1"/>
      </xdr:nvSpPr>
      <xdr:spPr>
        <a:xfrm>
          <a:off x="1743075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706" name="テキスト ボックス 705">
          <a:extLst>
            <a:ext uri="{FF2B5EF4-FFF2-40B4-BE49-F238E27FC236}">
              <a16:creationId xmlns:a16="http://schemas.microsoft.com/office/drawing/2014/main" id="{B75EED51-2769-4DF9-B107-B9BAF7746614}"/>
            </a:ext>
          </a:extLst>
        </xdr:cNvPr>
        <xdr:cNvSpPr txBox="1"/>
      </xdr:nvSpPr>
      <xdr:spPr>
        <a:xfrm>
          <a:off x="1663319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132080</xdr:rowOff>
    </xdr:from>
    <xdr:to>
      <xdr:col>116</xdr:col>
      <xdr:colOff>114300</xdr:colOff>
      <xdr:row>62</xdr:row>
      <xdr:rowOff>62230</xdr:rowOff>
    </xdr:to>
    <xdr:sp macro="" textlink="">
      <xdr:nvSpPr>
        <xdr:cNvPr id="707" name="楕円 706">
          <a:extLst>
            <a:ext uri="{FF2B5EF4-FFF2-40B4-BE49-F238E27FC236}">
              <a16:creationId xmlns:a16="http://schemas.microsoft.com/office/drawing/2014/main" id="{791C84E3-A83B-4957-8FF7-A19307A3BC94}"/>
            </a:ext>
          </a:extLst>
        </xdr:cNvPr>
        <xdr:cNvSpPr/>
      </xdr:nvSpPr>
      <xdr:spPr>
        <a:xfrm>
          <a:off x="19904710" y="105943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154940</xdr:rowOff>
    </xdr:from>
    <xdr:ext cx="469900" cy="258445"/>
    <xdr:sp macro="" textlink="">
      <xdr:nvSpPr>
        <xdr:cNvPr id="708" name="【保健センター・保健所】&#10;一人当たり面積該当値テキスト">
          <a:extLst>
            <a:ext uri="{FF2B5EF4-FFF2-40B4-BE49-F238E27FC236}">
              <a16:creationId xmlns:a16="http://schemas.microsoft.com/office/drawing/2014/main" id="{37308056-306E-4AEE-B167-C3D42C8A6182}"/>
            </a:ext>
          </a:extLst>
        </xdr:cNvPr>
        <xdr:cNvSpPr txBox="1"/>
      </xdr:nvSpPr>
      <xdr:spPr>
        <a:xfrm>
          <a:off x="19985990" y="104419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135890</xdr:rowOff>
    </xdr:from>
    <xdr:to>
      <xdr:col>112</xdr:col>
      <xdr:colOff>38100</xdr:colOff>
      <xdr:row>62</xdr:row>
      <xdr:rowOff>66040</xdr:rowOff>
    </xdr:to>
    <xdr:sp macro="" textlink="">
      <xdr:nvSpPr>
        <xdr:cNvPr id="709" name="楕円 708">
          <a:extLst>
            <a:ext uri="{FF2B5EF4-FFF2-40B4-BE49-F238E27FC236}">
              <a16:creationId xmlns:a16="http://schemas.microsoft.com/office/drawing/2014/main" id="{5FF6D711-08E8-465F-A09A-C32DB79751AD}"/>
            </a:ext>
          </a:extLst>
        </xdr:cNvPr>
        <xdr:cNvSpPr/>
      </xdr:nvSpPr>
      <xdr:spPr>
        <a:xfrm>
          <a:off x="19161760" y="105905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xdr:rowOff>
    </xdr:from>
    <xdr:to>
      <xdr:col>116</xdr:col>
      <xdr:colOff>63500</xdr:colOff>
      <xdr:row>62</xdr:row>
      <xdr:rowOff>15240</xdr:rowOff>
    </xdr:to>
    <xdr:cxnSp macro="">
      <xdr:nvCxnSpPr>
        <xdr:cNvPr id="710" name="直線コネクタ 709">
          <a:extLst>
            <a:ext uri="{FF2B5EF4-FFF2-40B4-BE49-F238E27FC236}">
              <a16:creationId xmlns:a16="http://schemas.microsoft.com/office/drawing/2014/main" id="{01637764-9823-4748-8DA1-474ECD19ADF4}"/>
            </a:ext>
          </a:extLst>
        </xdr:cNvPr>
        <xdr:cNvCxnSpPr/>
      </xdr:nvCxnSpPr>
      <xdr:spPr>
        <a:xfrm flipV="1">
          <a:off x="19204940" y="10645140"/>
          <a:ext cx="742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143510</xdr:rowOff>
    </xdr:from>
    <xdr:to>
      <xdr:col>107</xdr:col>
      <xdr:colOff>101600</xdr:colOff>
      <xdr:row>62</xdr:row>
      <xdr:rowOff>73660</xdr:rowOff>
    </xdr:to>
    <xdr:sp macro="" textlink="">
      <xdr:nvSpPr>
        <xdr:cNvPr id="711" name="楕円 710">
          <a:extLst>
            <a:ext uri="{FF2B5EF4-FFF2-40B4-BE49-F238E27FC236}">
              <a16:creationId xmlns:a16="http://schemas.microsoft.com/office/drawing/2014/main" id="{76B3A4B0-9861-4E66-805D-C0999A85A36D}"/>
            </a:ext>
          </a:extLst>
        </xdr:cNvPr>
        <xdr:cNvSpPr/>
      </xdr:nvSpPr>
      <xdr:spPr>
        <a:xfrm>
          <a:off x="18345150" y="106000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xdr:rowOff>
    </xdr:from>
    <xdr:to>
      <xdr:col>111</xdr:col>
      <xdr:colOff>177800</xdr:colOff>
      <xdr:row>62</xdr:row>
      <xdr:rowOff>22860</xdr:rowOff>
    </xdr:to>
    <xdr:cxnSp macro="">
      <xdr:nvCxnSpPr>
        <xdr:cNvPr id="712" name="直線コネクタ 711">
          <a:extLst>
            <a:ext uri="{FF2B5EF4-FFF2-40B4-BE49-F238E27FC236}">
              <a16:creationId xmlns:a16="http://schemas.microsoft.com/office/drawing/2014/main" id="{8D56316A-E43B-4D21-8885-C989B00C6A75}"/>
            </a:ext>
          </a:extLst>
        </xdr:cNvPr>
        <xdr:cNvCxnSpPr/>
      </xdr:nvCxnSpPr>
      <xdr:spPr>
        <a:xfrm flipV="1">
          <a:off x="18399760" y="1064895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147320</xdr:rowOff>
    </xdr:from>
    <xdr:to>
      <xdr:col>102</xdr:col>
      <xdr:colOff>165100</xdr:colOff>
      <xdr:row>62</xdr:row>
      <xdr:rowOff>77470</xdr:rowOff>
    </xdr:to>
    <xdr:sp macro="" textlink="">
      <xdr:nvSpPr>
        <xdr:cNvPr id="713" name="楕円 712">
          <a:extLst>
            <a:ext uri="{FF2B5EF4-FFF2-40B4-BE49-F238E27FC236}">
              <a16:creationId xmlns:a16="http://schemas.microsoft.com/office/drawing/2014/main" id="{512F9A24-E3B9-4111-AEC3-E812F705F2ED}"/>
            </a:ext>
          </a:extLst>
        </xdr:cNvPr>
        <xdr:cNvSpPr/>
      </xdr:nvSpPr>
      <xdr:spPr>
        <a:xfrm>
          <a:off x="17547590" y="106038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22860</xdr:rowOff>
    </xdr:from>
    <xdr:to>
      <xdr:col>107</xdr:col>
      <xdr:colOff>50800</xdr:colOff>
      <xdr:row>62</xdr:row>
      <xdr:rowOff>26670</xdr:rowOff>
    </xdr:to>
    <xdr:cxnSp macro="">
      <xdr:nvCxnSpPr>
        <xdr:cNvPr id="714" name="直線コネクタ 713">
          <a:extLst>
            <a:ext uri="{FF2B5EF4-FFF2-40B4-BE49-F238E27FC236}">
              <a16:creationId xmlns:a16="http://schemas.microsoft.com/office/drawing/2014/main" id="{AC1EE3C5-9641-4231-9063-767569FCB8AF}"/>
            </a:ext>
          </a:extLst>
        </xdr:cNvPr>
        <xdr:cNvCxnSpPr/>
      </xdr:nvCxnSpPr>
      <xdr:spPr>
        <a:xfrm flipV="1">
          <a:off x="17602200" y="10648950"/>
          <a:ext cx="79756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151130</xdr:rowOff>
    </xdr:from>
    <xdr:to>
      <xdr:col>98</xdr:col>
      <xdr:colOff>38100</xdr:colOff>
      <xdr:row>62</xdr:row>
      <xdr:rowOff>81280</xdr:rowOff>
    </xdr:to>
    <xdr:sp macro="" textlink="">
      <xdr:nvSpPr>
        <xdr:cNvPr id="715" name="楕円 714">
          <a:extLst>
            <a:ext uri="{FF2B5EF4-FFF2-40B4-BE49-F238E27FC236}">
              <a16:creationId xmlns:a16="http://schemas.microsoft.com/office/drawing/2014/main" id="{042387E6-26C2-48CC-8EBE-ED936805D974}"/>
            </a:ext>
          </a:extLst>
        </xdr:cNvPr>
        <xdr:cNvSpPr/>
      </xdr:nvSpPr>
      <xdr:spPr>
        <a:xfrm>
          <a:off x="16761460" y="106095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26670</xdr:rowOff>
    </xdr:from>
    <xdr:to>
      <xdr:col>102</xdr:col>
      <xdr:colOff>114300</xdr:colOff>
      <xdr:row>62</xdr:row>
      <xdr:rowOff>30480</xdr:rowOff>
    </xdr:to>
    <xdr:cxnSp macro="">
      <xdr:nvCxnSpPr>
        <xdr:cNvPr id="716" name="直線コネクタ 715">
          <a:extLst>
            <a:ext uri="{FF2B5EF4-FFF2-40B4-BE49-F238E27FC236}">
              <a16:creationId xmlns:a16="http://schemas.microsoft.com/office/drawing/2014/main" id="{14E104E4-B7F6-4D48-B304-6A0E5D6AC0D7}"/>
            </a:ext>
          </a:extLst>
        </xdr:cNvPr>
        <xdr:cNvCxnSpPr/>
      </xdr:nvCxnSpPr>
      <xdr:spPr>
        <a:xfrm flipV="1">
          <a:off x="16804640" y="10654665"/>
          <a:ext cx="79756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167640</xdr:rowOff>
    </xdr:from>
    <xdr:ext cx="469900" cy="258445"/>
    <xdr:sp macro="" textlink="">
      <xdr:nvSpPr>
        <xdr:cNvPr id="717" name="n_1aveValue【保健センター・保健所】&#10;一人当たり面積">
          <a:extLst>
            <a:ext uri="{FF2B5EF4-FFF2-40B4-BE49-F238E27FC236}">
              <a16:creationId xmlns:a16="http://schemas.microsoft.com/office/drawing/2014/main" id="{71167373-76AE-462A-9AE8-F5BB66BEE111}"/>
            </a:ext>
          </a:extLst>
        </xdr:cNvPr>
        <xdr:cNvSpPr txBox="1"/>
      </xdr:nvSpPr>
      <xdr:spPr>
        <a:xfrm>
          <a:off x="18982055" y="108013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140970</xdr:rowOff>
    </xdr:from>
    <xdr:ext cx="469265" cy="259080"/>
    <xdr:sp macro="" textlink="">
      <xdr:nvSpPr>
        <xdr:cNvPr id="718" name="n_2aveValue【保健センター・保健所】&#10;一人当たり面積">
          <a:extLst>
            <a:ext uri="{FF2B5EF4-FFF2-40B4-BE49-F238E27FC236}">
              <a16:creationId xmlns:a16="http://schemas.microsoft.com/office/drawing/2014/main" id="{68295EFB-7728-4351-AEB5-D49C6EF0EBC9}"/>
            </a:ext>
          </a:extLst>
        </xdr:cNvPr>
        <xdr:cNvSpPr txBox="1"/>
      </xdr:nvSpPr>
      <xdr:spPr>
        <a:xfrm>
          <a:off x="18181955" y="10768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15240</xdr:rowOff>
    </xdr:from>
    <xdr:ext cx="469265" cy="259080"/>
    <xdr:sp macro="" textlink="">
      <xdr:nvSpPr>
        <xdr:cNvPr id="719" name="n_3aveValue【保健センター・保健所】&#10;一人当たり面積">
          <a:extLst>
            <a:ext uri="{FF2B5EF4-FFF2-40B4-BE49-F238E27FC236}">
              <a16:creationId xmlns:a16="http://schemas.microsoft.com/office/drawing/2014/main" id="{2E0C6D5F-ECDD-4AF7-B7A0-F02F94A821C5}"/>
            </a:ext>
          </a:extLst>
        </xdr:cNvPr>
        <xdr:cNvSpPr txBox="1"/>
      </xdr:nvSpPr>
      <xdr:spPr>
        <a:xfrm>
          <a:off x="17384395" y="10820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63</xdr:row>
      <xdr:rowOff>22860</xdr:rowOff>
    </xdr:from>
    <xdr:ext cx="469265" cy="259080"/>
    <xdr:sp macro="" textlink="">
      <xdr:nvSpPr>
        <xdr:cNvPr id="720" name="n_4aveValue【保健センター・保健所】&#10;一人当たり面積">
          <a:extLst>
            <a:ext uri="{FF2B5EF4-FFF2-40B4-BE49-F238E27FC236}">
              <a16:creationId xmlns:a16="http://schemas.microsoft.com/office/drawing/2014/main" id="{EF4633E6-6252-4544-AC61-FCE67A4A96B7}"/>
            </a:ext>
          </a:extLst>
        </xdr:cNvPr>
        <xdr:cNvSpPr txBox="1"/>
      </xdr:nvSpPr>
      <xdr:spPr>
        <a:xfrm>
          <a:off x="16588740" y="10820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82550</xdr:rowOff>
    </xdr:from>
    <xdr:ext cx="469900" cy="259080"/>
    <xdr:sp macro="" textlink="">
      <xdr:nvSpPr>
        <xdr:cNvPr id="721" name="n_1mainValue【保健センター・保健所】&#10;一人当たり面積">
          <a:extLst>
            <a:ext uri="{FF2B5EF4-FFF2-40B4-BE49-F238E27FC236}">
              <a16:creationId xmlns:a16="http://schemas.microsoft.com/office/drawing/2014/main" id="{6580F780-90A4-4D4E-8170-D2590CB79DA8}"/>
            </a:ext>
          </a:extLst>
        </xdr:cNvPr>
        <xdr:cNvSpPr txBox="1"/>
      </xdr:nvSpPr>
      <xdr:spPr>
        <a:xfrm>
          <a:off x="18982055" y="10371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90170</xdr:rowOff>
    </xdr:from>
    <xdr:ext cx="469265" cy="259080"/>
    <xdr:sp macro="" textlink="">
      <xdr:nvSpPr>
        <xdr:cNvPr id="722" name="n_2mainValue【保健センター・保健所】&#10;一人当たり面積">
          <a:extLst>
            <a:ext uri="{FF2B5EF4-FFF2-40B4-BE49-F238E27FC236}">
              <a16:creationId xmlns:a16="http://schemas.microsoft.com/office/drawing/2014/main" id="{A613E337-B421-4A6D-92DE-FE1047EA5CB5}"/>
            </a:ext>
          </a:extLst>
        </xdr:cNvPr>
        <xdr:cNvSpPr txBox="1"/>
      </xdr:nvSpPr>
      <xdr:spPr>
        <a:xfrm>
          <a:off x="18181955" y="10380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93980</xdr:rowOff>
    </xdr:from>
    <xdr:ext cx="469265" cy="259080"/>
    <xdr:sp macro="" textlink="">
      <xdr:nvSpPr>
        <xdr:cNvPr id="723" name="n_3mainValue【保健センター・保健所】&#10;一人当たり面積">
          <a:extLst>
            <a:ext uri="{FF2B5EF4-FFF2-40B4-BE49-F238E27FC236}">
              <a16:creationId xmlns:a16="http://schemas.microsoft.com/office/drawing/2014/main" id="{44CA363F-853F-4545-9CEC-B05C59C90740}"/>
            </a:ext>
          </a:extLst>
        </xdr:cNvPr>
        <xdr:cNvSpPr txBox="1"/>
      </xdr:nvSpPr>
      <xdr:spPr>
        <a:xfrm>
          <a:off x="17384395" y="10384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60</xdr:row>
      <xdr:rowOff>97790</xdr:rowOff>
    </xdr:from>
    <xdr:ext cx="469265" cy="258445"/>
    <xdr:sp macro="" textlink="">
      <xdr:nvSpPr>
        <xdr:cNvPr id="724" name="n_4mainValue【保健センター・保健所】&#10;一人当たり面積">
          <a:extLst>
            <a:ext uri="{FF2B5EF4-FFF2-40B4-BE49-F238E27FC236}">
              <a16:creationId xmlns:a16="http://schemas.microsoft.com/office/drawing/2014/main" id="{3AD71F63-D311-4518-9FDC-81B56EB11DBF}"/>
            </a:ext>
          </a:extLst>
        </xdr:cNvPr>
        <xdr:cNvSpPr txBox="1"/>
      </xdr:nvSpPr>
      <xdr:spPr>
        <a:xfrm>
          <a:off x="16588740" y="103809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75F900E7-28C0-4631-8FF4-30FF9A3F5B35}"/>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434CAECC-81A8-4397-BC62-EF8CA75A2A7D}"/>
            </a:ext>
          </a:extLst>
        </xdr:cNvPr>
        <xdr:cNvSpPr/>
      </xdr:nvSpPr>
      <xdr:spPr>
        <a:xfrm>
          <a:off x="113157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8EB33D60-C4CD-46CD-A78D-201EE71A0062}"/>
            </a:ext>
          </a:extLst>
        </xdr:cNvPr>
        <xdr:cNvSpPr/>
      </xdr:nvSpPr>
      <xdr:spPr>
        <a:xfrm>
          <a:off x="113157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4C1459BA-77A0-4233-A7E6-C7624FF79CC7}"/>
            </a:ext>
          </a:extLst>
        </xdr:cNvPr>
        <xdr:cNvSpPr/>
      </xdr:nvSpPr>
      <xdr:spPr>
        <a:xfrm>
          <a:off x="122326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48F706AB-04B2-4063-8654-327DFCAB5795}"/>
            </a:ext>
          </a:extLst>
        </xdr:cNvPr>
        <xdr:cNvSpPr/>
      </xdr:nvSpPr>
      <xdr:spPr>
        <a:xfrm>
          <a:off x="122326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6382BE3F-73A6-4476-9D46-18BFDC1AAFE1}"/>
            </a:ext>
          </a:extLst>
        </xdr:cNvPr>
        <xdr:cNvSpPr/>
      </xdr:nvSpPr>
      <xdr:spPr>
        <a:xfrm>
          <a:off x="132613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93CC48E7-9FD1-4FA0-9A27-43079415D933}"/>
            </a:ext>
          </a:extLst>
        </xdr:cNvPr>
        <xdr:cNvSpPr/>
      </xdr:nvSpPr>
      <xdr:spPr>
        <a:xfrm>
          <a:off x="132613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C9715AC3-C002-4439-99F8-D48E7A54D12F}"/>
            </a:ext>
          </a:extLst>
        </xdr:cNvPr>
        <xdr:cNvSpPr/>
      </xdr:nvSpPr>
      <xdr:spPr>
        <a:xfrm>
          <a:off x="11203940" y="1295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733" name="テキスト ボックス 732">
          <a:extLst>
            <a:ext uri="{FF2B5EF4-FFF2-40B4-BE49-F238E27FC236}">
              <a16:creationId xmlns:a16="http://schemas.microsoft.com/office/drawing/2014/main" id="{33F4D2AE-4E08-45ED-8F7E-2E59BBDC51A2}"/>
            </a:ext>
          </a:extLst>
        </xdr:cNvPr>
        <xdr:cNvSpPr txBox="1"/>
      </xdr:nvSpPr>
      <xdr:spPr>
        <a:xfrm>
          <a:off x="1116584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676F801-6001-4AF4-AA67-A2B75A9E8367}"/>
            </a:ext>
          </a:extLst>
        </xdr:cNvPr>
        <xdr:cNvCxnSpPr/>
      </xdr:nvCxnSpPr>
      <xdr:spPr>
        <a:xfrm>
          <a:off x="1120394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9080"/>
    <xdr:sp macro="" textlink="">
      <xdr:nvSpPr>
        <xdr:cNvPr id="735" name="テキスト ボックス 734">
          <a:extLst>
            <a:ext uri="{FF2B5EF4-FFF2-40B4-BE49-F238E27FC236}">
              <a16:creationId xmlns:a16="http://schemas.microsoft.com/office/drawing/2014/main" id="{C974A479-D338-4D8B-A8FD-43CF443CB2E1}"/>
            </a:ext>
          </a:extLst>
        </xdr:cNvPr>
        <xdr:cNvSpPr txBox="1"/>
      </xdr:nvSpPr>
      <xdr:spPr>
        <a:xfrm>
          <a:off x="10801350" y="150996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a:extLst>
            <a:ext uri="{FF2B5EF4-FFF2-40B4-BE49-F238E27FC236}">
              <a16:creationId xmlns:a16="http://schemas.microsoft.com/office/drawing/2014/main" id="{9AAFEDD3-9B63-42E4-B471-CF44A454051C}"/>
            </a:ext>
          </a:extLst>
        </xdr:cNvPr>
        <xdr:cNvCxnSpPr/>
      </xdr:nvCxnSpPr>
      <xdr:spPr>
        <a:xfrm>
          <a:off x="11203940" y="1485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6725" cy="258445"/>
    <xdr:sp macro="" textlink="">
      <xdr:nvSpPr>
        <xdr:cNvPr id="737" name="テキスト ボックス 736">
          <a:extLst>
            <a:ext uri="{FF2B5EF4-FFF2-40B4-BE49-F238E27FC236}">
              <a16:creationId xmlns:a16="http://schemas.microsoft.com/office/drawing/2014/main" id="{9374A935-5E5E-4381-9D5A-2665DE94B874}"/>
            </a:ext>
          </a:extLst>
        </xdr:cNvPr>
        <xdr:cNvSpPr txBox="1"/>
      </xdr:nvSpPr>
      <xdr:spPr>
        <a:xfrm>
          <a:off x="10801350" y="147148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a:extLst>
            <a:ext uri="{FF2B5EF4-FFF2-40B4-BE49-F238E27FC236}">
              <a16:creationId xmlns:a16="http://schemas.microsoft.com/office/drawing/2014/main" id="{39AB2B6A-E6D5-4905-A6ED-C10A01C16EAE}"/>
            </a:ext>
          </a:extLst>
        </xdr:cNvPr>
        <xdr:cNvCxnSpPr/>
      </xdr:nvCxnSpPr>
      <xdr:spPr>
        <a:xfrm>
          <a:off x="11203940" y="1447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739" name="テキスト ボックス 738">
          <a:extLst>
            <a:ext uri="{FF2B5EF4-FFF2-40B4-BE49-F238E27FC236}">
              <a16:creationId xmlns:a16="http://schemas.microsoft.com/office/drawing/2014/main" id="{59EBEC82-6151-42A5-A5E4-011B2D1B1DF2}"/>
            </a:ext>
          </a:extLst>
        </xdr:cNvPr>
        <xdr:cNvSpPr txBox="1"/>
      </xdr:nvSpPr>
      <xdr:spPr>
        <a:xfrm>
          <a:off x="10842625" y="14333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a:extLst>
            <a:ext uri="{FF2B5EF4-FFF2-40B4-BE49-F238E27FC236}">
              <a16:creationId xmlns:a16="http://schemas.microsoft.com/office/drawing/2014/main" id="{9506122A-51A6-408C-8464-CC70802184C2}"/>
            </a:ext>
          </a:extLst>
        </xdr:cNvPr>
        <xdr:cNvCxnSpPr/>
      </xdr:nvCxnSpPr>
      <xdr:spPr>
        <a:xfrm>
          <a:off x="11203940" y="1409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41" name="テキスト ボックス 740">
          <a:extLst>
            <a:ext uri="{FF2B5EF4-FFF2-40B4-BE49-F238E27FC236}">
              <a16:creationId xmlns:a16="http://schemas.microsoft.com/office/drawing/2014/main" id="{17E27C32-AF71-43E3-A58B-E915FA18635F}"/>
            </a:ext>
          </a:extLst>
        </xdr:cNvPr>
        <xdr:cNvSpPr txBox="1"/>
      </xdr:nvSpPr>
      <xdr:spPr>
        <a:xfrm>
          <a:off x="10842625" y="13952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a:extLst>
            <a:ext uri="{FF2B5EF4-FFF2-40B4-BE49-F238E27FC236}">
              <a16:creationId xmlns:a16="http://schemas.microsoft.com/office/drawing/2014/main" id="{B895D152-DE94-4F56-B864-5AC9B9919001}"/>
            </a:ext>
          </a:extLst>
        </xdr:cNvPr>
        <xdr:cNvCxnSpPr/>
      </xdr:nvCxnSpPr>
      <xdr:spPr>
        <a:xfrm>
          <a:off x="11203940" y="1371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8445"/>
    <xdr:sp macro="" textlink="">
      <xdr:nvSpPr>
        <xdr:cNvPr id="743" name="テキスト ボックス 742">
          <a:extLst>
            <a:ext uri="{FF2B5EF4-FFF2-40B4-BE49-F238E27FC236}">
              <a16:creationId xmlns:a16="http://schemas.microsoft.com/office/drawing/2014/main" id="{D84267BD-A176-4CE6-ADB7-A6AA8CF8E785}"/>
            </a:ext>
          </a:extLst>
        </xdr:cNvPr>
        <xdr:cNvSpPr txBox="1"/>
      </xdr:nvSpPr>
      <xdr:spPr>
        <a:xfrm>
          <a:off x="10842625" y="135718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a:extLst>
            <a:ext uri="{FF2B5EF4-FFF2-40B4-BE49-F238E27FC236}">
              <a16:creationId xmlns:a16="http://schemas.microsoft.com/office/drawing/2014/main" id="{16138C15-4447-48D1-AE4D-D34B324F5066}"/>
            </a:ext>
          </a:extLst>
        </xdr:cNvPr>
        <xdr:cNvCxnSpPr/>
      </xdr:nvCxnSpPr>
      <xdr:spPr>
        <a:xfrm>
          <a:off x="11203940" y="1333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162560</xdr:rowOff>
    </xdr:from>
    <xdr:ext cx="338455" cy="259080"/>
    <xdr:sp macro="" textlink="">
      <xdr:nvSpPr>
        <xdr:cNvPr id="745" name="テキスト ボックス 744">
          <a:extLst>
            <a:ext uri="{FF2B5EF4-FFF2-40B4-BE49-F238E27FC236}">
              <a16:creationId xmlns:a16="http://schemas.microsoft.com/office/drawing/2014/main" id="{CD9A2538-1B1A-42DC-A434-F3B8B2C60ADB}"/>
            </a:ext>
          </a:extLst>
        </xdr:cNvPr>
        <xdr:cNvSpPr txBox="1"/>
      </xdr:nvSpPr>
      <xdr:spPr>
        <a:xfrm>
          <a:off x="10904855" y="13194665"/>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8D17812E-F79C-43C6-815C-DB8FD5A8CB75}"/>
            </a:ext>
          </a:extLst>
        </xdr:cNvPr>
        <xdr:cNvCxnSpPr/>
      </xdr:nvCxnSpPr>
      <xdr:spPr>
        <a:xfrm>
          <a:off x="1120394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BC4F62F2-9F73-4CA7-9D63-BE60A69433E2}"/>
            </a:ext>
          </a:extLst>
        </xdr:cNvPr>
        <xdr:cNvSpPr/>
      </xdr:nvSpPr>
      <xdr:spPr>
        <a:xfrm>
          <a:off x="11203940" y="1295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31750</xdr:rowOff>
    </xdr:to>
    <xdr:cxnSp macro="">
      <xdr:nvCxnSpPr>
        <xdr:cNvPr id="748" name="直線コネクタ 747">
          <a:extLst>
            <a:ext uri="{FF2B5EF4-FFF2-40B4-BE49-F238E27FC236}">
              <a16:creationId xmlns:a16="http://schemas.microsoft.com/office/drawing/2014/main" id="{FB8F9BF6-2AA0-4DB7-932B-3A961FA1FE4B}"/>
            </a:ext>
          </a:extLst>
        </xdr:cNvPr>
        <xdr:cNvCxnSpPr/>
      </xdr:nvCxnSpPr>
      <xdr:spPr>
        <a:xfrm flipV="1">
          <a:off x="14703425" y="13331190"/>
          <a:ext cx="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35560</xdr:rowOff>
    </xdr:from>
    <xdr:ext cx="469900" cy="259080"/>
    <xdr:sp macro="" textlink="">
      <xdr:nvSpPr>
        <xdr:cNvPr id="749" name="【消防施設】&#10;有形固定資産減価償却率最小値テキスト">
          <a:extLst>
            <a:ext uri="{FF2B5EF4-FFF2-40B4-BE49-F238E27FC236}">
              <a16:creationId xmlns:a16="http://schemas.microsoft.com/office/drawing/2014/main" id="{7C338287-CBD8-4458-BE0A-21164EB26AC3}"/>
            </a:ext>
          </a:extLst>
        </xdr:cNvPr>
        <xdr:cNvSpPr txBox="1"/>
      </xdr:nvSpPr>
      <xdr:spPr>
        <a:xfrm>
          <a:off x="1474216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a:extLst>
            <a:ext uri="{FF2B5EF4-FFF2-40B4-BE49-F238E27FC236}">
              <a16:creationId xmlns:a16="http://schemas.microsoft.com/office/drawing/2014/main" id="{B9767319-F653-4D98-8EE0-54A2EF9BB879}"/>
            </a:ext>
          </a:extLst>
        </xdr:cNvPr>
        <xdr:cNvCxnSpPr/>
      </xdr:nvCxnSpPr>
      <xdr:spPr>
        <a:xfrm>
          <a:off x="14611350" y="1460309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340360" cy="259080"/>
    <xdr:sp macro="" textlink="">
      <xdr:nvSpPr>
        <xdr:cNvPr id="751" name="【消防施設】&#10;有形固定資産減価償却率最大値テキスト">
          <a:extLst>
            <a:ext uri="{FF2B5EF4-FFF2-40B4-BE49-F238E27FC236}">
              <a16:creationId xmlns:a16="http://schemas.microsoft.com/office/drawing/2014/main" id="{E7038AF4-D4F6-4070-8AF3-BB3B90D13A0D}"/>
            </a:ext>
          </a:extLst>
        </xdr:cNvPr>
        <xdr:cNvSpPr txBox="1"/>
      </xdr:nvSpPr>
      <xdr:spPr>
        <a:xfrm>
          <a:off x="14742160" y="131121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a:extLst>
            <a:ext uri="{FF2B5EF4-FFF2-40B4-BE49-F238E27FC236}">
              <a16:creationId xmlns:a16="http://schemas.microsoft.com/office/drawing/2014/main" id="{9A5F5538-3680-4BF6-A7AD-E9A9CFC995DB}"/>
            </a:ext>
          </a:extLst>
        </xdr:cNvPr>
        <xdr:cNvCxnSpPr/>
      </xdr:nvCxnSpPr>
      <xdr:spPr>
        <a:xfrm>
          <a:off x="14611350" y="133311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21590</xdr:rowOff>
    </xdr:from>
    <xdr:ext cx="405130" cy="259080"/>
    <xdr:sp macro="" textlink="">
      <xdr:nvSpPr>
        <xdr:cNvPr id="753" name="【消防施設】&#10;有形固定資産減価償却率平均値テキスト">
          <a:extLst>
            <a:ext uri="{FF2B5EF4-FFF2-40B4-BE49-F238E27FC236}">
              <a16:creationId xmlns:a16="http://schemas.microsoft.com/office/drawing/2014/main" id="{5DE01304-122F-4F2F-B68B-B2940CA45FC3}"/>
            </a:ext>
          </a:extLst>
        </xdr:cNvPr>
        <xdr:cNvSpPr txBox="1"/>
      </xdr:nvSpPr>
      <xdr:spPr>
        <a:xfrm>
          <a:off x="14742160" y="139052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a:extLst>
            <a:ext uri="{FF2B5EF4-FFF2-40B4-BE49-F238E27FC236}">
              <a16:creationId xmlns:a16="http://schemas.microsoft.com/office/drawing/2014/main" id="{1C343E27-5EC3-4828-AF40-8A50D2B85A19}"/>
            </a:ext>
          </a:extLst>
        </xdr:cNvPr>
        <xdr:cNvSpPr/>
      </xdr:nvSpPr>
      <xdr:spPr>
        <a:xfrm>
          <a:off x="14649450" y="1406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168910</xdr:rowOff>
    </xdr:from>
    <xdr:to>
      <xdr:col>81</xdr:col>
      <xdr:colOff>101600</xdr:colOff>
      <xdr:row>82</xdr:row>
      <xdr:rowOff>99060</xdr:rowOff>
    </xdr:to>
    <xdr:sp macro="" textlink="">
      <xdr:nvSpPr>
        <xdr:cNvPr id="755" name="フローチャート: 判断 754">
          <a:extLst>
            <a:ext uri="{FF2B5EF4-FFF2-40B4-BE49-F238E27FC236}">
              <a16:creationId xmlns:a16="http://schemas.microsoft.com/office/drawing/2014/main" id="{CE18C7E5-C721-4F56-88F1-76BEE33B7A32}"/>
            </a:ext>
          </a:extLst>
        </xdr:cNvPr>
        <xdr:cNvSpPr/>
      </xdr:nvSpPr>
      <xdr:spPr>
        <a:xfrm>
          <a:off x="13887450" y="1406017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10160</xdr:rowOff>
    </xdr:from>
    <xdr:to>
      <xdr:col>76</xdr:col>
      <xdr:colOff>165100</xdr:colOff>
      <xdr:row>82</xdr:row>
      <xdr:rowOff>111760</xdr:rowOff>
    </xdr:to>
    <xdr:sp macro="" textlink="">
      <xdr:nvSpPr>
        <xdr:cNvPr id="756" name="フローチャート: 判断 755">
          <a:extLst>
            <a:ext uri="{FF2B5EF4-FFF2-40B4-BE49-F238E27FC236}">
              <a16:creationId xmlns:a16="http://schemas.microsoft.com/office/drawing/2014/main" id="{FAB500F1-7DA7-457A-8C60-214CA62EB37D}"/>
            </a:ext>
          </a:extLst>
        </xdr:cNvPr>
        <xdr:cNvSpPr/>
      </xdr:nvSpPr>
      <xdr:spPr>
        <a:xfrm>
          <a:off x="13089890" y="140709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a:extLst>
            <a:ext uri="{FF2B5EF4-FFF2-40B4-BE49-F238E27FC236}">
              <a16:creationId xmlns:a16="http://schemas.microsoft.com/office/drawing/2014/main" id="{BA84765C-3025-4890-91C1-CA1D38F56FC4}"/>
            </a:ext>
          </a:extLst>
        </xdr:cNvPr>
        <xdr:cNvSpPr/>
      </xdr:nvSpPr>
      <xdr:spPr>
        <a:xfrm>
          <a:off x="12303760" y="1407922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a:extLst>
            <a:ext uri="{FF2B5EF4-FFF2-40B4-BE49-F238E27FC236}">
              <a16:creationId xmlns:a16="http://schemas.microsoft.com/office/drawing/2014/main" id="{8CF87D27-484A-40F6-B4A3-2B78B824E206}"/>
            </a:ext>
          </a:extLst>
        </xdr:cNvPr>
        <xdr:cNvSpPr/>
      </xdr:nvSpPr>
      <xdr:spPr>
        <a:xfrm>
          <a:off x="11487150" y="1394206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59" name="テキスト ボックス 758">
          <a:extLst>
            <a:ext uri="{FF2B5EF4-FFF2-40B4-BE49-F238E27FC236}">
              <a16:creationId xmlns:a16="http://schemas.microsoft.com/office/drawing/2014/main" id="{D3BA2023-66A9-4514-8D81-D265B160A45C}"/>
            </a:ext>
          </a:extLst>
        </xdr:cNvPr>
        <xdr:cNvSpPr txBox="1"/>
      </xdr:nvSpPr>
      <xdr:spPr>
        <a:xfrm>
          <a:off x="14532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60" name="テキスト ボックス 759">
          <a:extLst>
            <a:ext uri="{FF2B5EF4-FFF2-40B4-BE49-F238E27FC236}">
              <a16:creationId xmlns:a16="http://schemas.microsoft.com/office/drawing/2014/main" id="{4E71FC39-0E73-49E4-B8F3-9FD82CB4ACE8}"/>
            </a:ext>
          </a:extLst>
        </xdr:cNvPr>
        <xdr:cNvSpPr txBox="1"/>
      </xdr:nvSpPr>
      <xdr:spPr>
        <a:xfrm>
          <a:off x="13770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1" name="テキスト ボックス 760">
          <a:extLst>
            <a:ext uri="{FF2B5EF4-FFF2-40B4-BE49-F238E27FC236}">
              <a16:creationId xmlns:a16="http://schemas.microsoft.com/office/drawing/2014/main" id="{71C5DCB4-6687-4293-9E59-6D346A4BE2BC}"/>
            </a:ext>
          </a:extLst>
        </xdr:cNvPr>
        <xdr:cNvSpPr txBox="1"/>
      </xdr:nvSpPr>
      <xdr:spPr>
        <a:xfrm>
          <a:off x="12973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2" name="テキスト ボックス 761">
          <a:extLst>
            <a:ext uri="{FF2B5EF4-FFF2-40B4-BE49-F238E27FC236}">
              <a16:creationId xmlns:a16="http://schemas.microsoft.com/office/drawing/2014/main" id="{63C2C40B-A4C5-4E1D-8275-DD8BC5442560}"/>
            </a:ext>
          </a:extLst>
        </xdr:cNvPr>
        <xdr:cNvSpPr txBox="1"/>
      </xdr:nvSpPr>
      <xdr:spPr>
        <a:xfrm>
          <a:off x="121754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3" name="テキスト ボックス 762">
          <a:extLst>
            <a:ext uri="{FF2B5EF4-FFF2-40B4-BE49-F238E27FC236}">
              <a16:creationId xmlns:a16="http://schemas.microsoft.com/office/drawing/2014/main" id="{066CC836-0F18-4B2B-85EB-7484E0F1CC97}"/>
            </a:ext>
          </a:extLst>
        </xdr:cNvPr>
        <xdr:cNvSpPr txBox="1"/>
      </xdr:nvSpPr>
      <xdr:spPr>
        <a:xfrm>
          <a:off x="113703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82</xdr:row>
      <xdr:rowOff>3810</xdr:rowOff>
    </xdr:from>
    <xdr:to>
      <xdr:col>85</xdr:col>
      <xdr:colOff>177800</xdr:colOff>
      <xdr:row>82</xdr:row>
      <xdr:rowOff>105410</xdr:rowOff>
    </xdr:to>
    <xdr:sp macro="" textlink="">
      <xdr:nvSpPr>
        <xdr:cNvPr id="764" name="楕円 763">
          <a:extLst>
            <a:ext uri="{FF2B5EF4-FFF2-40B4-BE49-F238E27FC236}">
              <a16:creationId xmlns:a16="http://schemas.microsoft.com/office/drawing/2014/main" id="{B3DCF205-018D-449B-81C1-64A858F9408A}"/>
            </a:ext>
          </a:extLst>
        </xdr:cNvPr>
        <xdr:cNvSpPr/>
      </xdr:nvSpPr>
      <xdr:spPr>
        <a:xfrm>
          <a:off x="14649450" y="1406461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153670</xdr:rowOff>
    </xdr:from>
    <xdr:ext cx="405130" cy="259080"/>
    <xdr:sp macro="" textlink="">
      <xdr:nvSpPr>
        <xdr:cNvPr id="765" name="【消防施設】&#10;有形固定資産減価償却率該当値テキスト">
          <a:extLst>
            <a:ext uri="{FF2B5EF4-FFF2-40B4-BE49-F238E27FC236}">
              <a16:creationId xmlns:a16="http://schemas.microsoft.com/office/drawing/2014/main" id="{D7A966AF-A8D3-48AB-AA0A-68EA1336D700}"/>
            </a:ext>
          </a:extLst>
        </xdr:cNvPr>
        <xdr:cNvSpPr txBox="1"/>
      </xdr:nvSpPr>
      <xdr:spPr>
        <a:xfrm>
          <a:off x="14742160" y="14041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91440</xdr:rowOff>
    </xdr:from>
    <xdr:to>
      <xdr:col>81</xdr:col>
      <xdr:colOff>101600</xdr:colOff>
      <xdr:row>83</xdr:row>
      <xdr:rowOff>21590</xdr:rowOff>
    </xdr:to>
    <xdr:sp macro="" textlink="">
      <xdr:nvSpPr>
        <xdr:cNvPr id="766" name="楕円 765">
          <a:extLst>
            <a:ext uri="{FF2B5EF4-FFF2-40B4-BE49-F238E27FC236}">
              <a16:creationId xmlns:a16="http://schemas.microsoft.com/office/drawing/2014/main" id="{1B6DC72B-E133-45DA-94D9-6B4087684469}"/>
            </a:ext>
          </a:extLst>
        </xdr:cNvPr>
        <xdr:cNvSpPr/>
      </xdr:nvSpPr>
      <xdr:spPr>
        <a:xfrm>
          <a:off x="13887450" y="1415415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54610</xdr:rowOff>
    </xdr:from>
    <xdr:to>
      <xdr:col>85</xdr:col>
      <xdr:colOff>127000</xdr:colOff>
      <xdr:row>82</xdr:row>
      <xdr:rowOff>142240</xdr:rowOff>
    </xdr:to>
    <xdr:cxnSp macro="">
      <xdr:nvCxnSpPr>
        <xdr:cNvPr id="767" name="直線コネクタ 766">
          <a:extLst>
            <a:ext uri="{FF2B5EF4-FFF2-40B4-BE49-F238E27FC236}">
              <a16:creationId xmlns:a16="http://schemas.microsoft.com/office/drawing/2014/main" id="{FD709DAE-35EA-4210-9004-BAE54AD1A20B}"/>
            </a:ext>
          </a:extLst>
        </xdr:cNvPr>
        <xdr:cNvCxnSpPr/>
      </xdr:nvCxnSpPr>
      <xdr:spPr>
        <a:xfrm flipV="1">
          <a:off x="13942060" y="14117320"/>
          <a:ext cx="762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114300</xdr:rowOff>
    </xdr:from>
    <xdr:to>
      <xdr:col>76</xdr:col>
      <xdr:colOff>165100</xdr:colOff>
      <xdr:row>83</xdr:row>
      <xdr:rowOff>44450</xdr:rowOff>
    </xdr:to>
    <xdr:sp macro="" textlink="">
      <xdr:nvSpPr>
        <xdr:cNvPr id="768" name="楕円 767">
          <a:extLst>
            <a:ext uri="{FF2B5EF4-FFF2-40B4-BE49-F238E27FC236}">
              <a16:creationId xmlns:a16="http://schemas.microsoft.com/office/drawing/2014/main" id="{7F00EBA6-E3FB-409A-81D1-8A4C9A869ED8}"/>
            </a:ext>
          </a:extLst>
        </xdr:cNvPr>
        <xdr:cNvSpPr/>
      </xdr:nvSpPr>
      <xdr:spPr>
        <a:xfrm>
          <a:off x="13089890" y="1417320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142240</xdr:rowOff>
    </xdr:from>
    <xdr:to>
      <xdr:col>81</xdr:col>
      <xdr:colOff>50800</xdr:colOff>
      <xdr:row>82</xdr:row>
      <xdr:rowOff>165100</xdr:rowOff>
    </xdr:to>
    <xdr:cxnSp macro="">
      <xdr:nvCxnSpPr>
        <xdr:cNvPr id="769" name="直線コネクタ 768">
          <a:extLst>
            <a:ext uri="{FF2B5EF4-FFF2-40B4-BE49-F238E27FC236}">
              <a16:creationId xmlns:a16="http://schemas.microsoft.com/office/drawing/2014/main" id="{19C49BD9-62B5-431B-B480-E57BC10638E1}"/>
            </a:ext>
          </a:extLst>
        </xdr:cNvPr>
        <xdr:cNvCxnSpPr/>
      </xdr:nvCxnSpPr>
      <xdr:spPr>
        <a:xfrm flipV="1">
          <a:off x="13144500" y="14199235"/>
          <a:ext cx="79756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85090</xdr:rowOff>
    </xdr:from>
    <xdr:to>
      <xdr:col>72</xdr:col>
      <xdr:colOff>38100</xdr:colOff>
      <xdr:row>83</xdr:row>
      <xdr:rowOff>15240</xdr:rowOff>
    </xdr:to>
    <xdr:sp macro="" textlink="">
      <xdr:nvSpPr>
        <xdr:cNvPr id="770" name="楕円 769">
          <a:extLst>
            <a:ext uri="{FF2B5EF4-FFF2-40B4-BE49-F238E27FC236}">
              <a16:creationId xmlns:a16="http://schemas.microsoft.com/office/drawing/2014/main" id="{395306DF-0180-47F9-9513-7ABABAECA2D0}"/>
            </a:ext>
          </a:extLst>
        </xdr:cNvPr>
        <xdr:cNvSpPr/>
      </xdr:nvSpPr>
      <xdr:spPr>
        <a:xfrm>
          <a:off x="12303760" y="1414589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135890</xdr:rowOff>
    </xdr:from>
    <xdr:to>
      <xdr:col>76</xdr:col>
      <xdr:colOff>114300</xdr:colOff>
      <xdr:row>82</xdr:row>
      <xdr:rowOff>165100</xdr:rowOff>
    </xdr:to>
    <xdr:cxnSp macro="">
      <xdr:nvCxnSpPr>
        <xdr:cNvPr id="771" name="直線コネクタ 770">
          <a:extLst>
            <a:ext uri="{FF2B5EF4-FFF2-40B4-BE49-F238E27FC236}">
              <a16:creationId xmlns:a16="http://schemas.microsoft.com/office/drawing/2014/main" id="{6C42BB4F-F062-4132-9D9D-D5DFE64A552F}"/>
            </a:ext>
          </a:extLst>
        </xdr:cNvPr>
        <xdr:cNvCxnSpPr/>
      </xdr:nvCxnSpPr>
      <xdr:spPr>
        <a:xfrm>
          <a:off x="12346940" y="14190980"/>
          <a:ext cx="79756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58420</xdr:rowOff>
    </xdr:from>
    <xdr:to>
      <xdr:col>67</xdr:col>
      <xdr:colOff>101600</xdr:colOff>
      <xdr:row>82</xdr:row>
      <xdr:rowOff>160020</xdr:rowOff>
    </xdr:to>
    <xdr:sp macro="" textlink="">
      <xdr:nvSpPr>
        <xdr:cNvPr id="772" name="楕円 771">
          <a:extLst>
            <a:ext uri="{FF2B5EF4-FFF2-40B4-BE49-F238E27FC236}">
              <a16:creationId xmlns:a16="http://schemas.microsoft.com/office/drawing/2014/main" id="{6456BA10-F1EB-4194-AF2A-112810CB2A2C}"/>
            </a:ext>
          </a:extLst>
        </xdr:cNvPr>
        <xdr:cNvSpPr/>
      </xdr:nvSpPr>
      <xdr:spPr>
        <a:xfrm>
          <a:off x="11487150" y="1411351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109220</xdr:rowOff>
    </xdr:from>
    <xdr:to>
      <xdr:col>71</xdr:col>
      <xdr:colOff>177800</xdr:colOff>
      <xdr:row>82</xdr:row>
      <xdr:rowOff>135890</xdr:rowOff>
    </xdr:to>
    <xdr:cxnSp macro="">
      <xdr:nvCxnSpPr>
        <xdr:cNvPr id="773" name="直線コネクタ 772">
          <a:extLst>
            <a:ext uri="{FF2B5EF4-FFF2-40B4-BE49-F238E27FC236}">
              <a16:creationId xmlns:a16="http://schemas.microsoft.com/office/drawing/2014/main" id="{3C8B7C00-5650-432A-BB95-19223022EC5E}"/>
            </a:ext>
          </a:extLst>
        </xdr:cNvPr>
        <xdr:cNvCxnSpPr/>
      </xdr:nvCxnSpPr>
      <xdr:spPr>
        <a:xfrm>
          <a:off x="11541760" y="14166215"/>
          <a:ext cx="8051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115570</xdr:rowOff>
    </xdr:from>
    <xdr:ext cx="405130" cy="259080"/>
    <xdr:sp macro="" textlink="">
      <xdr:nvSpPr>
        <xdr:cNvPr id="774" name="n_1aveValue【消防施設】&#10;有形固定資産減価償却率">
          <a:extLst>
            <a:ext uri="{FF2B5EF4-FFF2-40B4-BE49-F238E27FC236}">
              <a16:creationId xmlns:a16="http://schemas.microsoft.com/office/drawing/2014/main" id="{A71DC73F-650C-4B1B-94ED-4EB0B538ED55}"/>
            </a:ext>
          </a:extLst>
        </xdr:cNvPr>
        <xdr:cNvSpPr txBox="1"/>
      </xdr:nvSpPr>
      <xdr:spPr>
        <a:xfrm>
          <a:off x="13738225" y="13831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128270</xdr:rowOff>
    </xdr:from>
    <xdr:ext cx="404495" cy="259080"/>
    <xdr:sp macro="" textlink="">
      <xdr:nvSpPr>
        <xdr:cNvPr id="775" name="n_2aveValue【消防施設】&#10;有形固定資産減価償却率">
          <a:extLst>
            <a:ext uri="{FF2B5EF4-FFF2-40B4-BE49-F238E27FC236}">
              <a16:creationId xmlns:a16="http://schemas.microsoft.com/office/drawing/2014/main" id="{10EF9C3D-B0DA-40C1-8F21-316EBE18F405}"/>
            </a:ext>
          </a:extLst>
        </xdr:cNvPr>
        <xdr:cNvSpPr txBox="1"/>
      </xdr:nvSpPr>
      <xdr:spPr>
        <a:xfrm>
          <a:off x="12957175" y="138480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142240</xdr:rowOff>
    </xdr:from>
    <xdr:ext cx="404495" cy="259080"/>
    <xdr:sp macro="" textlink="">
      <xdr:nvSpPr>
        <xdr:cNvPr id="776" name="n_3aveValue【消防施設】&#10;有形固定資産減価償却率">
          <a:extLst>
            <a:ext uri="{FF2B5EF4-FFF2-40B4-BE49-F238E27FC236}">
              <a16:creationId xmlns:a16="http://schemas.microsoft.com/office/drawing/2014/main" id="{81516AAA-83C1-4BBC-B6A4-1AEB27738A8D}"/>
            </a:ext>
          </a:extLst>
        </xdr:cNvPr>
        <xdr:cNvSpPr txBox="1"/>
      </xdr:nvSpPr>
      <xdr:spPr>
        <a:xfrm>
          <a:off x="12171045" y="138563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5080</xdr:rowOff>
    </xdr:from>
    <xdr:ext cx="404495" cy="259080"/>
    <xdr:sp macro="" textlink="">
      <xdr:nvSpPr>
        <xdr:cNvPr id="777" name="n_4aveValue【消防施設】&#10;有形固定資産減価償却率">
          <a:extLst>
            <a:ext uri="{FF2B5EF4-FFF2-40B4-BE49-F238E27FC236}">
              <a16:creationId xmlns:a16="http://schemas.microsoft.com/office/drawing/2014/main" id="{BCE7662C-E43E-4662-ACD2-A5B5966EEB6F}"/>
            </a:ext>
          </a:extLst>
        </xdr:cNvPr>
        <xdr:cNvSpPr txBox="1"/>
      </xdr:nvSpPr>
      <xdr:spPr>
        <a:xfrm>
          <a:off x="11354435" y="137229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12700</xdr:rowOff>
    </xdr:from>
    <xdr:ext cx="405130" cy="259080"/>
    <xdr:sp macro="" textlink="">
      <xdr:nvSpPr>
        <xdr:cNvPr id="778" name="n_1mainValue【消防施設】&#10;有形固定資産減価償却率">
          <a:extLst>
            <a:ext uri="{FF2B5EF4-FFF2-40B4-BE49-F238E27FC236}">
              <a16:creationId xmlns:a16="http://schemas.microsoft.com/office/drawing/2014/main" id="{DB5FD8D2-AF85-4207-BD70-F78BF5D3D91F}"/>
            </a:ext>
          </a:extLst>
        </xdr:cNvPr>
        <xdr:cNvSpPr txBox="1"/>
      </xdr:nvSpPr>
      <xdr:spPr>
        <a:xfrm>
          <a:off x="13738225" y="14246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35560</xdr:rowOff>
    </xdr:from>
    <xdr:ext cx="404495" cy="259080"/>
    <xdr:sp macro="" textlink="">
      <xdr:nvSpPr>
        <xdr:cNvPr id="779" name="n_2mainValue【消防施設】&#10;有形固定資産減価償却率">
          <a:extLst>
            <a:ext uri="{FF2B5EF4-FFF2-40B4-BE49-F238E27FC236}">
              <a16:creationId xmlns:a16="http://schemas.microsoft.com/office/drawing/2014/main" id="{41E7B824-4356-42DB-8487-34800D0BF4CD}"/>
            </a:ext>
          </a:extLst>
        </xdr:cNvPr>
        <xdr:cNvSpPr txBox="1"/>
      </xdr:nvSpPr>
      <xdr:spPr>
        <a:xfrm>
          <a:off x="12957175" y="142659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6350</xdr:rowOff>
    </xdr:from>
    <xdr:ext cx="404495" cy="258445"/>
    <xdr:sp macro="" textlink="">
      <xdr:nvSpPr>
        <xdr:cNvPr id="780" name="n_3mainValue【消防施設】&#10;有形固定資産減価償却率">
          <a:extLst>
            <a:ext uri="{FF2B5EF4-FFF2-40B4-BE49-F238E27FC236}">
              <a16:creationId xmlns:a16="http://schemas.microsoft.com/office/drawing/2014/main" id="{5D2CE0B2-DD24-4306-AABD-160C25222C50}"/>
            </a:ext>
          </a:extLst>
        </xdr:cNvPr>
        <xdr:cNvSpPr txBox="1"/>
      </xdr:nvSpPr>
      <xdr:spPr>
        <a:xfrm>
          <a:off x="12171045" y="142386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82</xdr:row>
      <xdr:rowOff>151130</xdr:rowOff>
    </xdr:from>
    <xdr:ext cx="404495" cy="259080"/>
    <xdr:sp macro="" textlink="">
      <xdr:nvSpPr>
        <xdr:cNvPr id="781" name="n_4mainValue【消防施設】&#10;有形固定資産減価償却率">
          <a:extLst>
            <a:ext uri="{FF2B5EF4-FFF2-40B4-BE49-F238E27FC236}">
              <a16:creationId xmlns:a16="http://schemas.microsoft.com/office/drawing/2014/main" id="{C7D67BB2-BE6F-43D1-A3D6-1E749AE8D743}"/>
            </a:ext>
          </a:extLst>
        </xdr:cNvPr>
        <xdr:cNvSpPr txBox="1"/>
      </xdr:nvSpPr>
      <xdr:spPr>
        <a:xfrm>
          <a:off x="11354435" y="142100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69FEFB32-7292-4764-9404-74832C4204EC}"/>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FAE54555-D97B-46AA-BCFA-E9D40ECDD426}"/>
            </a:ext>
          </a:extLst>
        </xdr:cNvPr>
        <xdr:cNvSpPr/>
      </xdr:nvSpPr>
      <xdr:spPr>
        <a:xfrm>
          <a:off x="165900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3C6B4699-AC3E-445A-B4A2-890B579A2913}"/>
            </a:ext>
          </a:extLst>
        </xdr:cNvPr>
        <xdr:cNvSpPr/>
      </xdr:nvSpPr>
      <xdr:spPr>
        <a:xfrm>
          <a:off x="165900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85/122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9FE06519-0867-4180-B814-EC92587D3422}"/>
            </a:ext>
          </a:extLst>
        </xdr:cNvPr>
        <xdr:cNvSpPr/>
      </xdr:nvSpPr>
      <xdr:spPr>
        <a:xfrm>
          <a:off x="174879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CC9C862B-C10B-4E69-9D78-F2826E04A4D9}"/>
            </a:ext>
          </a:extLst>
        </xdr:cNvPr>
        <xdr:cNvSpPr/>
      </xdr:nvSpPr>
      <xdr:spPr>
        <a:xfrm>
          <a:off x="174879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6383A18E-4F35-4C4D-A732-3A2A319A4269}"/>
            </a:ext>
          </a:extLst>
        </xdr:cNvPr>
        <xdr:cNvSpPr/>
      </xdr:nvSpPr>
      <xdr:spPr>
        <a:xfrm>
          <a:off x="185166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13267C72-A7E0-422F-B1E9-74213B0C4049}"/>
            </a:ext>
          </a:extLst>
        </xdr:cNvPr>
        <xdr:cNvSpPr/>
      </xdr:nvSpPr>
      <xdr:spPr>
        <a:xfrm>
          <a:off x="185166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92A33DFA-487C-4B95-93A3-B48A2AD7BB0F}"/>
            </a:ext>
          </a:extLst>
        </xdr:cNvPr>
        <xdr:cNvSpPr/>
      </xdr:nvSpPr>
      <xdr:spPr>
        <a:xfrm>
          <a:off x="16459200" y="1295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790" name="テキスト ボックス 789">
          <a:extLst>
            <a:ext uri="{FF2B5EF4-FFF2-40B4-BE49-F238E27FC236}">
              <a16:creationId xmlns:a16="http://schemas.microsoft.com/office/drawing/2014/main" id="{54163D9D-E963-4CB0-94CE-521CD444BA45}"/>
            </a:ext>
          </a:extLst>
        </xdr:cNvPr>
        <xdr:cNvSpPr txBox="1"/>
      </xdr:nvSpPr>
      <xdr:spPr>
        <a:xfrm>
          <a:off x="1644015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D97EEA24-693A-4264-8F66-30F5E9D6AA3E}"/>
            </a:ext>
          </a:extLst>
        </xdr:cNvPr>
        <xdr:cNvCxnSpPr/>
      </xdr:nvCxnSpPr>
      <xdr:spPr>
        <a:xfrm>
          <a:off x="1645920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7EED7C44-0833-41B9-B2BF-27FC1FD71BE6}"/>
            </a:ext>
          </a:extLst>
        </xdr:cNvPr>
        <xdr:cNvCxnSpPr/>
      </xdr:nvCxnSpPr>
      <xdr:spPr>
        <a:xfrm>
          <a:off x="16459200" y="1485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725" cy="258445"/>
    <xdr:sp macro="" textlink="">
      <xdr:nvSpPr>
        <xdr:cNvPr id="793" name="テキスト ボックス 792">
          <a:extLst>
            <a:ext uri="{FF2B5EF4-FFF2-40B4-BE49-F238E27FC236}">
              <a16:creationId xmlns:a16="http://schemas.microsoft.com/office/drawing/2014/main" id="{34EC7443-7D35-466D-8425-3036EBE88D7C}"/>
            </a:ext>
          </a:extLst>
        </xdr:cNvPr>
        <xdr:cNvSpPr txBox="1"/>
      </xdr:nvSpPr>
      <xdr:spPr>
        <a:xfrm>
          <a:off x="16047085" y="147148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B87CEB33-5C44-4776-80C1-47DA00559834}"/>
            </a:ext>
          </a:extLst>
        </xdr:cNvPr>
        <xdr:cNvCxnSpPr/>
      </xdr:nvCxnSpPr>
      <xdr:spPr>
        <a:xfrm>
          <a:off x="16459200" y="1447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83</xdr:row>
      <xdr:rowOff>105410</xdr:rowOff>
    </xdr:from>
    <xdr:ext cx="594995" cy="259080"/>
    <xdr:sp macro="" textlink="">
      <xdr:nvSpPr>
        <xdr:cNvPr id="795" name="テキスト ボックス 794">
          <a:extLst>
            <a:ext uri="{FF2B5EF4-FFF2-40B4-BE49-F238E27FC236}">
              <a16:creationId xmlns:a16="http://schemas.microsoft.com/office/drawing/2014/main" id="{F7D58BF8-4DF4-47B6-A5C0-8A2DD00F1A87}"/>
            </a:ext>
          </a:extLst>
        </xdr:cNvPr>
        <xdr:cNvSpPr txBox="1"/>
      </xdr:nvSpPr>
      <xdr:spPr>
        <a:xfrm>
          <a:off x="15943580" y="143338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D3D5C18C-0DD3-412C-85C4-4174586C6794}"/>
            </a:ext>
          </a:extLst>
        </xdr:cNvPr>
        <xdr:cNvCxnSpPr/>
      </xdr:nvCxnSpPr>
      <xdr:spPr>
        <a:xfrm>
          <a:off x="16459200" y="1409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81</xdr:row>
      <xdr:rowOff>67310</xdr:rowOff>
    </xdr:from>
    <xdr:ext cx="594995" cy="259080"/>
    <xdr:sp macro="" textlink="">
      <xdr:nvSpPr>
        <xdr:cNvPr id="797" name="テキスト ボックス 796">
          <a:extLst>
            <a:ext uri="{FF2B5EF4-FFF2-40B4-BE49-F238E27FC236}">
              <a16:creationId xmlns:a16="http://schemas.microsoft.com/office/drawing/2014/main" id="{9C8B1ED5-5097-4E7F-B0CB-E18945E875B4}"/>
            </a:ext>
          </a:extLst>
        </xdr:cNvPr>
        <xdr:cNvSpPr txBox="1"/>
      </xdr:nvSpPr>
      <xdr:spPr>
        <a:xfrm>
          <a:off x="15943580" y="139528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67AB4B0F-97EA-47E1-8A73-867B249C61CB}"/>
            </a:ext>
          </a:extLst>
        </xdr:cNvPr>
        <xdr:cNvCxnSpPr/>
      </xdr:nvCxnSpPr>
      <xdr:spPr>
        <a:xfrm>
          <a:off x="16459200" y="1371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79</xdr:row>
      <xdr:rowOff>29210</xdr:rowOff>
    </xdr:from>
    <xdr:ext cx="594995" cy="258445"/>
    <xdr:sp macro="" textlink="">
      <xdr:nvSpPr>
        <xdr:cNvPr id="799" name="テキスト ボックス 798">
          <a:extLst>
            <a:ext uri="{FF2B5EF4-FFF2-40B4-BE49-F238E27FC236}">
              <a16:creationId xmlns:a16="http://schemas.microsoft.com/office/drawing/2014/main" id="{347E6E96-305D-43EF-9FA6-7C4D91A3C774}"/>
            </a:ext>
          </a:extLst>
        </xdr:cNvPr>
        <xdr:cNvSpPr txBox="1"/>
      </xdr:nvSpPr>
      <xdr:spPr>
        <a:xfrm>
          <a:off x="15943580" y="1357185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3748B4B3-33B9-4E2B-AE59-4D46A0B67707}"/>
            </a:ext>
          </a:extLst>
        </xdr:cNvPr>
        <xdr:cNvCxnSpPr/>
      </xdr:nvCxnSpPr>
      <xdr:spPr>
        <a:xfrm>
          <a:off x="16459200" y="1333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76</xdr:row>
      <xdr:rowOff>162560</xdr:rowOff>
    </xdr:from>
    <xdr:ext cx="594995" cy="259080"/>
    <xdr:sp macro="" textlink="">
      <xdr:nvSpPr>
        <xdr:cNvPr id="801" name="テキスト ボックス 800">
          <a:extLst>
            <a:ext uri="{FF2B5EF4-FFF2-40B4-BE49-F238E27FC236}">
              <a16:creationId xmlns:a16="http://schemas.microsoft.com/office/drawing/2014/main" id="{0B0896A4-523A-46F3-A07E-8C225A7904BB}"/>
            </a:ext>
          </a:extLst>
        </xdr:cNvPr>
        <xdr:cNvSpPr txBox="1"/>
      </xdr:nvSpPr>
      <xdr:spPr>
        <a:xfrm>
          <a:off x="15943580" y="131946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5E20419B-A329-419B-AB66-391BBF3A02AA}"/>
            </a:ext>
          </a:extLst>
        </xdr:cNvPr>
        <xdr:cNvCxnSpPr/>
      </xdr:nvCxnSpPr>
      <xdr:spPr>
        <a:xfrm>
          <a:off x="1645920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74</xdr:row>
      <xdr:rowOff>124460</xdr:rowOff>
    </xdr:from>
    <xdr:ext cx="594995" cy="259080"/>
    <xdr:sp macro="" textlink="">
      <xdr:nvSpPr>
        <xdr:cNvPr id="803" name="テキスト ボックス 802">
          <a:extLst>
            <a:ext uri="{FF2B5EF4-FFF2-40B4-BE49-F238E27FC236}">
              <a16:creationId xmlns:a16="http://schemas.microsoft.com/office/drawing/2014/main" id="{8E4A88DB-5E76-41F1-9CED-2FB9155084E7}"/>
            </a:ext>
          </a:extLst>
        </xdr:cNvPr>
        <xdr:cNvSpPr txBox="1"/>
      </xdr:nvSpPr>
      <xdr:spPr>
        <a:xfrm>
          <a:off x="15943580" y="128136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DE9086FB-43A8-41FB-8173-7C84E1C5938A}"/>
            </a:ext>
          </a:extLst>
        </xdr:cNvPr>
        <xdr:cNvSpPr/>
      </xdr:nvSpPr>
      <xdr:spPr>
        <a:xfrm>
          <a:off x="16459200" y="1295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70485</xdr:rowOff>
    </xdr:from>
    <xdr:to>
      <xdr:col>116</xdr:col>
      <xdr:colOff>62865</xdr:colOff>
      <xdr:row>86</xdr:row>
      <xdr:rowOff>114300</xdr:rowOff>
    </xdr:to>
    <xdr:cxnSp macro="">
      <xdr:nvCxnSpPr>
        <xdr:cNvPr id="805" name="直線コネクタ 804">
          <a:extLst>
            <a:ext uri="{FF2B5EF4-FFF2-40B4-BE49-F238E27FC236}">
              <a16:creationId xmlns:a16="http://schemas.microsoft.com/office/drawing/2014/main" id="{7BD7DB0D-2727-47C5-862E-19AA938A0EDD}"/>
            </a:ext>
          </a:extLst>
        </xdr:cNvPr>
        <xdr:cNvCxnSpPr/>
      </xdr:nvCxnSpPr>
      <xdr:spPr>
        <a:xfrm flipV="1">
          <a:off x="19947255" y="1344168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161290</xdr:rowOff>
    </xdr:from>
    <xdr:ext cx="469900" cy="259080"/>
    <xdr:sp macro="" textlink="">
      <xdr:nvSpPr>
        <xdr:cNvPr id="806" name="【消防施設】&#10;一人当たり面積最小値テキスト">
          <a:extLst>
            <a:ext uri="{FF2B5EF4-FFF2-40B4-BE49-F238E27FC236}">
              <a16:creationId xmlns:a16="http://schemas.microsoft.com/office/drawing/2014/main" id="{89C6D50A-7FB2-49B3-B261-82DC5BFFBA0B}"/>
            </a:ext>
          </a:extLst>
        </xdr:cNvPr>
        <xdr:cNvSpPr txBox="1"/>
      </xdr:nvSpPr>
      <xdr:spPr>
        <a:xfrm>
          <a:off x="19985990" y="14907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807" name="直線コネクタ 806">
          <a:extLst>
            <a:ext uri="{FF2B5EF4-FFF2-40B4-BE49-F238E27FC236}">
              <a16:creationId xmlns:a16="http://schemas.microsoft.com/office/drawing/2014/main" id="{753C2541-676F-40D8-A5A5-3B9D29FB7E4F}"/>
            </a:ext>
          </a:extLst>
        </xdr:cNvPr>
        <xdr:cNvCxnSpPr/>
      </xdr:nvCxnSpPr>
      <xdr:spPr>
        <a:xfrm>
          <a:off x="19885660" y="148590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17780</xdr:rowOff>
    </xdr:from>
    <xdr:ext cx="598805" cy="258445"/>
    <xdr:sp macro="" textlink="">
      <xdr:nvSpPr>
        <xdr:cNvPr id="808" name="【消防施設】&#10;一人当たり面積最大値テキスト">
          <a:extLst>
            <a:ext uri="{FF2B5EF4-FFF2-40B4-BE49-F238E27FC236}">
              <a16:creationId xmlns:a16="http://schemas.microsoft.com/office/drawing/2014/main" id="{34EB7B35-D67C-43FE-A2F0-B277F41E495E}"/>
            </a:ext>
          </a:extLst>
        </xdr:cNvPr>
        <xdr:cNvSpPr txBox="1"/>
      </xdr:nvSpPr>
      <xdr:spPr>
        <a:xfrm>
          <a:off x="19985990" y="132232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371.525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70485</xdr:rowOff>
    </xdr:from>
    <xdr:to>
      <xdr:col>116</xdr:col>
      <xdr:colOff>152400</xdr:colOff>
      <xdr:row>78</xdr:row>
      <xdr:rowOff>70485</xdr:rowOff>
    </xdr:to>
    <xdr:cxnSp macro="">
      <xdr:nvCxnSpPr>
        <xdr:cNvPr id="809" name="直線コネクタ 808">
          <a:extLst>
            <a:ext uri="{FF2B5EF4-FFF2-40B4-BE49-F238E27FC236}">
              <a16:creationId xmlns:a16="http://schemas.microsoft.com/office/drawing/2014/main" id="{6966121E-F288-4D21-8006-35137459CBC4}"/>
            </a:ext>
          </a:extLst>
        </xdr:cNvPr>
        <xdr:cNvCxnSpPr/>
      </xdr:nvCxnSpPr>
      <xdr:spPr>
        <a:xfrm>
          <a:off x="19885660" y="1344168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78740</xdr:rowOff>
    </xdr:from>
    <xdr:ext cx="469900" cy="259080"/>
    <xdr:sp macro="" textlink="">
      <xdr:nvSpPr>
        <xdr:cNvPr id="810" name="【消防施設】&#10;一人当たり面積平均値テキスト">
          <a:extLst>
            <a:ext uri="{FF2B5EF4-FFF2-40B4-BE49-F238E27FC236}">
              <a16:creationId xmlns:a16="http://schemas.microsoft.com/office/drawing/2014/main" id="{FAE1050E-B210-4EFF-9FC9-480C83DEF3BB}"/>
            </a:ext>
          </a:extLst>
        </xdr:cNvPr>
        <xdr:cNvSpPr txBox="1"/>
      </xdr:nvSpPr>
      <xdr:spPr>
        <a:xfrm>
          <a:off x="1998599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86</xdr:row>
      <xdr:rowOff>55880</xdr:rowOff>
    </xdr:from>
    <xdr:to>
      <xdr:col>116</xdr:col>
      <xdr:colOff>114300</xdr:colOff>
      <xdr:row>86</xdr:row>
      <xdr:rowOff>157480</xdr:rowOff>
    </xdr:to>
    <xdr:sp macro="" textlink="">
      <xdr:nvSpPr>
        <xdr:cNvPr id="811" name="フローチャート: 判断 810">
          <a:extLst>
            <a:ext uri="{FF2B5EF4-FFF2-40B4-BE49-F238E27FC236}">
              <a16:creationId xmlns:a16="http://schemas.microsoft.com/office/drawing/2014/main" id="{4A4CCAB8-82BB-47F9-AA45-F6974461DEC2}"/>
            </a:ext>
          </a:extLst>
        </xdr:cNvPr>
        <xdr:cNvSpPr/>
      </xdr:nvSpPr>
      <xdr:spPr>
        <a:xfrm>
          <a:off x="19904710" y="1480439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55880</xdr:rowOff>
    </xdr:from>
    <xdr:to>
      <xdr:col>112</xdr:col>
      <xdr:colOff>38100</xdr:colOff>
      <xdr:row>86</xdr:row>
      <xdr:rowOff>157480</xdr:rowOff>
    </xdr:to>
    <xdr:sp macro="" textlink="">
      <xdr:nvSpPr>
        <xdr:cNvPr id="812" name="フローチャート: 判断 811">
          <a:extLst>
            <a:ext uri="{FF2B5EF4-FFF2-40B4-BE49-F238E27FC236}">
              <a16:creationId xmlns:a16="http://schemas.microsoft.com/office/drawing/2014/main" id="{5669A49F-0BE6-4ADC-A9B0-115BCEE6E143}"/>
            </a:ext>
          </a:extLst>
        </xdr:cNvPr>
        <xdr:cNvSpPr/>
      </xdr:nvSpPr>
      <xdr:spPr>
        <a:xfrm>
          <a:off x="19161760" y="148043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63500</xdr:rowOff>
    </xdr:from>
    <xdr:to>
      <xdr:col>107</xdr:col>
      <xdr:colOff>101600</xdr:colOff>
      <xdr:row>86</xdr:row>
      <xdr:rowOff>164465</xdr:rowOff>
    </xdr:to>
    <xdr:sp macro="" textlink="">
      <xdr:nvSpPr>
        <xdr:cNvPr id="813" name="フローチャート: 判断 812">
          <a:extLst>
            <a:ext uri="{FF2B5EF4-FFF2-40B4-BE49-F238E27FC236}">
              <a16:creationId xmlns:a16="http://schemas.microsoft.com/office/drawing/2014/main" id="{DDCDC69E-D769-4589-9BB8-6D9029C611C0}"/>
            </a:ext>
          </a:extLst>
        </xdr:cNvPr>
        <xdr:cNvSpPr/>
      </xdr:nvSpPr>
      <xdr:spPr>
        <a:xfrm>
          <a:off x="18345150" y="14804390"/>
          <a:ext cx="97790" cy="1085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63500</xdr:rowOff>
    </xdr:from>
    <xdr:to>
      <xdr:col>102</xdr:col>
      <xdr:colOff>165100</xdr:colOff>
      <xdr:row>86</xdr:row>
      <xdr:rowOff>164465</xdr:rowOff>
    </xdr:to>
    <xdr:sp macro="" textlink="">
      <xdr:nvSpPr>
        <xdr:cNvPr id="814" name="フローチャート: 判断 813">
          <a:extLst>
            <a:ext uri="{FF2B5EF4-FFF2-40B4-BE49-F238E27FC236}">
              <a16:creationId xmlns:a16="http://schemas.microsoft.com/office/drawing/2014/main" id="{6158B658-88D4-46D4-A1B1-79265E33DBBB}"/>
            </a:ext>
          </a:extLst>
        </xdr:cNvPr>
        <xdr:cNvSpPr/>
      </xdr:nvSpPr>
      <xdr:spPr>
        <a:xfrm>
          <a:off x="17547590" y="14804390"/>
          <a:ext cx="109220" cy="1085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63500</xdr:rowOff>
    </xdr:from>
    <xdr:to>
      <xdr:col>98</xdr:col>
      <xdr:colOff>38100</xdr:colOff>
      <xdr:row>86</xdr:row>
      <xdr:rowOff>164465</xdr:rowOff>
    </xdr:to>
    <xdr:sp macro="" textlink="">
      <xdr:nvSpPr>
        <xdr:cNvPr id="815" name="フローチャート: 判断 814">
          <a:extLst>
            <a:ext uri="{FF2B5EF4-FFF2-40B4-BE49-F238E27FC236}">
              <a16:creationId xmlns:a16="http://schemas.microsoft.com/office/drawing/2014/main" id="{F8C14E13-FE6D-4BA8-BA27-D00C631C6521}"/>
            </a:ext>
          </a:extLst>
        </xdr:cNvPr>
        <xdr:cNvSpPr/>
      </xdr:nvSpPr>
      <xdr:spPr>
        <a:xfrm>
          <a:off x="16761460" y="14804390"/>
          <a:ext cx="78740" cy="1085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6" name="テキスト ボックス 815">
          <a:extLst>
            <a:ext uri="{FF2B5EF4-FFF2-40B4-BE49-F238E27FC236}">
              <a16:creationId xmlns:a16="http://schemas.microsoft.com/office/drawing/2014/main" id="{0E034E72-4DBE-49B2-96AF-75E06F7B8A51}"/>
            </a:ext>
          </a:extLst>
        </xdr:cNvPr>
        <xdr:cNvSpPr txBox="1"/>
      </xdr:nvSpPr>
      <xdr:spPr>
        <a:xfrm>
          <a:off x="1977644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7" name="テキスト ボックス 816">
          <a:extLst>
            <a:ext uri="{FF2B5EF4-FFF2-40B4-BE49-F238E27FC236}">
              <a16:creationId xmlns:a16="http://schemas.microsoft.com/office/drawing/2014/main" id="{10031083-A3E8-44FB-8D34-E612E78C76EC}"/>
            </a:ext>
          </a:extLst>
        </xdr:cNvPr>
        <xdr:cNvSpPr txBox="1"/>
      </xdr:nvSpPr>
      <xdr:spPr>
        <a:xfrm>
          <a:off x="190334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18" name="テキスト ボックス 817">
          <a:extLst>
            <a:ext uri="{FF2B5EF4-FFF2-40B4-BE49-F238E27FC236}">
              <a16:creationId xmlns:a16="http://schemas.microsoft.com/office/drawing/2014/main" id="{F59065BB-8367-426B-8479-362D0C6FAFF3}"/>
            </a:ext>
          </a:extLst>
        </xdr:cNvPr>
        <xdr:cNvSpPr txBox="1"/>
      </xdr:nvSpPr>
      <xdr:spPr>
        <a:xfrm>
          <a:off x="182283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19" name="テキスト ボックス 818">
          <a:extLst>
            <a:ext uri="{FF2B5EF4-FFF2-40B4-BE49-F238E27FC236}">
              <a16:creationId xmlns:a16="http://schemas.microsoft.com/office/drawing/2014/main" id="{901182E6-536E-4C2D-84B8-F03588FBB436}"/>
            </a:ext>
          </a:extLst>
        </xdr:cNvPr>
        <xdr:cNvSpPr txBox="1"/>
      </xdr:nvSpPr>
      <xdr:spPr>
        <a:xfrm>
          <a:off x="174307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20" name="テキスト ボックス 819">
          <a:extLst>
            <a:ext uri="{FF2B5EF4-FFF2-40B4-BE49-F238E27FC236}">
              <a16:creationId xmlns:a16="http://schemas.microsoft.com/office/drawing/2014/main" id="{5EA60B03-B2D5-4D9B-9285-AEB9E4850E22}"/>
            </a:ext>
          </a:extLst>
        </xdr:cNvPr>
        <xdr:cNvSpPr txBox="1"/>
      </xdr:nvSpPr>
      <xdr:spPr>
        <a:xfrm>
          <a:off x="166331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86</xdr:row>
      <xdr:rowOff>63500</xdr:rowOff>
    </xdr:from>
    <xdr:to>
      <xdr:col>116</xdr:col>
      <xdr:colOff>114300</xdr:colOff>
      <xdr:row>86</xdr:row>
      <xdr:rowOff>164465</xdr:rowOff>
    </xdr:to>
    <xdr:sp macro="" textlink="">
      <xdr:nvSpPr>
        <xdr:cNvPr id="821" name="楕円 820">
          <a:extLst>
            <a:ext uri="{FF2B5EF4-FFF2-40B4-BE49-F238E27FC236}">
              <a16:creationId xmlns:a16="http://schemas.microsoft.com/office/drawing/2014/main" id="{ADAB30EF-01C4-45B9-A32C-BD36E83BC463}"/>
            </a:ext>
          </a:extLst>
        </xdr:cNvPr>
        <xdr:cNvSpPr/>
      </xdr:nvSpPr>
      <xdr:spPr>
        <a:xfrm>
          <a:off x="19904710" y="14804390"/>
          <a:ext cx="97790" cy="1085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34290</xdr:rowOff>
    </xdr:from>
    <xdr:ext cx="469900" cy="259080"/>
    <xdr:sp macro="" textlink="">
      <xdr:nvSpPr>
        <xdr:cNvPr id="822" name="【消防施設】&#10;一人当たり面積該当値テキスト">
          <a:extLst>
            <a:ext uri="{FF2B5EF4-FFF2-40B4-BE49-F238E27FC236}">
              <a16:creationId xmlns:a16="http://schemas.microsoft.com/office/drawing/2014/main" id="{076B929A-B884-4146-90FE-2A6714853B5C}"/>
            </a:ext>
          </a:extLst>
        </xdr:cNvPr>
        <xdr:cNvSpPr txBox="1"/>
      </xdr:nvSpPr>
      <xdr:spPr>
        <a:xfrm>
          <a:off x="1998599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86</xdr:row>
      <xdr:rowOff>63500</xdr:rowOff>
    </xdr:from>
    <xdr:to>
      <xdr:col>112</xdr:col>
      <xdr:colOff>38100</xdr:colOff>
      <xdr:row>86</xdr:row>
      <xdr:rowOff>164465</xdr:rowOff>
    </xdr:to>
    <xdr:sp macro="" textlink="">
      <xdr:nvSpPr>
        <xdr:cNvPr id="823" name="楕円 822">
          <a:extLst>
            <a:ext uri="{FF2B5EF4-FFF2-40B4-BE49-F238E27FC236}">
              <a16:creationId xmlns:a16="http://schemas.microsoft.com/office/drawing/2014/main" id="{9FD2BD32-C356-45B1-B887-D459DC61510B}"/>
            </a:ext>
          </a:extLst>
        </xdr:cNvPr>
        <xdr:cNvSpPr/>
      </xdr:nvSpPr>
      <xdr:spPr>
        <a:xfrm>
          <a:off x="19161760" y="14804390"/>
          <a:ext cx="78740" cy="1085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113665</xdr:rowOff>
    </xdr:from>
    <xdr:to>
      <xdr:col>116</xdr:col>
      <xdr:colOff>63500</xdr:colOff>
      <xdr:row>86</xdr:row>
      <xdr:rowOff>113665</xdr:rowOff>
    </xdr:to>
    <xdr:cxnSp macro="">
      <xdr:nvCxnSpPr>
        <xdr:cNvPr id="824" name="直線コネクタ 823">
          <a:extLst>
            <a:ext uri="{FF2B5EF4-FFF2-40B4-BE49-F238E27FC236}">
              <a16:creationId xmlns:a16="http://schemas.microsoft.com/office/drawing/2014/main" id="{7E08A71B-5BB0-4C30-B11D-6F53223BF1F1}"/>
            </a:ext>
          </a:extLst>
        </xdr:cNvPr>
        <xdr:cNvCxnSpPr/>
      </xdr:nvCxnSpPr>
      <xdr:spPr>
        <a:xfrm flipV="1">
          <a:off x="19204940" y="1485836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63500</xdr:rowOff>
    </xdr:from>
    <xdr:to>
      <xdr:col>107</xdr:col>
      <xdr:colOff>101600</xdr:colOff>
      <xdr:row>86</xdr:row>
      <xdr:rowOff>164465</xdr:rowOff>
    </xdr:to>
    <xdr:sp macro="" textlink="">
      <xdr:nvSpPr>
        <xdr:cNvPr id="825" name="楕円 824">
          <a:extLst>
            <a:ext uri="{FF2B5EF4-FFF2-40B4-BE49-F238E27FC236}">
              <a16:creationId xmlns:a16="http://schemas.microsoft.com/office/drawing/2014/main" id="{1F57D586-D1DC-43BF-9218-19C3F9F38A61}"/>
            </a:ext>
          </a:extLst>
        </xdr:cNvPr>
        <xdr:cNvSpPr/>
      </xdr:nvSpPr>
      <xdr:spPr>
        <a:xfrm>
          <a:off x="18345150" y="14804390"/>
          <a:ext cx="97790" cy="1085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113665</xdr:rowOff>
    </xdr:from>
    <xdr:to>
      <xdr:col>111</xdr:col>
      <xdr:colOff>177800</xdr:colOff>
      <xdr:row>86</xdr:row>
      <xdr:rowOff>113665</xdr:rowOff>
    </xdr:to>
    <xdr:cxnSp macro="">
      <xdr:nvCxnSpPr>
        <xdr:cNvPr id="826" name="直線コネクタ 825">
          <a:extLst>
            <a:ext uri="{FF2B5EF4-FFF2-40B4-BE49-F238E27FC236}">
              <a16:creationId xmlns:a16="http://schemas.microsoft.com/office/drawing/2014/main" id="{212FA5A3-D7A2-4473-93DC-ADA9876DC335}"/>
            </a:ext>
          </a:extLst>
        </xdr:cNvPr>
        <xdr:cNvCxnSpPr/>
      </xdr:nvCxnSpPr>
      <xdr:spPr>
        <a:xfrm flipV="1">
          <a:off x="18399760" y="14858365"/>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63500</xdr:rowOff>
    </xdr:from>
    <xdr:to>
      <xdr:col>102</xdr:col>
      <xdr:colOff>165100</xdr:colOff>
      <xdr:row>86</xdr:row>
      <xdr:rowOff>164465</xdr:rowOff>
    </xdr:to>
    <xdr:sp macro="" textlink="">
      <xdr:nvSpPr>
        <xdr:cNvPr id="827" name="楕円 826">
          <a:extLst>
            <a:ext uri="{FF2B5EF4-FFF2-40B4-BE49-F238E27FC236}">
              <a16:creationId xmlns:a16="http://schemas.microsoft.com/office/drawing/2014/main" id="{B1338DDE-2CC4-4EB1-B69B-BAF845E5BC62}"/>
            </a:ext>
          </a:extLst>
        </xdr:cNvPr>
        <xdr:cNvSpPr/>
      </xdr:nvSpPr>
      <xdr:spPr>
        <a:xfrm>
          <a:off x="17547590" y="14804390"/>
          <a:ext cx="109220" cy="1085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113665</xdr:rowOff>
    </xdr:from>
    <xdr:to>
      <xdr:col>107</xdr:col>
      <xdr:colOff>50800</xdr:colOff>
      <xdr:row>86</xdr:row>
      <xdr:rowOff>113665</xdr:rowOff>
    </xdr:to>
    <xdr:cxnSp macro="">
      <xdr:nvCxnSpPr>
        <xdr:cNvPr id="828" name="直線コネクタ 827">
          <a:extLst>
            <a:ext uri="{FF2B5EF4-FFF2-40B4-BE49-F238E27FC236}">
              <a16:creationId xmlns:a16="http://schemas.microsoft.com/office/drawing/2014/main" id="{1AA4CB6A-89D9-49A4-B9C1-4A51CE7748F0}"/>
            </a:ext>
          </a:extLst>
        </xdr:cNvPr>
        <xdr:cNvCxnSpPr/>
      </xdr:nvCxnSpPr>
      <xdr:spPr>
        <a:xfrm flipV="1">
          <a:off x="17602200" y="14858365"/>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63500</xdr:rowOff>
    </xdr:from>
    <xdr:to>
      <xdr:col>98</xdr:col>
      <xdr:colOff>38100</xdr:colOff>
      <xdr:row>86</xdr:row>
      <xdr:rowOff>164465</xdr:rowOff>
    </xdr:to>
    <xdr:sp macro="" textlink="">
      <xdr:nvSpPr>
        <xdr:cNvPr id="829" name="楕円 828">
          <a:extLst>
            <a:ext uri="{FF2B5EF4-FFF2-40B4-BE49-F238E27FC236}">
              <a16:creationId xmlns:a16="http://schemas.microsoft.com/office/drawing/2014/main" id="{0FECC1E6-8CBC-4F01-819A-FFC665742731}"/>
            </a:ext>
          </a:extLst>
        </xdr:cNvPr>
        <xdr:cNvSpPr/>
      </xdr:nvSpPr>
      <xdr:spPr>
        <a:xfrm>
          <a:off x="16761460" y="14804390"/>
          <a:ext cx="78740" cy="1085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113665</xdr:rowOff>
    </xdr:from>
    <xdr:to>
      <xdr:col>102</xdr:col>
      <xdr:colOff>114300</xdr:colOff>
      <xdr:row>86</xdr:row>
      <xdr:rowOff>113665</xdr:rowOff>
    </xdr:to>
    <xdr:cxnSp macro="">
      <xdr:nvCxnSpPr>
        <xdr:cNvPr id="830" name="直線コネクタ 829">
          <a:extLst>
            <a:ext uri="{FF2B5EF4-FFF2-40B4-BE49-F238E27FC236}">
              <a16:creationId xmlns:a16="http://schemas.microsoft.com/office/drawing/2014/main" id="{3FBB483A-C643-491E-B93C-E5D8F27ABAC1}"/>
            </a:ext>
          </a:extLst>
        </xdr:cNvPr>
        <xdr:cNvCxnSpPr/>
      </xdr:nvCxnSpPr>
      <xdr:spPr>
        <a:xfrm flipV="1">
          <a:off x="16804640" y="14858365"/>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3175</xdr:rowOff>
    </xdr:from>
    <xdr:ext cx="469900" cy="259080"/>
    <xdr:sp macro="" textlink="">
      <xdr:nvSpPr>
        <xdr:cNvPr id="831" name="n_1aveValue【消防施設】&#10;一人当たり面積">
          <a:extLst>
            <a:ext uri="{FF2B5EF4-FFF2-40B4-BE49-F238E27FC236}">
              <a16:creationId xmlns:a16="http://schemas.microsoft.com/office/drawing/2014/main" id="{6BE2F3EC-F19A-4084-A02D-1C04BD566305}"/>
            </a:ext>
          </a:extLst>
        </xdr:cNvPr>
        <xdr:cNvSpPr txBox="1"/>
      </xdr:nvSpPr>
      <xdr:spPr>
        <a:xfrm>
          <a:off x="18982055" y="14576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9525</xdr:rowOff>
    </xdr:from>
    <xdr:ext cx="469265" cy="258445"/>
    <xdr:sp macro="" textlink="">
      <xdr:nvSpPr>
        <xdr:cNvPr id="832" name="n_2aveValue【消防施設】&#10;一人当たり面積">
          <a:extLst>
            <a:ext uri="{FF2B5EF4-FFF2-40B4-BE49-F238E27FC236}">
              <a16:creationId xmlns:a16="http://schemas.microsoft.com/office/drawing/2014/main" id="{782FBA3D-2AD4-409B-AE51-381516F9A8AD}"/>
            </a:ext>
          </a:extLst>
        </xdr:cNvPr>
        <xdr:cNvSpPr txBox="1"/>
      </xdr:nvSpPr>
      <xdr:spPr>
        <a:xfrm>
          <a:off x="18181955" y="14584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9525</xdr:rowOff>
    </xdr:from>
    <xdr:ext cx="469265" cy="258445"/>
    <xdr:sp macro="" textlink="">
      <xdr:nvSpPr>
        <xdr:cNvPr id="833" name="n_3aveValue【消防施設】&#10;一人当たり面積">
          <a:extLst>
            <a:ext uri="{FF2B5EF4-FFF2-40B4-BE49-F238E27FC236}">
              <a16:creationId xmlns:a16="http://schemas.microsoft.com/office/drawing/2014/main" id="{94C8D216-181C-4F5A-8394-554D983711FC}"/>
            </a:ext>
          </a:extLst>
        </xdr:cNvPr>
        <xdr:cNvSpPr txBox="1"/>
      </xdr:nvSpPr>
      <xdr:spPr>
        <a:xfrm>
          <a:off x="17384395" y="14584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9525</xdr:rowOff>
    </xdr:from>
    <xdr:ext cx="469265" cy="258445"/>
    <xdr:sp macro="" textlink="">
      <xdr:nvSpPr>
        <xdr:cNvPr id="834" name="n_4aveValue【消防施設】&#10;一人当たり面積">
          <a:extLst>
            <a:ext uri="{FF2B5EF4-FFF2-40B4-BE49-F238E27FC236}">
              <a16:creationId xmlns:a16="http://schemas.microsoft.com/office/drawing/2014/main" id="{FA5F1D83-89CB-4653-90B0-910F7E460A24}"/>
            </a:ext>
          </a:extLst>
        </xdr:cNvPr>
        <xdr:cNvSpPr txBox="1"/>
      </xdr:nvSpPr>
      <xdr:spPr>
        <a:xfrm>
          <a:off x="16588740" y="14584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155575</xdr:rowOff>
    </xdr:from>
    <xdr:ext cx="469900" cy="258445"/>
    <xdr:sp macro="" textlink="">
      <xdr:nvSpPr>
        <xdr:cNvPr id="835" name="n_1mainValue【消防施設】&#10;一人当たり面積">
          <a:extLst>
            <a:ext uri="{FF2B5EF4-FFF2-40B4-BE49-F238E27FC236}">
              <a16:creationId xmlns:a16="http://schemas.microsoft.com/office/drawing/2014/main" id="{EF75898D-FB8E-4F55-9DB2-A0FA998E2EEC}"/>
            </a:ext>
          </a:extLst>
        </xdr:cNvPr>
        <xdr:cNvSpPr txBox="1"/>
      </xdr:nvSpPr>
      <xdr:spPr>
        <a:xfrm>
          <a:off x="18982055" y="14900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155575</xdr:rowOff>
    </xdr:from>
    <xdr:ext cx="469265" cy="258445"/>
    <xdr:sp macro="" textlink="">
      <xdr:nvSpPr>
        <xdr:cNvPr id="836" name="n_2mainValue【消防施設】&#10;一人当たり面積">
          <a:extLst>
            <a:ext uri="{FF2B5EF4-FFF2-40B4-BE49-F238E27FC236}">
              <a16:creationId xmlns:a16="http://schemas.microsoft.com/office/drawing/2014/main" id="{810553DC-5CCD-405D-84C3-D18BD34A4441}"/>
            </a:ext>
          </a:extLst>
        </xdr:cNvPr>
        <xdr:cNvSpPr txBox="1"/>
      </xdr:nvSpPr>
      <xdr:spPr>
        <a:xfrm>
          <a:off x="18181955" y="149002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155575</xdr:rowOff>
    </xdr:from>
    <xdr:ext cx="469265" cy="258445"/>
    <xdr:sp macro="" textlink="">
      <xdr:nvSpPr>
        <xdr:cNvPr id="837" name="n_3mainValue【消防施設】&#10;一人当たり面積">
          <a:extLst>
            <a:ext uri="{FF2B5EF4-FFF2-40B4-BE49-F238E27FC236}">
              <a16:creationId xmlns:a16="http://schemas.microsoft.com/office/drawing/2014/main" id="{0408E82B-C148-447F-BA19-0D4FDBB715B2}"/>
            </a:ext>
          </a:extLst>
        </xdr:cNvPr>
        <xdr:cNvSpPr txBox="1"/>
      </xdr:nvSpPr>
      <xdr:spPr>
        <a:xfrm>
          <a:off x="17384395" y="149002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155575</xdr:rowOff>
    </xdr:from>
    <xdr:ext cx="469265" cy="258445"/>
    <xdr:sp macro="" textlink="">
      <xdr:nvSpPr>
        <xdr:cNvPr id="838" name="n_4mainValue【消防施設】&#10;一人当たり面積">
          <a:extLst>
            <a:ext uri="{FF2B5EF4-FFF2-40B4-BE49-F238E27FC236}">
              <a16:creationId xmlns:a16="http://schemas.microsoft.com/office/drawing/2014/main" id="{1C9E92CA-96BA-4AED-90B0-CA1F6A8A2557}"/>
            </a:ext>
          </a:extLst>
        </xdr:cNvPr>
        <xdr:cNvSpPr txBox="1"/>
      </xdr:nvSpPr>
      <xdr:spPr>
        <a:xfrm>
          <a:off x="16588740" y="149002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86BDF2C7-2EE6-43AE-841C-149EF6D90479}"/>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15EEB8F1-2B96-4CC8-811F-A39BEF001CD2}"/>
            </a:ext>
          </a:extLst>
        </xdr:cNvPr>
        <xdr:cNvSpPr/>
      </xdr:nvSpPr>
      <xdr:spPr>
        <a:xfrm>
          <a:off x="113157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8E7F5D05-C233-4699-ABF2-1FFCB65C5E3B}"/>
            </a:ext>
          </a:extLst>
        </xdr:cNvPr>
        <xdr:cNvSpPr/>
      </xdr:nvSpPr>
      <xdr:spPr>
        <a:xfrm>
          <a:off x="113157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AC2EEA60-D07E-4D34-834C-7B7D08C5EF1D}"/>
            </a:ext>
          </a:extLst>
        </xdr:cNvPr>
        <xdr:cNvSpPr/>
      </xdr:nvSpPr>
      <xdr:spPr>
        <a:xfrm>
          <a:off x="122326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4F394722-2413-4546-8B57-A86B0E01E24E}"/>
            </a:ext>
          </a:extLst>
        </xdr:cNvPr>
        <xdr:cNvSpPr/>
      </xdr:nvSpPr>
      <xdr:spPr>
        <a:xfrm>
          <a:off x="122326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CC127801-DE1F-47F4-8567-3DA55F8DBD53}"/>
            </a:ext>
          </a:extLst>
        </xdr:cNvPr>
        <xdr:cNvSpPr/>
      </xdr:nvSpPr>
      <xdr:spPr>
        <a:xfrm>
          <a:off x="132613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1A168A77-6653-4820-B382-C6644BAB0EDF}"/>
            </a:ext>
          </a:extLst>
        </xdr:cNvPr>
        <xdr:cNvSpPr/>
      </xdr:nvSpPr>
      <xdr:spPr>
        <a:xfrm>
          <a:off x="132613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7BCE62F0-6D5A-4A28-B7E6-67C15BC420E4}"/>
            </a:ext>
          </a:extLst>
        </xdr:cNvPr>
        <xdr:cNvSpPr/>
      </xdr:nvSpPr>
      <xdr:spPr>
        <a:xfrm>
          <a:off x="11203940" y="1676019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847" name="テキスト ボックス 846">
          <a:extLst>
            <a:ext uri="{FF2B5EF4-FFF2-40B4-BE49-F238E27FC236}">
              <a16:creationId xmlns:a16="http://schemas.microsoft.com/office/drawing/2014/main" id="{1B8FDB9F-E0C3-44CD-B216-2481289662A8}"/>
            </a:ext>
          </a:extLst>
        </xdr:cNvPr>
        <xdr:cNvSpPr txBox="1"/>
      </xdr:nvSpPr>
      <xdr:spPr>
        <a:xfrm>
          <a:off x="1116584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FC881097-235C-48E3-B232-A9AA6ED4D1AC}"/>
            </a:ext>
          </a:extLst>
        </xdr:cNvPr>
        <xdr:cNvCxnSpPr/>
      </xdr:nvCxnSpPr>
      <xdr:spPr>
        <a:xfrm>
          <a:off x="1120394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849" name="テキスト ボックス 848">
          <a:extLst>
            <a:ext uri="{FF2B5EF4-FFF2-40B4-BE49-F238E27FC236}">
              <a16:creationId xmlns:a16="http://schemas.microsoft.com/office/drawing/2014/main" id="{101336F2-32C6-43CA-A4F2-B610A44CA73E}"/>
            </a:ext>
          </a:extLst>
        </xdr:cNvPr>
        <xdr:cNvSpPr txBox="1"/>
      </xdr:nvSpPr>
      <xdr:spPr>
        <a:xfrm>
          <a:off x="10801350" y="189096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50" name="直線コネクタ 849">
          <a:extLst>
            <a:ext uri="{FF2B5EF4-FFF2-40B4-BE49-F238E27FC236}">
              <a16:creationId xmlns:a16="http://schemas.microsoft.com/office/drawing/2014/main" id="{A03D775D-EBEA-4610-9A48-712261AB8721}"/>
            </a:ext>
          </a:extLst>
        </xdr:cNvPr>
        <xdr:cNvCxnSpPr/>
      </xdr:nvCxnSpPr>
      <xdr:spPr>
        <a:xfrm>
          <a:off x="11203940" y="1872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725" cy="258445"/>
    <xdr:sp macro="" textlink="">
      <xdr:nvSpPr>
        <xdr:cNvPr id="851" name="テキスト ボックス 850">
          <a:extLst>
            <a:ext uri="{FF2B5EF4-FFF2-40B4-BE49-F238E27FC236}">
              <a16:creationId xmlns:a16="http://schemas.microsoft.com/office/drawing/2014/main" id="{699B2A54-7606-4696-AA8D-0B8CBFE00949}"/>
            </a:ext>
          </a:extLst>
        </xdr:cNvPr>
        <xdr:cNvSpPr txBox="1"/>
      </xdr:nvSpPr>
      <xdr:spPr>
        <a:xfrm>
          <a:off x="10801350" y="185794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52" name="直線コネクタ 851">
          <a:extLst>
            <a:ext uri="{FF2B5EF4-FFF2-40B4-BE49-F238E27FC236}">
              <a16:creationId xmlns:a16="http://schemas.microsoft.com/office/drawing/2014/main" id="{4739BF57-217F-455A-BD66-CB7F6DA82A10}"/>
            </a:ext>
          </a:extLst>
        </xdr:cNvPr>
        <xdr:cNvCxnSpPr/>
      </xdr:nvCxnSpPr>
      <xdr:spPr>
        <a:xfrm>
          <a:off x="11203940" y="184010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53" name="テキスト ボックス 852">
          <a:extLst>
            <a:ext uri="{FF2B5EF4-FFF2-40B4-BE49-F238E27FC236}">
              <a16:creationId xmlns:a16="http://schemas.microsoft.com/office/drawing/2014/main" id="{B28359CF-509E-4C8F-B1C8-851B2503EBCD}"/>
            </a:ext>
          </a:extLst>
        </xdr:cNvPr>
        <xdr:cNvSpPr txBox="1"/>
      </xdr:nvSpPr>
      <xdr:spPr>
        <a:xfrm>
          <a:off x="10842625" y="18256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54" name="直線コネクタ 853">
          <a:extLst>
            <a:ext uri="{FF2B5EF4-FFF2-40B4-BE49-F238E27FC236}">
              <a16:creationId xmlns:a16="http://schemas.microsoft.com/office/drawing/2014/main" id="{8F9C9ED7-1522-4CD3-86D2-C90956F6E1E8}"/>
            </a:ext>
          </a:extLst>
        </xdr:cNvPr>
        <xdr:cNvCxnSpPr/>
      </xdr:nvCxnSpPr>
      <xdr:spPr>
        <a:xfrm>
          <a:off x="11203940" y="1806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855" name="テキスト ボックス 854">
          <a:extLst>
            <a:ext uri="{FF2B5EF4-FFF2-40B4-BE49-F238E27FC236}">
              <a16:creationId xmlns:a16="http://schemas.microsoft.com/office/drawing/2014/main" id="{1DF29522-AC10-41BC-8514-1606A32E7171}"/>
            </a:ext>
          </a:extLst>
        </xdr:cNvPr>
        <xdr:cNvSpPr txBox="1"/>
      </xdr:nvSpPr>
      <xdr:spPr>
        <a:xfrm>
          <a:off x="10842625" y="1792478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56" name="直線コネクタ 855">
          <a:extLst>
            <a:ext uri="{FF2B5EF4-FFF2-40B4-BE49-F238E27FC236}">
              <a16:creationId xmlns:a16="http://schemas.microsoft.com/office/drawing/2014/main" id="{2AB19C14-C071-44FE-9AA3-33EF631C7549}"/>
            </a:ext>
          </a:extLst>
        </xdr:cNvPr>
        <xdr:cNvCxnSpPr/>
      </xdr:nvCxnSpPr>
      <xdr:spPr>
        <a:xfrm>
          <a:off x="11203940" y="1774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57" name="テキスト ボックス 856">
          <a:extLst>
            <a:ext uri="{FF2B5EF4-FFF2-40B4-BE49-F238E27FC236}">
              <a16:creationId xmlns:a16="http://schemas.microsoft.com/office/drawing/2014/main" id="{4FF33D54-FA9A-4EDC-83C0-FC758F255DD8}"/>
            </a:ext>
          </a:extLst>
        </xdr:cNvPr>
        <xdr:cNvSpPr txBox="1"/>
      </xdr:nvSpPr>
      <xdr:spPr>
        <a:xfrm>
          <a:off x="1084262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58" name="直線コネクタ 857">
          <a:extLst>
            <a:ext uri="{FF2B5EF4-FFF2-40B4-BE49-F238E27FC236}">
              <a16:creationId xmlns:a16="http://schemas.microsoft.com/office/drawing/2014/main" id="{AFBF2086-EF55-43CF-9E9F-49E1050D8981}"/>
            </a:ext>
          </a:extLst>
        </xdr:cNvPr>
        <xdr:cNvCxnSpPr/>
      </xdr:nvCxnSpPr>
      <xdr:spPr>
        <a:xfrm>
          <a:off x="11203940" y="1741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59" name="テキスト ボックス 858">
          <a:extLst>
            <a:ext uri="{FF2B5EF4-FFF2-40B4-BE49-F238E27FC236}">
              <a16:creationId xmlns:a16="http://schemas.microsoft.com/office/drawing/2014/main" id="{0611CB55-7551-4558-805E-0A45FF5F465B}"/>
            </a:ext>
          </a:extLst>
        </xdr:cNvPr>
        <xdr:cNvSpPr txBox="1"/>
      </xdr:nvSpPr>
      <xdr:spPr>
        <a:xfrm>
          <a:off x="10842625" y="1727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60" name="直線コネクタ 859">
          <a:extLst>
            <a:ext uri="{FF2B5EF4-FFF2-40B4-BE49-F238E27FC236}">
              <a16:creationId xmlns:a16="http://schemas.microsoft.com/office/drawing/2014/main" id="{A5449A50-1EF0-4D38-81F0-675810CED122}"/>
            </a:ext>
          </a:extLst>
        </xdr:cNvPr>
        <xdr:cNvCxnSpPr/>
      </xdr:nvCxnSpPr>
      <xdr:spPr>
        <a:xfrm>
          <a:off x="11203940" y="1709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8455" cy="258445"/>
    <xdr:sp macro="" textlink="">
      <xdr:nvSpPr>
        <xdr:cNvPr id="861" name="テキスト ボックス 860">
          <a:extLst>
            <a:ext uri="{FF2B5EF4-FFF2-40B4-BE49-F238E27FC236}">
              <a16:creationId xmlns:a16="http://schemas.microsoft.com/office/drawing/2014/main" id="{C8647349-9FE5-4337-BF49-7FB096AA6F30}"/>
            </a:ext>
          </a:extLst>
        </xdr:cNvPr>
        <xdr:cNvSpPr txBox="1"/>
      </xdr:nvSpPr>
      <xdr:spPr>
        <a:xfrm>
          <a:off x="10904855" y="16946245"/>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49F4B099-367F-455D-9140-1C876B9B0C07}"/>
            </a:ext>
          </a:extLst>
        </xdr:cNvPr>
        <xdr:cNvCxnSpPr/>
      </xdr:nvCxnSpPr>
      <xdr:spPr>
        <a:xfrm>
          <a:off x="1120394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F61BDEE-6B9B-48C5-AB67-AF021CD1CFD9}"/>
            </a:ext>
          </a:extLst>
        </xdr:cNvPr>
        <xdr:cNvSpPr/>
      </xdr:nvSpPr>
      <xdr:spPr>
        <a:xfrm>
          <a:off x="11203940" y="1676019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2540</xdr:rowOff>
    </xdr:from>
    <xdr:to>
      <xdr:col>85</xdr:col>
      <xdr:colOff>126365</xdr:colOff>
      <xdr:row>109</xdr:row>
      <xdr:rowOff>35560</xdr:rowOff>
    </xdr:to>
    <xdr:cxnSp macro="">
      <xdr:nvCxnSpPr>
        <xdr:cNvPr id="864" name="直線コネクタ 863">
          <a:extLst>
            <a:ext uri="{FF2B5EF4-FFF2-40B4-BE49-F238E27FC236}">
              <a16:creationId xmlns:a16="http://schemas.microsoft.com/office/drawing/2014/main" id="{98AF0399-11C2-425B-92D6-FCD067E052F2}"/>
            </a:ext>
          </a:extLst>
        </xdr:cNvPr>
        <xdr:cNvCxnSpPr/>
      </xdr:nvCxnSpPr>
      <xdr:spPr>
        <a:xfrm flipV="1">
          <a:off x="14703425" y="171475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865" name="【庁舎】&#10;有形固定資産減価償却率最小値テキスト">
          <a:extLst>
            <a:ext uri="{FF2B5EF4-FFF2-40B4-BE49-F238E27FC236}">
              <a16:creationId xmlns:a16="http://schemas.microsoft.com/office/drawing/2014/main" id="{4B74783D-13F1-46AD-A504-55412BB2358F}"/>
            </a:ext>
          </a:extLst>
        </xdr:cNvPr>
        <xdr:cNvSpPr txBox="1"/>
      </xdr:nvSpPr>
      <xdr:spPr>
        <a:xfrm>
          <a:off x="1474216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866" name="直線コネクタ 865">
          <a:extLst>
            <a:ext uri="{FF2B5EF4-FFF2-40B4-BE49-F238E27FC236}">
              <a16:creationId xmlns:a16="http://schemas.microsoft.com/office/drawing/2014/main" id="{289B927F-8350-4571-81A9-00EE827FDFEA}"/>
            </a:ext>
          </a:extLst>
        </xdr:cNvPr>
        <xdr:cNvCxnSpPr/>
      </xdr:nvCxnSpPr>
      <xdr:spPr>
        <a:xfrm>
          <a:off x="14611350" y="1872361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120650</xdr:rowOff>
    </xdr:from>
    <xdr:ext cx="340360" cy="258445"/>
    <xdr:sp macro="" textlink="">
      <xdr:nvSpPr>
        <xdr:cNvPr id="867" name="【庁舎】&#10;有形固定資産減価償却率最大値テキスト">
          <a:extLst>
            <a:ext uri="{FF2B5EF4-FFF2-40B4-BE49-F238E27FC236}">
              <a16:creationId xmlns:a16="http://schemas.microsoft.com/office/drawing/2014/main" id="{585F3370-A2E5-4B3C-9276-4370AC1A11EC}"/>
            </a:ext>
          </a:extLst>
        </xdr:cNvPr>
        <xdr:cNvSpPr txBox="1"/>
      </xdr:nvSpPr>
      <xdr:spPr>
        <a:xfrm>
          <a:off x="14742160" y="1692465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2540</xdr:rowOff>
    </xdr:from>
    <xdr:to>
      <xdr:col>86</xdr:col>
      <xdr:colOff>25400</xdr:colOff>
      <xdr:row>100</xdr:row>
      <xdr:rowOff>2540</xdr:rowOff>
    </xdr:to>
    <xdr:cxnSp macro="">
      <xdr:nvCxnSpPr>
        <xdr:cNvPr id="868" name="直線コネクタ 867">
          <a:extLst>
            <a:ext uri="{FF2B5EF4-FFF2-40B4-BE49-F238E27FC236}">
              <a16:creationId xmlns:a16="http://schemas.microsoft.com/office/drawing/2014/main" id="{3FD503E0-105A-43E2-ABAF-09215BF7586B}"/>
            </a:ext>
          </a:extLst>
        </xdr:cNvPr>
        <xdr:cNvCxnSpPr/>
      </xdr:nvCxnSpPr>
      <xdr:spPr>
        <a:xfrm>
          <a:off x="14611350" y="171475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36830</xdr:rowOff>
    </xdr:from>
    <xdr:ext cx="405130" cy="259080"/>
    <xdr:sp macro="" textlink="">
      <xdr:nvSpPr>
        <xdr:cNvPr id="869" name="【庁舎】&#10;有形固定資産減価償却率平均値テキスト">
          <a:extLst>
            <a:ext uri="{FF2B5EF4-FFF2-40B4-BE49-F238E27FC236}">
              <a16:creationId xmlns:a16="http://schemas.microsoft.com/office/drawing/2014/main" id="{1EFD2FB3-AC96-4C5A-850A-F64410ADBEFE}"/>
            </a:ext>
          </a:extLst>
        </xdr:cNvPr>
        <xdr:cNvSpPr txBox="1"/>
      </xdr:nvSpPr>
      <xdr:spPr>
        <a:xfrm>
          <a:off x="14742160" y="17696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a:extLst>
            <a:ext uri="{FF2B5EF4-FFF2-40B4-BE49-F238E27FC236}">
              <a16:creationId xmlns:a16="http://schemas.microsoft.com/office/drawing/2014/main" id="{9D88A267-DE67-47CE-B02B-3F876F2B4144}"/>
            </a:ext>
          </a:extLst>
        </xdr:cNvPr>
        <xdr:cNvSpPr/>
      </xdr:nvSpPr>
      <xdr:spPr>
        <a:xfrm>
          <a:off x="14649450" y="178485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40640</xdr:rowOff>
    </xdr:from>
    <xdr:to>
      <xdr:col>81</xdr:col>
      <xdr:colOff>101600</xdr:colOff>
      <xdr:row>104</xdr:row>
      <xdr:rowOff>141605</xdr:rowOff>
    </xdr:to>
    <xdr:sp macro="" textlink="">
      <xdr:nvSpPr>
        <xdr:cNvPr id="871" name="フローチャート: 判断 870">
          <a:extLst>
            <a:ext uri="{FF2B5EF4-FFF2-40B4-BE49-F238E27FC236}">
              <a16:creationId xmlns:a16="http://schemas.microsoft.com/office/drawing/2014/main" id="{BFFF4063-FC45-4DAA-99DD-D0A13EED7610}"/>
            </a:ext>
          </a:extLst>
        </xdr:cNvPr>
        <xdr:cNvSpPr/>
      </xdr:nvSpPr>
      <xdr:spPr>
        <a:xfrm>
          <a:off x="13887450" y="1787144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48260</xdr:rowOff>
    </xdr:from>
    <xdr:to>
      <xdr:col>76</xdr:col>
      <xdr:colOff>165100</xdr:colOff>
      <xdr:row>104</xdr:row>
      <xdr:rowOff>149860</xdr:rowOff>
    </xdr:to>
    <xdr:sp macro="" textlink="">
      <xdr:nvSpPr>
        <xdr:cNvPr id="872" name="フローチャート: 判断 871">
          <a:extLst>
            <a:ext uri="{FF2B5EF4-FFF2-40B4-BE49-F238E27FC236}">
              <a16:creationId xmlns:a16="http://schemas.microsoft.com/office/drawing/2014/main" id="{834275BB-404C-4B65-8BF2-383BDD4D8694}"/>
            </a:ext>
          </a:extLst>
        </xdr:cNvPr>
        <xdr:cNvSpPr/>
      </xdr:nvSpPr>
      <xdr:spPr>
        <a:xfrm>
          <a:off x="13089890" y="178809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90805</xdr:rowOff>
    </xdr:from>
    <xdr:to>
      <xdr:col>72</xdr:col>
      <xdr:colOff>38100</xdr:colOff>
      <xdr:row>105</xdr:row>
      <xdr:rowOff>20955</xdr:rowOff>
    </xdr:to>
    <xdr:sp macro="" textlink="">
      <xdr:nvSpPr>
        <xdr:cNvPr id="873" name="フローチャート: 判断 872">
          <a:extLst>
            <a:ext uri="{FF2B5EF4-FFF2-40B4-BE49-F238E27FC236}">
              <a16:creationId xmlns:a16="http://schemas.microsoft.com/office/drawing/2014/main" id="{2E043295-1AFD-4063-A0C8-ADE4B2C391EB}"/>
            </a:ext>
          </a:extLst>
        </xdr:cNvPr>
        <xdr:cNvSpPr/>
      </xdr:nvSpPr>
      <xdr:spPr>
        <a:xfrm>
          <a:off x="12303760" y="1792541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109220</xdr:rowOff>
    </xdr:from>
    <xdr:to>
      <xdr:col>67</xdr:col>
      <xdr:colOff>101600</xdr:colOff>
      <xdr:row>105</xdr:row>
      <xdr:rowOff>38735</xdr:rowOff>
    </xdr:to>
    <xdr:sp macro="" textlink="">
      <xdr:nvSpPr>
        <xdr:cNvPr id="874" name="フローチャート: 判断 873">
          <a:extLst>
            <a:ext uri="{FF2B5EF4-FFF2-40B4-BE49-F238E27FC236}">
              <a16:creationId xmlns:a16="http://schemas.microsoft.com/office/drawing/2014/main" id="{07093663-5BDA-4169-A45B-D9C0EA5EF1BE}"/>
            </a:ext>
          </a:extLst>
        </xdr:cNvPr>
        <xdr:cNvSpPr/>
      </xdr:nvSpPr>
      <xdr:spPr>
        <a:xfrm>
          <a:off x="11487150" y="17938115"/>
          <a:ext cx="9779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5" name="テキスト ボックス 874">
          <a:extLst>
            <a:ext uri="{FF2B5EF4-FFF2-40B4-BE49-F238E27FC236}">
              <a16:creationId xmlns:a16="http://schemas.microsoft.com/office/drawing/2014/main" id="{58BF1238-35BB-4E83-9FE0-CEDF97231021}"/>
            </a:ext>
          </a:extLst>
        </xdr:cNvPr>
        <xdr:cNvSpPr txBox="1"/>
      </xdr:nvSpPr>
      <xdr:spPr>
        <a:xfrm>
          <a:off x="14532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6" name="テキスト ボックス 875">
          <a:extLst>
            <a:ext uri="{FF2B5EF4-FFF2-40B4-BE49-F238E27FC236}">
              <a16:creationId xmlns:a16="http://schemas.microsoft.com/office/drawing/2014/main" id="{7D832E38-1C81-4A2A-A3FE-75A50BF2CF52}"/>
            </a:ext>
          </a:extLst>
        </xdr:cNvPr>
        <xdr:cNvSpPr txBox="1"/>
      </xdr:nvSpPr>
      <xdr:spPr>
        <a:xfrm>
          <a:off x="13770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7" name="テキスト ボックス 876">
          <a:extLst>
            <a:ext uri="{FF2B5EF4-FFF2-40B4-BE49-F238E27FC236}">
              <a16:creationId xmlns:a16="http://schemas.microsoft.com/office/drawing/2014/main" id="{BD57E596-6400-40F8-90BF-F28500A864FE}"/>
            </a:ext>
          </a:extLst>
        </xdr:cNvPr>
        <xdr:cNvSpPr txBox="1"/>
      </xdr:nvSpPr>
      <xdr:spPr>
        <a:xfrm>
          <a:off x="129730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8" name="テキスト ボックス 877">
          <a:extLst>
            <a:ext uri="{FF2B5EF4-FFF2-40B4-BE49-F238E27FC236}">
              <a16:creationId xmlns:a16="http://schemas.microsoft.com/office/drawing/2014/main" id="{F57EB351-B561-47F6-AFF1-B15F27C4EC1E}"/>
            </a:ext>
          </a:extLst>
        </xdr:cNvPr>
        <xdr:cNvSpPr txBox="1"/>
      </xdr:nvSpPr>
      <xdr:spPr>
        <a:xfrm>
          <a:off x="121754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9" name="テキスト ボックス 878">
          <a:extLst>
            <a:ext uri="{FF2B5EF4-FFF2-40B4-BE49-F238E27FC236}">
              <a16:creationId xmlns:a16="http://schemas.microsoft.com/office/drawing/2014/main" id="{563388A7-EFAB-4E19-9BFC-B633A87D55EC}"/>
            </a:ext>
          </a:extLst>
        </xdr:cNvPr>
        <xdr:cNvSpPr txBox="1"/>
      </xdr:nvSpPr>
      <xdr:spPr>
        <a:xfrm>
          <a:off x="113703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80645</xdr:rowOff>
    </xdr:from>
    <xdr:to>
      <xdr:col>85</xdr:col>
      <xdr:colOff>177800</xdr:colOff>
      <xdr:row>107</xdr:row>
      <xdr:rowOff>10795</xdr:rowOff>
    </xdr:to>
    <xdr:sp macro="" textlink="">
      <xdr:nvSpPr>
        <xdr:cNvPr id="880" name="楕円 879">
          <a:extLst>
            <a:ext uri="{FF2B5EF4-FFF2-40B4-BE49-F238E27FC236}">
              <a16:creationId xmlns:a16="http://schemas.microsoft.com/office/drawing/2014/main" id="{02F34913-9116-4046-9803-313BAB7C92EE}"/>
            </a:ext>
          </a:extLst>
        </xdr:cNvPr>
        <xdr:cNvSpPr/>
      </xdr:nvSpPr>
      <xdr:spPr>
        <a:xfrm>
          <a:off x="14649450" y="182562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59055</xdr:rowOff>
    </xdr:from>
    <xdr:ext cx="405130" cy="259080"/>
    <xdr:sp macro="" textlink="">
      <xdr:nvSpPr>
        <xdr:cNvPr id="881" name="【庁舎】&#10;有形固定資産減価償却率該当値テキスト">
          <a:extLst>
            <a:ext uri="{FF2B5EF4-FFF2-40B4-BE49-F238E27FC236}">
              <a16:creationId xmlns:a16="http://schemas.microsoft.com/office/drawing/2014/main" id="{F87A590A-2D44-4645-A606-7A8BEBB32548}"/>
            </a:ext>
          </a:extLst>
        </xdr:cNvPr>
        <xdr:cNvSpPr txBox="1"/>
      </xdr:nvSpPr>
      <xdr:spPr>
        <a:xfrm>
          <a:off x="14742160" y="18228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130175</xdr:rowOff>
    </xdr:from>
    <xdr:to>
      <xdr:col>81</xdr:col>
      <xdr:colOff>101600</xdr:colOff>
      <xdr:row>106</xdr:row>
      <xdr:rowOff>60325</xdr:rowOff>
    </xdr:to>
    <xdr:sp macro="" textlink="">
      <xdr:nvSpPr>
        <xdr:cNvPr id="882" name="楕円 881">
          <a:extLst>
            <a:ext uri="{FF2B5EF4-FFF2-40B4-BE49-F238E27FC236}">
              <a16:creationId xmlns:a16="http://schemas.microsoft.com/office/drawing/2014/main" id="{430BD6CE-0322-4026-90CB-BB1F5667CEAE}"/>
            </a:ext>
          </a:extLst>
        </xdr:cNvPr>
        <xdr:cNvSpPr/>
      </xdr:nvSpPr>
      <xdr:spPr>
        <a:xfrm>
          <a:off x="13887450" y="1813623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9525</xdr:rowOff>
    </xdr:from>
    <xdr:to>
      <xdr:col>85</xdr:col>
      <xdr:colOff>127000</xdr:colOff>
      <xdr:row>106</xdr:row>
      <xdr:rowOff>132080</xdr:rowOff>
    </xdr:to>
    <xdr:cxnSp macro="">
      <xdr:nvCxnSpPr>
        <xdr:cNvPr id="883" name="直線コネクタ 882">
          <a:extLst>
            <a:ext uri="{FF2B5EF4-FFF2-40B4-BE49-F238E27FC236}">
              <a16:creationId xmlns:a16="http://schemas.microsoft.com/office/drawing/2014/main" id="{65EF0253-230B-4771-856D-3AC8BFBDB5A7}"/>
            </a:ext>
          </a:extLst>
        </xdr:cNvPr>
        <xdr:cNvCxnSpPr/>
      </xdr:nvCxnSpPr>
      <xdr:spPr>
        <a:xfrm>
          <a:off x="13942060" y="18185130"/>
          <a:ext cx="762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97790</xdr:rowOff>
    </xdr:from>
    <xdr:to>
      <xdr:col>76</xdr:col>
      <xdr:colOff>165100</xdr:colOff>
      <xdr:row>106</xdr:row>
      <xdr:rowOff>27305</xdr:rowOff>
    </xdr:to>
    <xdr:sp macro="" textlink="">
      <xdr:nvSpPr>
        <xdr:cNvPr id="884" name="楕円 883">
          <a:extLst>
            <a:ext uri="{FF2B5EF4-FFF2-40B4-BE49-F238E27FC236}">
              <a16:creationId xmlns:a16="http://schemas.microsoft.com/office/drawing/2014/main" id="{6D4C4B5D-761F-43DB-AF56-48D01D3A9624}"/>
            </a:ext>
          </a:extLst>
        </xdr:cNvPr>
        <xdr:cNvSpPr/>
      </xdr:nvSpPr>
      <xdr:spPr>
        <a:xfrm>
          <a:off x="13089890" y="18096230"/>
          <a:ext cx="1092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147955</xdr:rowOff>
    </xdr:from>
    <xdr:to>
      <xdr:col>81</xdr:col>
      <xdr:colOff>50800</xdr:colOff>
      <xdr:row>106</xdr:row>
      <xdr:rowOff>9525</xdr:rowOff>
    </xdr:to>
    <xdr:cxnSp macro="">
      <xdr:nvCxnSpPr>
        <xdr:cNvPr id="885" name="直線コネクタ 884">
          <a:extLst>
            <a:ext uri="{FF2B5EF4-FFF2-40B4-BE49-F238E27FC236}">
              <a16:creationId xmlns:a16="http://schemas.microsoft.com/office/drawing/2014/main" id="{8F68DD43-5591-4F9F-A9BC-401C36666237}"/>
            </a:ext>
          </a:extLst>
        </xdr:cNvPr>
        <xdr:cNvCxnSpPr/>
      </xdr:nvCxnSpPr>
      <xdr:spPr>
        <a:xfrm>
          <a:off x="13144500" y="18148300"/>
          <a:ext cx="79756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162560</xdr:rowOff>
    </xdr:from>
    <xdr:to>
      <xdr:col>72</xdr:col>
      <xdr:colOff>38100</xdr:colOff>
      <xdr:row>106</xdr:row>
      <xdr:rowOff>92710</xdr:rowOff>
    </xdr:to>
    <xdr:sp macro="" textlink="">
      <xdr:nvSpPr>
        <xdr:cNvPr id="886" name="楕円 885">
          <a:extLst>
            <a:ext uri="{FF2B5EF4-FFF2-40B4-BE49-F238E27FC236}">
              <a16:creationId xmlns:a16="http://schemas.microsoft.com/office/drawing/2014/main" id="{109919B1-5D9D-4D3D-99E2-CF8087E98F39}"/>
            </a:ext>
          </a:extLst>
        </xdr:cNvPr>
        <xdr:cNvSpPr/>
      </xdr:nvSpPr>
      <xdr:spPr>
        <a:xfrm>
          <a:off x="12303760" y="181667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147955</xdr:rowOff>
    </xdr:from>
    <xdr:to>
      <xdr:col>76</xdr:col>
      <xdr:colOff>114300</xdr:colOff>
      <xdr:row>106</xdr:row>
      <xdr:rowOff>41910</xdr:rowOff>
    </xdr:to>
    <xdr:cxnSp macro="">
      <xdr:nvCxnSpPr>
        <xdr:cNvPr id="887" name="直線コネクタ 886">
          <a:extLst>
            <a:ext uri="{FF2B5EF4-FFF2-40B4-BE49-F238E27FC236}">
              <a16:creationId xmlns:a16="http://schemas.microsoft.com/office/drawing/2014/main" id="{8F014BED-0C04-47D4-BE04-63A3EBAE323F}"/>
            </a:ext>
          </a:extLst>
        </xdr:cNvPr>
        <xdr:cNvCxnSpPr/>
      </xdr:nvCxnSpPr>
      <xdr:spPr>
        <a:xfrm flipV="1">
          <a:off x="12346940" y="18148300"/>
          <a:ext cx="79756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132080</xdr:rowOff>
    </xdr:from>
    <xdr:to>
      <xdr:col>67</xdr:col>
      <xdr:colOff>101600</xdr:colOff>
      <xdr:row>106</xdr:row>
      <xdr:rowOff>61595</xdr:rowOff>
    </xdr:to>
    <xdr:sp macro="" textlink="">
      <xdr:nvSpPr>
        <xdr:cNvPr id="888" name="楕円 887">
          <a:extLst>
            <a:ext uri="{FF2B5EF4-FFF2-40B4-BE49-F238E27FC236}">
              <a16:creationId xmlns:a16="http://schemas.microsoft.com/office/drawing/2014/main" id="{E1A2482B-DEED-47CC-B653-0717C709A121}"/>
            </a:ext>
          </a:extLst>
        </xdr:cNvPr>
        <xdr:cNvSpPr/>
      </xdr:nvSpPr>
      <xdr:spPr>
        <a:xfrm>
          <a:off x="11487150" y="18138140"/>
          <a:ext cx="9779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10795</xdr:rowOff>
    </xdr:from>
    <xdr:to>
      <xdr:col>71</xdr:col>
      <xdr:colOff>177800</xdr:colOff>
      <xdr:row>106</xdr:row>
      <xdr:rowOff>41910</xdr:rowOff>
    </xdr:to>
    <xdr:cxnSp macro="">
      <xdr:nvCxnSpPr>
        <xdr:cNvPr id="889" name="直線コネクタ 888">
          <a:extLst>
            <a:ext uri="{FF2B5EF4-FFF2-40B4-BE49-F238E27FC236}">
              <a16:creationId xmlns:a16="http://schemas.microsoft.com/office/drawing/2014/main" id="{90C05461-1E3F-44A9-A43E-67325638EFE4}"/>
            </a:ext>
          </a:extLst>
        </xdr:cNvPr>
        <xdr:cNvCxnSpPr/>
      </xdr:nvCxnSpPr>
      <xdr:spPr>
        <a:xfrm>
          <a:off x="11541760" y="18186400"/>
          <a:ext cx="8051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158115</xdr:rowOff>
    </xdr:from>
    <xdr:ext cx="405130" cy="258445"/>
    <xdr:sp macro="" textlink="">
      <xdr:nvSpPr>
        <xdr:cNvPr id="890" name="n_1aveValue【庁舎】&#10;有形固定資産減価償却率">
          <a:extLst>
            <a:ext uri="{FF2B5EF4-FFF2-40B4-BE49-F238E27FC236}">
              <a16:creationId xmlns:a16="http://schemas.microsoft.com/office/drawing/2014/main" id="{F9FC7DF0-0271-420F-914F-7182E8E4E50E}"/>
            </a:ext>
          </a:extLst>
        </xdr:cNvPr>
        <xdr:cNvSpPr txBox="1"/>
      </xdr:nvSpPr>
      <xdr:spPr>
        <a:xfrm>
          <a:off x="13738225" y="176479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166370</xdr:rowOff>
    </xdr:from>
    <xdr:ext cx="404495" cy="258445"/>
    <xdr:sp macro="" textlink="">
      <xdr:nvSpPr>
        <xdr:cNvPr id="891" name="n_2aveValue【庁舎】&#10;有形固定資産減価償却率">
          <a:extLst>
            <a:ext uri="{FF2B5EF4-FFF2-40B4-BE49-F238E27FC236}">
              <a16:creationId xmlns:a16="http://schemas.microsoft.com/office/drawing/2014/main" id="{55E2D631-5770-40D4-B9E9-CAE58C0EE7C7}"/>
            </a:ext>
          </a:extLst>
        </xdr:cNvPr>
        <xdr:cNvSpPr txBox="1"/>
      </xdr:nvSpPr>
      <xdr:spPr>
        <a:xfrm>
          <a:off x="12957175" y="176580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37465</xdr:rowOff>
    </xdr:from>
    <xdr:ext cx="404495" cy="259080"/>
    <xdr:sp macro="" textlink="">
      <xdr:nvSpPr>
        <xdr:cNvPr id="892" name="n_3aveValue【庁舎】&#10;有形固定資産減価償却率">
          <a:extLst>
            <a:ext uri="{FF2B5EF4-FFF2-40B4-BE49-F238E27FC236}">
              <a16:creationId xmlns:a16="http://schemas.microsoft.com/office/drawing/2014/main" id="{236246B3-6E65-4654-8848-34E98DC2302B}"/>
            </a:ext>
          </a:extLst>
        </xdr:cNvPr>
        <xdr:cNvSpPr txBox="1"/>
      </xdr:nvSpPr>
      <xdr:spPr>
        <a:xfrm>
          <a:off x="12171045" y="176968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55245</xdr:rowOff>
    </xdr:from>
    <xdr:ext cx="404495" cy="258445"/>
    <xdr:sp macro="" textlink="">
      <xdr:nvSpPr>
        <xdr:cNvPr id="893" name="n_4aveValue【庁舎】&#10;有形固定資産減価償却率">
          <a:extLst>
            <a:ext uri="{FF2B5EF4-FFF2-40B4-BE49-F238E27FC236}">
              <a16:creationId xmlns:a16="http://schemas.microsoft.com/office/drawing/2014/main" id="{E871FE8D-5EAC-430B-A23E-4DDA8521E016}"/>
            </a:ext>
          </a:extLst>
        </xdr:cNvPr>
        <xdr:cNvSpPr txBox="1"/>
      </xdr:nvSpPr>
      <xdr:spPr>
        <a:xfrm>
          <a:off x="11354435" y="177184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52070</xdr:rowOff>
    </xdr:from>
    <xdr:ext cx="405130" cy="258445"/>
    <xdr:sp macro="" textlink="">
      <xdr:nvSpPr>
        <xdr:cNvPr id="894" name="n_1mainValue【庁舎】&#10;有形固定資産減価償却率">
          <a:extLst>
            <a:ext uri="{FF2B5EF4-FFF2-40B4-BE49-F238E27FC236}">
              <a16:creationId xmlns:a16="http://schemas.microsoft.com/office/drawing/2014/main" id="{640E50E4-62BB-448D-A127-CFEE100C858B}"/>
            </a:ext>
          </a:extLst>
        </xdr:cNvPr>
        <xdr:cNvSpPr txBox="1"/>
      </xdr:nvSpPr>
      <xdr:spPr>
        <a:xfrm>
          <a:off x="13738225" y="182295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18415</xdr:rowOff>
    </xdr:from>
    <xdr:ext cx="404495" cy="258445"/>
    <xdr:sp macro="" textlink="">
      <xdr:nvSpPr>
        <xdr:cNvPr id="895" name="n_2mainValue【庁舎】&#10;有形固定資産減価償却率">
          <a:extLst>
            <a:ext uri="{FF2B5EF4-FFF2-40B4-BE49-F238E27FC236}">
              <a16:creationId xmlns:a16="http://schemas.microsoft.com/office/drawing/2014/main" id="{581ACC6A-2A3C-4C00-AE1A-69D7079EB820}"/>
            </a:ext>
          </a:extLst>
        </xdr:cNvPr>
        <xdr:cNvSpPr txBox="1"/>
      </xdr:nvSpPr>
      <xdr:spPr>
        <a:xfrm>
          <a:off x="12957175" y="181959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83820</xdr:rowOff>
    </xdr:from>
    <xdr:ext cx="404495" cy="259080"/>
    <xdr:sp macro="" textlink="">
      <xdr:nvSpPr>
        <xdr:cNvPr id="896" name="n_3mainValue【庁舎】&#10;有形固定資産減価償却率">
          <a:extLst>
            <a:ext uri="{FF2B5EF4-FFF2-40B4-BE49-F238E27FC236}">
              <a16:creationId xmlns:a16="http://schemas.microsoft.com/office/drawing/2014/main" id="{A7ED63C9-960A-4966-A4BA-A38AC2BCB02A}"/>
            </a:ext>
          </a:extLst>
        </xdr:cNvPr>
        <xdr:cNvSpPr txBox="1"/>
      </xdr:nvSpPr>
      <xdr:spPr>
        <a:xfrm>
          <a:off x="12171045" y="182594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52705</xdr:rowOff>
    </xdr:from>
    <xdr:ext cx="404495" cy="258445"/>
    <xdr:sp macro="" textlink="">
      <xdr:nvSpPr>
        <xdr:cNvPr id="897" name="n_4mainValue【庁舎】&#10;有形固定資産減価償却率">
          <a:extLst>
            <a:ext uri="{FF2B5EF4-FFF2-40B4-BE49-F238E27FC236}">
              <a16:creationId xmlns:a16="http://schemas.microsoft.com/office/drawing/2014/main" id="{4C485470-0DD0-48AB-A6D0-BD1B124B33F3}"/>
            </a:ext>
          </a:extLst>
        </xdr:cNvPr>
        <xdr:cNvSpPr txBox="1"/>
      </xdr:nvSpPr>
      <xdr:spPr>
        <a:xfrm>
          <a:off x="11354435" y="182302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87FFC900-405C-4172-99EC-406C934C8EA3}"/>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925B8C4C-CEFE-4B61-AAFE-36F0C0B77B60}"/>
            </a:ext>
          </a:extLst>
        </xdr:cNvPr>
        <xdr:cNvSpPr/>
      </xdr:nvSpPr>
      <xdr:spPr>
        <a:xfrm>
          <a:off x="165900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743FD54C-08AD-4BF3-AD87-7B95B55F3A39}"/>
            </a:ext>
          </a:extLst>
        </xdr:cNvPr>
        <xdr:cNvSpPr/>
      </xdr:nvSpPr>
      <xdr:spPr>
        <a:xfrm>
          <a:off x="165900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2D38AACE-5C83-43CB-AD14-376005564E80}"/>
            </a:ext>
          </a:extLst>
        </xdr:cNvPr>
        <xdr:cNvSpPr/>
      </xdr:nvSpPr>
      <xdr:spPr>
        <a:xfrm>
          <a:off x="174879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9428BAB1-E12A-4179-B2CB-606E61621422}"/>
            </a:ext>
          </a:extLst>
        </xdr:cNvPr>
        <xdr:cNvSpPr/>
      </xdr:nvSpPr>
      <xdr:spPr>
        <a:xfrm>
          <a:off x="174879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3F7657FC-EC47-4378-8B63-B177F0738F84}"/>
            </a:ext>
          </a:extLst>
        </xdr:cNvPr>
        <xdr:cNvSpPr/>
      </xdr:nvSpPr>
      <xdr:spPr>
        <a:xfrm>
          <a:off x="185166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C5F28F7A-71BF-463A-93B3-351EE4FA148B}"/>
            </a:ext>
          </a:extLst>
        </xdr:cNvPr>
        <xdr:cNvSpPr/>
      </xdr:nvSpPr>
      <xdr:spPr>
        <a:xfrm>
          <a:off x="185166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4EE0EDAB-AC96-4800-9967-37CF22933E16}"/>
            </a:ext>
          </a:extLst>
        </xdr:cNvPr>
        <xdr:cNvSpPr/>
      </xdr:nvSpPr>
      <xdr:spPr>
        <a:xfrm>
          <a:off x="16459200" y="1676019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906" name="テキスト ボックス 905">
          <a:extLst>
            <a:ext uri="{FF2B5EF4-FFF2-40B4-BE49-F238E27FC236}">
              <a16:creationId xmlns:a16="http://schemas.microsoft.com/office/drawing/2014/main" id="{39321543-49D0-43CA-989B-C7119737C11C}"/>
            </a:ext>
          </a:extLst>
        </xdr:cNvPr>
        <xdr:cNvSpPr txBox="1"/>
      </xdr:nvSpPr>
      <xdr:spPr>
        <a:xfrm>
          <a:off x="1644015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2738BE6D-5856-4264-87D9-39597DC170B7}"/>
            </a:ext>
          </a:extLst>
        </xdr:cNvPr>
        <xdr:cNvCxnSpPr/>
      </xdr:nvCxnSpPr>
      <xdr:spPr>
        <a:xfrm>
          <a:off x="1645920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908" name="直線コネクタ 907">
          <a:extLst>
            <a:ext uri="{FF2B5EF4-FFF2-40B4-BE49-F238E27FC236}">
              <a16:creationId xmlns:a16="http://schemas.microsoft.com/office/drawing/2014/main" id="{89B399AA-30FB-4716-B5ED-FF0A2C5D0716}"/>
            </a:ext>
          </a:extLst>
        </xdr:cNvPr>
        <xdr:cNvCxnSpPr/>
      </xdr:nvCxnSpPr>
      <xdr:spPr>
        <a:xfrm>
          <a:off x="16459200" y="1872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725" cy="258445"/>
    <xdr:sp macro="" textlink="">
      <xdr:nvSpPr>
        <xdr:cNvPr id="909" name="テキスト ボックス 908">
          <a:extLst>
            <a:ext uri="{FF2B5EF4-FFF2-40B4-BE49-F238E27FC236}">
              <a16:creationId xmlns:a16="http://schemas.microsoft.com/office/drawing/2014/main" id="{64C27284-7B31-4ABD-89B7-B98767D697E0}"/>
            </a:ext>
          </a:extLst>
        </xdr:cNvPr>
        <xdr:cNvSpPr txBox="1"/>
      </xdr:nvSpPr>
      <xdr:spPr>
        <a:xfrm>
          <a:off x="16047085" y="185794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910" name="直線コネクタ 909">
          <a:extLst>
            <a:ext uri="{FF2B5EF4-FFF2-40B4-BE49-F238E27FC236}">
              <a16:creationId xmlns:a16="http://schemas.microsoft.com/office/drawing/2014/main" id="{F94BB39B-008D-4AA1-8F78-53F29BDF3B17}"/>
            </a:ext>
          </a:extLst>
        </xdr:cNvPr>
        <xdr:cNvCxnSpPr/>
      </xdr:nvCxnSpPr>
      <xdr:spPr>
        <a:xfrm>
          <a:off x="16459200" y="184010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725" cy="259080"/>
    <xdr:sp macro="" textlink="">
      <xdr:nvSpPr>
        <xdr:cNvPr id="911" name="テキスト ボックス 910">
          <a:extLst>
            <a:ext uri="{FF2B5EF4-FFF2-40B4-BE49-F238E27FC236}">
              <a16:creationId xmlns:a16="http://schemas.microsoft.com/office/drawing/2014/main" id="{EB25C3DE-1DC8-4AEA-81D1-9D7B26FE7291}"/>
            </a:ext>
          </a:extLst>
        </xdr:cNvPr>
        <xdr:cNvSpPr txBox="1"/>
      </xdr:nvSpPr>
      <xdr:spPr>
        <a:xfrm>
          <a:off x="16047085" y="182562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912" name="直線コネクタ 911">
          <a:extLst>
            <a:ext uri="{FF2B5EF4-FFF2-40B4-BE49-F238E27FC236}">
              <a16:creationId xmlns:a16="http://schemas.microsoft.com/office/drawing/2014/main" id="{5977CD94-3C5D-45B1-9A3E-7815E5287B0C}"/>
            </a:ext>
          </a:extLst>
        </xdr:cNvPr>
        <xdr:cNvCxnSpPr/>
      </xdr:nvCxnSpPr>
      <xdr:spPr>
        <a:xfrm>
          <a:off x="16459200" y="1806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725" cy="258445"/>
    <xdr:sp macro="" textlink="">
      <xdr:nvSpPr>
        <xdr:cNvPr id="913" name="テキスト ボックス 912">
          <a:extLst>
            <a:ext uri="{FF2B5EF4-FFF2-40B4-BE49-F238E27FC236}">
              <a16:creationId xmlns:a16="http://schemas.microsoft.com/office/drawing/2014/main" id="{3AEF51BB-C673-4F24-B9A6-5F7D22A932FC}"/>
            </a:ext>
          </a:extLst>
        </xdr:cNvPr>
        <xdr:cNvSpPr txBox="1"/>
      </xdr:nvSpPr>
      <xdr:spPr>
        <a:xfrm>
          <a:off x="16047085" y="179247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914" name="直線コネクタ 913">
          <a:extLst>
            <a:ext uri="{FF2B5EF4-FFF2-40B4-BE49-F238E27FC236}">
              <a16:creationId xmlns:a16="http://schemas.microsoft.com/office/drawing/2014/main" id="{FE755CB6-3878-4C31-BA58-4593575AB495}"/>
            </a:ext>
          </a:extLst>
        </xdr:cNvPr>
        <xdr:cNvCxnSpPr/>
      </xdr:nvCxnSpPr>
      <xdr:spPr>
        <a:xfrm>
          <a:off x="16459200" y="1774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725" cy="258445"/>
    <xdr:sp macro="" textlink="">
      <xdr:nvSpPr>
        <xdr:cNvPr id="915" name="テキスト ボックス 914">
          <a:extLst>
            <a:ext uri="{FF2B5EF4-FFF2-40B4-BE49-F238E27FC236}">
              <a16:creationId xmlns:a16="http://schemas.microsoft.com/office/drawing/2014/main" id="{87582C68-58E3-43E1-8A83-09B00B7C4F08}"/>
            </a:ext>
          </a:extLst>
        </xdr:cNvPr>
        <xdr:cNvSpPr txBox="1"/>
      </xdr:nvSpPr>
      <xdr:spPr>
        <a:xfrm>
          <a:off x="16047085"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916" name="直線コネクタ 915">
          <a:extLst>
            <a:ext uri="{FF2B5EF4-FFF2-40B4-BE49-F238E27FC236}">
              <a16:creationId xmlns:a16="http://schemas.microsoft.com/office/drawing/2014/main" id="{4A59F81D-84B6-4638-8EDF-141768D4C2E8}"/>
            </a:ext>
          </a:extLst>
        </xdr:cNvPr>
        <xdr:cNvCxnSpPr/>
      </xdr:nvCxnSpPr>
      <xdr:spPr>
        <a:xfrm>
          <a:off x="16459200" y="1741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725" cy="259080"/>
    <xdr:sp macro="" textlink="">
      <xdr:nvSpPr>
        <xdr:cNvPr id="917" name="テキスト ボックス 916">
          <a:extLst>
            <a:ext uri="{FF2B5EF4-FFF2-40B4-BE49-F238E27FC236}">
              <a16:creationId xmlns:a16="http://schemas.microsoft.com/office/drawing/2014/main" id="{0FBC2B88-5548-4F80-8E35-6980ADEBE2C2}"/>
            </a:ext>
          </a:extLst>
        </xdr:cNvPr>
        <xdr:cNvSpPr txBox="1"/>
      </xdr:nvSpPr>
      <xdr:spPr>
        <a:xfrm>
          <a:off x="16047085" y="172789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918" name="直線コネクタ 917">
          <a:extLst>
            <a:ext uri="{FF2B5EF4-FFF2-40B4-BE49-F238E27FC236}">
              <a16:creationId xmlns:a16="http://schemas.microsoft.com/office/drawing/2014/main" id="{E3852FC5-B0F3-46F4-B010-CCA2F3EA5E45}"/>
            </a:ext>
          </a:extLst>
        </xdr:cNvPr>
        <xdr:cNvCxnSpPr/>
      </xdr:nvCxnSpPr>
      <xdr:spPr>
        <a:xfrm>
          <a:off x="16459200" y="1709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725" cy="258445"/>
    <xdr:sp macro="" textlink="">
      <xdr:nvSpPr>
        <xdr:cNvPr id="919" name="テキスト ボックス 918">
          <a:extLst>
            <a:ext uri="{FF2B5EF4-FFF2-40B4-BE49-F238E27FC236}">
              <a16:creationId xmlns:a16="http://schemas.microsoft.com/office/drawing/2014/main" id="{F1116D1C-C70C-4B01-B57F-D2572830BC96}"/>
            </a:ext>
          </a:extLst>
        </xdr:cNvPr>
        <xdr:cNvSpPr txBox="1"/>
      </xdr:nvSpPr>
      <xdr:spPr>
        <a:xfrm>
          <a:off x="16047085" y="169462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4A8F6E8F-4BEE-442C-A34F-A946D37BDDE6}"/>
            </a:ext>
          </a:extLst>
        </xdr:cNvPr>
        <xdr:cNvCxnSpPr/>
      </xdr:nvCxnSpPr>
      <xdr:spPr>
        <a:xfrm>
          <a:off x="1645920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921" name="テキスト ボックス 920">
          <a:extLst>
            <a:ext uri="{FF2B5EF4-FFF2-40B4-BE49-F238E27FC236}">
              <a16:creationId xmlns:a16="http://schemas.microsoft.com/office/drawing/2014/main" id="{A57746B0-8784-4C61-8F07-2FA5FC61CF1D}"/>
            </a:ext>
          </a:extLst>
        </xdr:cNvPr>
        <xdr:cNvSpPr txBox="1"/>
      </xdr:nvSpPr>
      <xdr:spPr>
        <a:xfrm>
          <a:off x="16047085" y="166236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93222D5C-8A4E-49AF-B16F-4F3B042656F4}"/>
            </a:ext>
          </a:extLst>
        </xdr:cNvPr>
        <xdr:cNvSpPr/>
      </xdr:nvSpPr>
      <xdr:spPr>
        <a:xfrm>
          <a:off x="16459200" y="1676019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45085</xdr:rowOff>
    </xdr:from>
    <xdr:to>
      <xdr:col>116</xdr:col>
      <xdr:colOff>62865</xdr:colOff>
      <xdr:row>108</xdr:row>
      <xdr:rowOff>78105</xdr:rowOff>
    </xdr:to>
    <xdr:cxnSp macro="">
      <xdr:nvCxnSpPr>
        <xdr:cNvPr id="923" name="直線コネクタ 922">
          <a:extLst>
            <a:ext uri="{FF2B5EF4-FFF2-40B4-BE49-F238E27FC236}">
              <a16:creationId xmlns:a16="http://schemas.microsoft.com/office/drawing/2014/main" id="{E09490B3-9BC8-4DEE-BCA4-703BCE409900}"/>
            </a:ext>
          </a:extLst>
        </xdr:cNvPr>
        <xdr:cNvCxnSpPr/>
      </xdr:nvCxnSpPr>
      <xdr:spPr>
        <a:xfrm flipV="1">
          <a:off x="19947255" y="17020540"/>
          <a:ext cx="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81915</xdr:rowOff>
    </xdr:from>
    <xdr:ext cx="469900" cy="259080"/>
    <xdr:sp macro="" textlink="">
      <xdr:nvSpPr>
        <xdr:cNvPr id="924" name="【庁舎】&#10;一人当たり面積最小値テキスト">
          <a:extLst>
            <a:ext uri="{FF2B5EF4-FFF2-40B4-BE49-F238E27FC236}">
              <a16:creationId xmlns:a16="http://schemas.microsoft.com/office/drawing/2014/main" id="{4FEF1CC9-9FF0-4AF8-82D7-674A5077E3AF}"/>
            </a:ext>
          </a:extLst>
        </xdr:cNvPr>
        <xdr:cNvSpPr txBox="1"/>
      </xdr:nvSpPr>
      <xdr:spPr>
        <a:xfrm>
          <a:off x="19985990" y="18600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78105</xdr:rowOff>
    </xdr:from>
    <xdr:to>
      <xdr:col>116</xdr:col>
      <xdr:colOff>152400</xdr:colOff>
      <xdr:row>108</xdr:row>
      <xdr:rowOff>78105</xdr:rowOff>
    </xdr:to>
    <xdr:cxnSp macro="">
      <xdr:nvCxnSpPr>
        <xdr:cNvPr id="925" name="直線コネクタ 924">
          <a:extLst>
            <a:ext uri="{FF2B5EF4-FFF2-40B4-BE49-F238E27FC236}">
              <a16:creationId xmlns:a16="http://schemas.microsoft.com/office/drawing/2014/main" id="{BD69D96D-3060-4B94-A9A9-CF6FAB92A4FF}"/>
            </a:ext>
          </a:extLst>
        </xdr:cNvPr>
        <xdr:cNvCxnSpPr/>
      </xdr:nvCxnSpPr>
      <xdr:spPr>
        <a:xfrm>
          <a:off x="19885660" y="1859470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163195</xdr:rowOff>
    </xdr:from>
    <xdr:ext cx="469900" cy="259080"/>
    <xdr:sp macro="" textlink="">
      <xdr:nvSpPr>
        <xdr:cNvPr id="926" name="【庁舎】&#10;一人当たり面積最大値テキスト">
          <a:extLst>
            <a:ext uri="{FF2B5EF4-FFF2-40B4-BE49-F238E27FC236}">
              <a16:creationId xmlns:a16="http://schemas.microsoft.com/office/drawing/2014/main" id="{6DEA70FA-3080-4AC4-A5E1-F5AFA7CF0AD6}"/>
            </a:ext>
          </a:extLst>
        </xdr:cNvPr>
        <xdr:cNvSpPr txBox="1"/>
      </xdr:nvSpPr>
      <xdr:spPr>
        <a:xfrm>
          <a:off x="19985990" y="16795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45085</xdr:rowOff>
    </xdr:from>
    <xdr:to>
      <xdr:col>116</xdr:col>
      <xdr:colOff>152400</xdr:colOff>
      <xdr:row>99</xdr:row>
      <xdr:rowOff>45085</xdr:rowOff>
    </xdr:to>
    <xdr:cxnSp macro="">
      <xdr:nvCxnSpPr>
        <xdr:cNvPr id="927" name="直線コネクタ 926">
          <a:extLst>
            <a:ext uri="{FF2B5EF4-FFF2-40B4-BE49-F238E27FC236}">
              <a16:creationId xmlns:a16="http://schemas.microsoft.com/office/drawing/2014/main" id="{16815000-B3D0-4EFA-8CE9-893D69961822}"/>
            </a:ext>
          </a:extLst>
        </xdr:cNvPr>
        <xdr:cNvCxnSpPr/>
      </xdr:nvCxnSpPr>
      <xdr:spPr>
        <a:xfrm>
          <a:off x="19885660" y="170205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29845</xdr:rowOff>
    </xdr:from>
    <xdr:ext cx="469900" cy="258445"/>
    <xdr:sp macro="" textlink="">
      <xdr:nvSpPr>
        <xdr:cNvPr id="928" name="【庁舎】&#10;一人当たり面積平均値テキスト">
          <a:extLst>
            <a:ext uri="{FF2B5EF4-FFF2-40B4-BE49-F238E27FC236}">
              <a16:creationId xmlns:a16="http://schemas.microsoft.com/office/drawing/2014/main" id="{FA646C30-1188-4D84-AB68-00100A137589}"/>
            </a:ext>
          </a:extLst>
        </xdr:cNvPr>
        <xdr:cNvSpPr txBox="1"/>
      </xdr:nvSpPr>
      <xdr:spPr>
        <a:xfrm>
          <a:off x="19985990" y="180301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52070</xdr:rowOff>
    </xdr:from>
    <xdr:to>
      <xdr:col>116</xdr:col>
      <xdr:colOff>114300</xdr:colOff>
      <xdr:row>105</xdr:row>
      <xdr:rowOff>153035</xdr:rowOff>
    </xdr:to>
    <xdr:sp macro="" textlink="">
      <xdr:nvSpPr>
        <xdr:cNvPr id="929" name="フローチャート: 判断 928">
          <a:extLst>
            <a:ext uri="{FF2B5EF4-FFF2-40B4-BE49-F238E27FC236}">
              <a16:creationId xmlns:a16="http://schemas.microsoft.com/office/drawing/2014/main" id="{108615A2-A4DF-4846-832D-91ED41206B5C}"/>
            </a:ext>
          </a:extLst>
        </xdr:cNvPr>
        <xdr:cNvSpPr/>
      </xdr:nvSpPr>
      <xdr:spPr>
        <a:xfrm>
          <a:off x="19904710" y="18058130"/>
          <a:ext cx="9779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61595</xdr:rowOff>
    </xdr:from>
    <xdr:to>
      <xdr:col>112</xdr:col>
      <xdr:colOff>38100</xdr:colOff>
      <xdr:row>105</xdr:row>
      <xdr:rowOff>163195</xdr:rowOff>
    </xdr:to>
    <xdr:sp macro="" textlink="">
      <xdr:nvSpPr>
        <xdr:cNvPr id="930" name="フローチャート: 判断 929">
          <a:extLst>
            <a:ext uri="{FF2B5EF4-FFF2-40B4-BE49-F238E27FC236}">
              <a16:creationId xmlns:a16="http://schemas.microsoft.com/office/drawing/2014/main" id="{1767053E-D4C8-4245-9247-C82A5DAC382D}"/>
            </a:ext>
          </a:extLst>
        </xdr:cNvPr>
        <xdr:cNvSpPr/>
      </xdr:nvSpPr>
      <xdr:spPr>
        <a:xfrm>
          <a:off x="19161760" y="1806003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53340</xdr:rowOff>
    </xdr:from>
    <xdr:to>
      <xdr:col>107</xdr:col>
      <xdr:colOff>101600</xdr:colOff>
      <xdr:row>105</xdr:row>
      <xdr:rowOff>154940</xdr:rowOff>
    </xdr:to>
    <xdr:sp macro="" textlink="">
      <xdr:nvSpPr>
        <xdr:cNvPr id="931" name="フローチャート: 判断 930">
          <a:extLst>
            <a:ext uri="{FF2B5EF4-FFF2-40B4-BE49-F238E27FC236}">
              <a16:creationId xmlns:a16="http://schemas.microsoft.com/office/drawing/2014/main" id="{8964DE15-F0B4-4C32-8F69-E597BF496DB8}"/>
            </a:ext>
          </a:extLst>
        </xdr:cNvPr>
        <xdr:cNvSpPr/>
      </xdr:nvSpPr>
      <xdr:spPr>
        <a:xfrm>
          <a:off x="18345150" y="180594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80645</xdr:rowOff>
    </xdr:from>
    <xdr:to>
      <xdr:col>102</xdr:col>
      <xdr:colOff>165100</xdr:colOff>
      <xdr:row>106</xdr:row>
      <xdr:rowOff>10795</xdr:rowOff>
    </xdr:to>
    <xdr:sp macro="" textlink="">
      <xdr:nvSpPr>
        <xdr:cNvPr id="932" name="フローチャート: 判断 931">
          <a:extLst>
            <a:ext uri="{FF2B5EF4-FFF2-40B4-BE49-F238E27FC236}">
              <a16:creationId xmlns:a16="http://schemas.microsoft.com/office/drawing/2014/main" id="{27B387BF-FE36-4C70-A044-653E077671E1}"/>
            </a:ext>
          </a:extLst>
        </xdr:cNvPr>
        <xdr:cNvSpPr/>
      </xdr:nvSpPr>
      <xdr:spPr>
        <a:xfrm>
          <a:off x="17547590" y="180848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90805</xdr:rowOff>
    </xdr:from>
    <xdr:to>
      <xdr:col>98</xdr:col>
      <xdr:colOff>38100</xdr:colOff>
      <xdr:row>106</xdr:row>
      <xdr:rowOff>20955</xdr:rowOff>
    </xdr:to>
    <xdr:sp macro="" textlink="">
      <xdr:nvSpPr>
        <xdr:cNvPr id="933" name="フローチャート: 判断 932">
          <a:extLst>
            <a:ext uri="{FF2B5EF4-FFF2-40B4-BE49-F238E27FC236}">
              <a16:creationId xmlns:a16="http://schemas.microsoft.com/office/drawing/2014/main" id="{54D90CB3-8DAB-4E8B-B9EE-C2196CA10CB9}"/>
            </a:ext>
          </a:extLst>
        </xdr:cNvPr>
        <xdr:cNvSpPr/>
      </xdr:nvSpPr>
      <xdr:spPr>
        <a:xfrm>
          <a:off x="16761460" y="1809686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4" name="テキスト ボックス 933">
          <a:extLst>
            <a:ext uri="{FF2B5EF4-FFF2-40B4-BE49-F238E27FC236}">
              <a16:creationId xmlns:a16="http://schemas.microsoft.com/office/drawing/2014/main" id="{7780586B-D429-46DB-8A2D-1FE026B54461}"/>
            </a:ext>
          </a:extLst>
        </xdr:cNvPr>
        <xdr:cNvSpPr txBox="1"/>
      </xdr:nvSpPr>
      <xdr:spPr>
        <a:xfrm>
          <a:off x="1977644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5" name="テキスト ボックス 934">
          <a:extLst>
            <a:ext uri="{FF2B5EF4-FFF2-40B4-BE49-F238E27FC236}">
              <a16:creationId xmlns:a16="http://schemas.microsoft.com/office/drawing/2014/main" id="{D9631C83-CF20-4A07-90A1-76E3B9A4DDD5}"/>
            </a:ext>
          </a:extLst>
        </xdr:cNvPr>
        <xdr:cNvSpPr txBox="1"/>
      </xdr:nvSpPr>
      <xdr:spPr>
        <a:xfrm>
          <a:off x="190334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6" name="テキスト ボックス 935">
          <a:extLst>
            <a:ext uri="{FF2B5EF4-FFF2-40B4-BE49-F238E27FC236}">
              <a16:creationId xmlns:a16="http://schemas.microsoft.com/office/drawing/2014/main" id="{FEC37782-896D-409C-80A8-B364540CFC9E}"/>
            </a:ext>
          </a:extLst>
        </xdr:cNvPr>
        <xdr:cNvSpPr txBox="1"/>
      </xdr:nvSpPr>
      <xdr:spPr>
        <a:xfrm>
          <a:off x="182283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7" name="テキスト ボックス 936">
          <a:extLst>
            <a:ext uri="{FF2B5EF4-FFF2-40B4-BE49-F238E27FC236}">
              <a16:creationId xmlns:a16="http://schemas.microsoft.com/office/drawing/2014/main" id="{C4B863C5-BFED-47E6-97DD-A39F02D1FC23}"/>
            </a:ext>
          </a:extLst>
        </xdr:cNvPr>
        <xdr:cNvSpPr txBox="1"/>
      </xdr:nvSpPr>
      <xdr:spPr>
        <a:xfrm>
          <a:off x="174307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8" name="テキスト ボックス 937">
          <a:extLst>
            <a:ext uri="{FF2B5EF4-FFF2-40B4-BE49-F238E27FC236}">
              <a16:creationId xmlns:a16="http://schemas.microsoft.com/office/drawing/2014/main" id="{0D1DBA45-F6D8-4D84-9C27-8640BBEA9B4D}"/>
            </a:ext>
          </a:extLst>
        </xdr:cNvPr>
        <xdr:cNvSpPr txBox="1"/>
      </xdr:nvSpPr>
      <xdr:spPr>
        <a:xfrm>
          <a:off x="166331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76200</xdr:rowOff>
    </xdr:from>
    <xdr:to>
      <xdr:col>116</xdr:col>
      <xdr:colOff>114300</xdr:colOff>
      <xdr:row>105</xdr:row>
      <xdr:rowOff>6350</xdr:rowOff>
    </xdr:to>
    <xdr:sp macro="" textlink="">
      <xdr:nvSpPr>
        <xdr:cNvPr id="939" name="楕円 938">
          <a:extLst>
            <a:ext uri="{FF2B5EF4-FFF2-40B4-BE49-F238E27FC236}">
              <a16:creationId xmlns:a16="http://schemas.microsoft.com/office/drawing/2014/main" id="{67F8604C-D820-400A-BC37-67E1D590E487}"/>
            </a:ext>
          </a:extLst>
        </xdr:cNvPr>
        <xdr:cNvSpPr/>
      </xdr:nvSpPr>
      <xdr:spPr>
        <a:xfrm>
          <a:off x="19904710" y="1790700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99060</xdr:rowOff>
    </xdr:from>
    <xdr:ext cx="469900" cy="258445"/>
    <xdr:sp macro="" textlink="">
      <xdr:nvSpPr>
        <xdr:cNvPr id="940" name="【庁舎】&#10;一人当たり面積該当値テキスト">
          <a:extLst>
            <a:ext uri="{FF2B5EF4-FFF2-40B4-BE49-F238E27FC236}">
              <a16:creationId xmlns:a16="http://schemas.microsoft.com/office/drawing/2014/main" id="{05EA5753-925A-416A-B325-2D8A5466A001}"/>
            </a:ext>
          </a:extLst>
        </xdr:cNvPr>
        <xdr:cNvSpPr txBox="1"/>
      </xdr:nvSpPr>
      <xdr:spPr>
        <a:xfrm>
          <a:off x="19985990" y="17754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0.469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30480</xdr:rowOff>
    </xdr:from>
    <xdr:to>
      <xdr:col>112</xdr:col>
      <xdr:colOff>38100</xdr:colOff>
      <xdr:row>104</xdr:row>
      <xdr:rowOff>132080</xdr:rowOff>
    </xdr:to>
    <xdr:sp macro="" textlink="">
      <xdr:nvSpPr>
        <xdr:cNvPr id="941" name="楕円 940">
          <a:extLst>
            <a:ext uri="{FF2B5EF4-FFF2-40B4-BE49-F238E27FC236}">
              <a16:creationId xmlns:a16="http://schemas.microsoft.com/office/drawing/2014/main" id="{3BDC4C6E-0DA5-429D-8B3D-CBEAD5CC485D}"/>
            </a:ext>
          </a:extLst>
        </xdr:cNvPr>
        <xdr:cNvSpPr/>
      </xdr:nvSpPr>
      <xdr:spPr>
        <a:xfrm>
          <a:off x="19161760" y="1785937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81280</xdr:rowOff>
    </xdr:from>
    <xdr:to>
      <xdr:col>116</xdr:col>
      <xdr:colOff>63500</xdr:colOff>
      <xdr:row>104</xdr:row>
      <xdr:rowOff>127000</xdr:rowOff>
    </xdr:to>
    <xdr:cxnSp macro="">
      <xdr:nvCxnSpPr>
        <xdr:cNvPr id="942" name="直線コネクタ 941">
          <a:extLst>
            <a:ext uri="{FF2B5EF4-FFF2-40B4-BE49-F238E27FC236}">
              <a16:creationId xmlns:a16="http://schemas.microsoft.com/office/drawing/2014/main" id="{32BE2ED3-8179-4A5F-BF6B-BE5A5F7C152B}"/>
            </a:ext>
          </a:extLst>
        </xdr:cNvPr>
        <xdr:cNvCxnSpPr/>
      </xdr:nvCxnSpPr>
      <xdr:spPr>
        <a:xfrm>
          <a:off x="19204940" y="17913985"/>
          <a:ext cx="7429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41910</xdr:rowOff>
    </xdr:from>
    <xdr:to>
      <xdr:col>107</xdr:col>
      <xdr:colOff>101600</xdr:colOff>
      <xdr:row>104</xdr:row>
      <xdr:rowOff>143510</xdr:rowOff>
    </xdr:to>
    <xdr:sp macro="" textlink="">
      <xdr:nvSpPr>
        <xdr:cNvPr id="943" name="楕円 942">
          <a:extLst>
            <a:ext uri="{FF2B5EF4-FFF2-40B4-BE49-F238E27FC236}">
              <a16:creationId xmlns:a16="http://schemas.microsoft.com/office/drawing/2014/main" id="{6174EF0D-691A-462C-A173-ED571215586D}"/>
            </a:ext>
          </a:extLst>
        </xdr:cNvPr>
        <xdr:cNvSpPr/>
      </xdr:nvSpPr>
      <xdr:spPr>
        <a:xfrm>
          <a:off x="18345150" y="1787461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81280</xdr:rowOff>
    </xdr:from>
    <xdr:to>
      <xdr:col>111</xdr:col>
      <xdr:colOff>177800</xdr:colOff>
      <xdr:row>104</xdr:row>
      <xdr:rowOff>92710</xdr:rowOff>
    </xdr:to>
    <xdr:cxnSp macro="">
      <xdr:nvCxnSpPr>
        <xdr:cNvPr id="944" name="直線コネクタ 943">
          <a:extLst>
            <a:ext uri="{FF2B5EF4-FFF2-40B4-BE49-F238E27FC236}">
              <a16:creationId xmlns:a16="http://schemas.microsoft.com/office/drawing/2014/main" id="{024AC681-DAB4-4FD2-8B55-E254A6812DB6}"/>
            </a:ext>
          </a:extLst>
        </xdr:cNvPr>
        <xdr:cNvCxnSpPr/>
      </xdr:nvCxnSpPr>
      <xdr:spPr>
        <a:xfrm flipV="1">
          <a:off x="18399760" y="17913985"/>
          <a:ext cx="8051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53340</xdr:rowOff>
    </xdr:from>
    <xdr:to>
      <xdr:col>102</xdr:col>
      <xdr:colOff>165100</xdr:colOff>
      <xdr:row>104</xdr:row>
      <xdr:rowOff>154940</xdr:rowOff>
    </xdr:to>
    <xdr:sp macro="" textlink="">
      <xdr:nvSpPr>
        <xdr:cNvPr id="945" name="楕円 944">
          <a:extLst>
            <a:ext uri="{FF2B5EF4-FFF2-40B4-BE49-F238E27FC236}">
              <a16:creationId xmlns:a16="http://schemas.microsoft.com/office/drawing/2014/main" id="{18FB2BB5-6AF5-4434-AB6A-51C6CA131429}"/>
            </a:ext>
          </a:extLst>
        </xdr:cNvPr>
        <xdr:cNvSpPr/>
      </xdr:nvSpPr>
      <xdr:spPr>
        <a:xfrm>
          <a:off x="17547590" y="1788795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92710</xdr:rowOff>
    </xdr:from>
    <xdr:to>
      <xdr:col>107</xdr:col>
      <xdr:colOff>50800</xdr:colOff>
      <xdr:row>104</xdr:row>
      <xdr:rowOff>104140</xdr:rowOff>
    </xdr:to>
    <xdr:cxnSp macro="">
      <xdr:nvCxnSpPr>
        <xdr:cNvPr id="946" name="直線コネクタ 945">
          <a:extLst>
            <a:ext uri="{FF2B5EF4-FFF2-40B4-BE49-F238E27FC236}">
              <a16:creationId xmlns:a16="http://schemas.microsoft.com/office/drawing/2014/main" id="{50A7E217-939A-4941-8E6C-970A68C89B58}"/>
            </a:ext>
          </a:extLst>
        </xdr:cNvPr>
        <xdr:cNvCxnSpPr/>
      </xdr:nvCxnSpPr>
      <xdr:spPr>
        <a:xfrm flipV="1">
          <a:off x="17602200" y="17927320"/>
          <a:ext cx="79756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61595</xdr:rowOff>
    </xdr:from>
    <xdr:to>
      <xdr:col>98</xdr:col>
      <xdr:colOff>38100</xdr:colOff>
      <xdr:row>104</xdr:row>
      <xdr:rowOff>163195</xdr:rowOff>
    </xdr:to>
    <xdr:sp macro="" textlink="">
      <xdr:nvSpPr>
        <xdr:cNvPr id="947" name="楕円 946">
          <a:extLst>
            <a:ext uri="{FF2B5EF4-FFF2-40B4-BE49-F238E27FC236}">
              <a16:creationId xmlns:a16="http://schemas.microsoft.com/office/drawing/2014/main" id="{71455A69-ADE6-4D32-B7D7-CEE67BAB35F0}"/>
            </a:ext>
          </a:extLst>
        </xdr:cNvPr>
        <xdr:cNvSpPr/>
      </xdr:nvSpPr>
      <xdr:spPr>
        <a:xfrm>
          <a:off x="16761460" y="1788858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104140</xdr:rowOff>
    </xdr:from>
    <xdr:to>
      <xdr:col>102</xdr:col>
      <xdr:colOff>114300</xdr:colOff>
      <xdr:row>104</xdr:row>
      <xdr:rowOff>112395</xdr:rowOff>
    </xdr:to>
    <xdr:cxnSp macro="">
      <xdr:nvCxnSpPr>
        <xdr:cNvPr id="948" name="直線コネクタ 947">
          <a:extLst>
            <a:ext uri="{FF2B5EF4-FFF2-40B4-BE49-F238E27FC236}">
              <a16:creationId xmlns:a16="http://schemas.microsoft.com/office/drawing/2014/main" id="{59DC86D3-E58D-4AD6-9337-21907A462124}"/>
            </a:ext>
          </a:extLst>
        </xdr:cNvPr>
        <xdr:cNvCxnSpPr/>
      </xdr:nvCxnSpPr>
      <xdr:spPr>
        <a:xfrm flipV="1">
          <a:off x="16804640" y="17933035"/>
          <a:ext cx="79756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154940</xdr:rowOff>
    </xdr:from>
    <xdr:ext cx="469900" cy="258445"/>
    <xdr:sp macro="" textlink="">
      <xdr:nvSpPr>
        <xdr:cNvPr id="949" name="n_1aveValue【庁舎】&#10;一人当たり面積">
          <a:extLst>
            <a:ext uri="{FF2B5EF4-FFF2-40B4-BE49-F238E27FC236}">
              <a16:creationId xmlns:a16="http://schemas.microsoft.com/office/drawing/2014/main" id="{99EE73B4-20FD-4465-96C2-AF844786AD0F}"/>
            </a:ext>
          </a:extLst>
        </xdr:cNvPr>
        <xdr:cNvSpPr txBox="1"/>
      </xdr:nvSpPr>
      <xdr:spPr>
        <a:xfrm>
          <a:off x="18982055" y="181571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146050</xdr:rowOff>
    </xdr:from>
    <xdr:ext cx="469265" cy="258445"/>
    <xdr:sp macro="" textlink="">
      <xdr:nvSpPr>
        <xdr:cNvPr id="950" name="n_2aveValue【庁舎】&#10;一人当たり面積">
          <a:extLst>
            <a:ext uri="{FF2B5EF4-FFF2-40B4-BE49-F238E27FC236}">
              <a16:creationId xmlns:a16="http://schemas.microsoft.com/office/drawing/2014/main" id="{BE3A8334-D64F-4D18-9FEA-185377691679}"/>
            </a:ext>
          </a:extLst>
        </xdr:cNvPr>
        <xdr:cNvSpPr txBox="1"/>
      </xdr:nvSpPr>
      <xdr:spPr>
        <a:xfrm>
          <a:off x="18181955" y="181463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1905</xdr:rowOff>
    </xdr:from>
    <xdr:ext cx="469265" cy="259080"/>
    <xdr:sp macro="" textlink="">
      <xdr:nvSpPr>
        <xdr:cNvPr id="951" name="n_3aveValue【庁舎】&#10;一人当たり面積">
          <a:extLst>
            <a:ext uri="{FF2B5EF4-FFF2-40B4-BE49-F238E27FC236}">
              <a16:creationId xmlns:a16="http://schemas.microsoft.com/office/drawing/2014/main" id="{7169B4E4-2284-4F2B-BAB9-9A42A137F495}"/>
            </a:ext>
          </a:extLst>
        </xdr:cNvPr>
        <xdr:cNvSpPr txBox="1"/>
      </xdr:nvSpPr>
      <xdr:spPr>
        <a:xfrm>
          <a:off x="17384395" y="18175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12065</xdr:rowOff>
    </xdr:from>
    <xdr:ext cx="469265" cy="259080"/>
    <xdr:sp macro="" textlink="">
      <xdr:nvSpPr>
        <xdr:cNvPr id="952" name="n_4aveValue【庁舎】&#10;一人当たり面積">
          <a:extLst>
            <a:ext uri="{FF2B5EF4-FFF2-40B4-BE49-F238E27FC236}">
              <a16:creationId xmlns:a16="http://schemas.microsoft.com/office/drawing/2014/main" id="{D785A269-63EC-413B-BBE9-336529F778C4}"/>
            </a:ext>
          </a:extLst>
        </xdr:cNvPr>
        <xdr:cNvSpPr txBox="1"/>
      </xdr:nvSpPr>
      <xdr:spPr>
        <a:xfrm>
          <a:off x="16588740" y="18189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102</xdr:row>
      <xdr:rowOff>148590</xdr:rowOff>
    </xdr:from>
    <xdr:ext cx="469900" cy="259080"/>
    <xdr:sp macro="" textlink="">
      <xdr:nvSpPr>
        <xdr:cNvPr id="953" name="n_1mainValue【庁舎】&#10;一人当たり面積">
          <a:extLst>
            <a:ext uri="{FF2B5EF4-FFF2-40B4-BE49-F238E27FC236}">
              <a16:creationId xmlns:a16="http://schemas.microsoft.com/office/drawing/2014/main" id="{4C459814-0812-4E67-A28D-685D97A08596}"/>
            </a:ext>
          </a:extLst>
        </xdr:cNvPr>
        <xdr:cNvSpPr txBox="1"/>
      </xdr:nvSpPr>
      <xdr:spPr>
        <a:xfrm>
          <a:off x="18982055" y="17636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102</xdr:row>
      <xdr:rowOff>160020</xdr:rowOff>
    </xdr:from>
    <xdr:ext cx="469265" cy="259080"/>
    <xdr:sp macro="" textlink="">
      <xdr:nvSpPr>
        <xdr:cNvPr id="954" name="n_2mainValue【庁舎】&#10;一人当たり面積">
          <a:extLst>
            <a:ext uri="{FF2B5EF4-FFF2-40B4-BE49-F238E27FC236}">
              <a16:creationId xmlns:a16="http://schemas.microsoft.com/office/drawing/2014/main" id="{836C408D-88D0-4F5E-AB42-9F900154DDC0}"/>
            </a:ext>
          </a:extLst>
        </xdr:cNvPr>
        <xdr:cNvSpPr txBox="1"/>
      </xdr:nvSpPr>
      <xdr:spPr>
        <a:xfrm>
          <a:off x="18181955" y="176498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102</xdr:row>
      <xdr:rowOff>171450</xdr:rowOff>
    </xdr:from>
    <xdr:ext cx="469265" cy="259080"/>
    <xdr:sp macro="" textlink="">
      <xdr:nvSpPr>
        <xdr:cNvPr id="955" name="n_3mainValue【庁舎】&#10;一人当たり面積">
          <a:extLst>
            <a:ext uri="{FF2B5EF4-FFF2-40B4-BE49-F238E27FC236}">
              <a16:creationId xmlns:a16="http://schemas.microsoft.com/office/drawing/2014/main" id="{3406BA6A-58C0-4A40-B4D4-ECC4CDB83468}"/>
            </a:ext>
          </a:extLst>
        </xdr:cNvPr>
        <xdr:cNvSpPr txBox="1"/>
      </xdr:nvSpPr>
      <xdr:spPr>
        <a:xfrm>
          <a:off x="17384395" y="17655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8255</xdr:rowOff>
    </xdr:from>
    <xdr:ext cx="469265" cy="258445"/>
    <xdr:sp macro="" textlink="">
      <xdr:nvSpPr>
        <xdr:cNvPr id="956" name="n_4mainValue【庁舎】&#10;一人当たり面積">
          <a:extLst>
            <a:ext uri="{FF2B5EF4-FFF2-40B4-BE49-F238E27FC236}">
              <a16:creationId xmlns:a16="http://schemas.microsoft.com/office/drawing/2014/main" id="{A4DF6305-3846-42AA-A69F-5060C3A1448D}"/>
            </a:ext>
          </a:extLst>
        </xdr:cNvPr>
        <xdr:cNvSpPr txBox="1"/>
      </xdr:nvSpPr>
      <xdr:spPr>
        <a:xfrm>
          <a:off x="16588740" y="17669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40BA2734-B14C-4AE9-8B9F-DF29FF523626}"/>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D54C34B7-1840-4A7D-ADC5-51919266F7E1}"/>
            </a:ext>
          </a:extLst>
        </xdr:cNvPr>
        <xdr:cNvSpPr/>
      </xdr:nvSpPr>
      <xdr:spPr>
        <a:xfrm>
          <a:off x="685800" y="19496405"/>
          <a:ext cx="34671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E85B7CD0-B1DE-4E21-B65A-A88CEABD86E9}"/>
            </a:ext>
          </a:extLst>
        </xdr:cNvPr>
        <xdr:cNvSpPr txBox="1"/>
      </xdr:nvSpPr>
      <xdr:spPr>
        <a:xfrm>
          <a:off x="762000" y="19746595"/>
          <a:ext cx="1987169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有形固定資産減価償却率は体育館・プール、市民会館を除く施設で、類似団体と比較して高くなっている。</a:t>
          </a:r>
        </a:p>
        <a:p>
          <a:r>
            <a:rPr kumimoji="1" lang="ja-JP" altLang="en-US" sz="1300">
              <a:latin typeface="ＭＳ Ｐゴシック"/>
              <a:ea typeface="ＭＳ Ｐゴシック"/>
            </a:rPr>
            <a:t>市民会館は旧公民館を改修した後用途変更を行い、令和２年度から本項目へと算入したため数値については改善した。</a:t>
          </a:r>
        </a:p>
        <a:p>
          <a:r>
            <a:rPr kumimoji="1" lang="ja-JP" altLang="en-US" sz="1300">
              <a:latin typeface="ＭＳ Ｐゴシック"/>
              <a:ea typeface="ＭＳ Ｐゴシック"/>
            </a:rPr>
            <a:t>消防施設については、令和３年度に防災行政無線施設の改修を実施したことにより、昨年度から数値が改善した。</a:t>
          </a:r>
        </a:p>
        <a:p>
          <a:r>
            <a:rPr kumimoji="1" lang="ja-JP" altLang="en-US" sz="1300">
              <a:latin typeface="ＭＳ Ｐゴシック"/>
              <a:ea typeface="ＭＳ Ｐゴシック"/>
            </a:rPr>
            <a:t>しかし、他の施設では一般廃棄物処理施設が類似団体と比べ高くなっているほか、庁舎では耐用年数を超過するなど老朽化が進んでいることから、公共施設等総合管理計画に基づく老朽化対策や長寿命化等の取り組みを引き続き進めており、現在庁舎については新庁舎整備を進めているところのため、後年度は数値が改善するものと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107315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1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83</xdr:col>
      <xdr:colOff>6350</xdr:colOff>
      <xdr:row>2</xdr:row>
      <xdr:rowOff>63500</xdr:rowOff>
    </xdr:from>
    <xdr:to>
      <xdr:col>95</xdr:col>
      <xdr:colOff>152400</xdr:colOff>
      <xdr:row>5</xdr:row>
      <xdr:rowOff>107315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1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50165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31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37465</xdr:rowOff>
    </xdr:from>
    <xdr:to>
      <xdr:col>11</xdr:col>
      <xdr:colOff>44450</xdr:colOff>
      <xdr:row>17</xdr:row>
      <xdr:rowOff>37465</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7615"/>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37465</xdr:rowOff>
    </xdr:from>
    <xdr:to>
      <xdr:col>16</xdr:col>
      <xdr:colOff>203200</xdr:colOff>
      <xdr:row>17</xdr:row>
      <xdr:rowOff>37465</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7615"/>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30,781
30,390
616.40
26,710,813
25,668,526
947,044
14,441,403
23,547,448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37465</xdr:rowOff>
    </xdr:from>
    <xdr:to>
      <xdr:col>24</xdr:col>
      <xdr:colOff>114300</xdr:colOff>
      <xdr:row>17</xdr:row>
      <xdr:rowOff>37465</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7615"/>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57.5</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37465</xdr:rowOff>
    </xdr:from>
    <xdr:to>
      <xdr:col>34</xdr:col>
      <xdr:colOff>50800</xdr:colOff>
      <xdr:row>15</xdr:row>
      <xdr:rowOff>158115</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4865"/>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37465</xdr:rowOff>
    </xdr:from>
    <xdr:to>
      <xdr:col>50</xdr:col>
      <xdr:colOff>190500</xdr:colOff>
      <xdr:row>15</xdr:row>
      <xdr:rowOff>158115</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4865"/>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69215</xdr:rowOff>
    </xdr:from>
    <xdr:to>
      <xdr:col>58</xdr:col>
      <xdr:colOff>69850</xdr:colOff>
      <xdr:row>8</xdr:row>
      <xdr:rowOff>151765</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6936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164465</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065"/>
          <a:ext cx="1270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151765</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265"/>
          <a:ext cx="127000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158115</xdr:rowOff>
    </xdr:from>
    <xdr:to>
      <xdr:col>52</xdr:col>
      <xdr:colOff>69850</xdr:colOff>
      <xdr:row>7</xdr:row>
      <xdr:rowOff>158115</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265"/>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126365</xdr:rowOff>
    </xdr:from>
    <xdr:to>
      <xdr:col>51</xdr:col>
      <xdr:colOff>190500</xdr:colOff>
      <xdr:row>11</xdr:row>
      <xdr:rowOff>94615</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086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126365</xdr:rowOff>
    </xdr:from>
    <xdr:to>
      <xdr:col>52</xdr:col>
      <xdr:colOff>69850</xdr:colOff>
      <xdr:row>10</xdr:row>
      <xdr:rowOff>126365</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086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161290</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164465</xdr:rowOff>
    </xdr:from>
    <xdr:to>
      <xdr:col>52</xdr:col>
      <xdr:colOff>69850</xdr:colOff>
      <xdr:row>12</xdr:row>
      <xdr:rowOff>164465</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186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107315</xdr:rowOff>
    </xdr:from>
    <xdr:to>
      <xdr:col>52</xdr:col>
      <xdr:colOff>34925</xdr:colOff>
      <xdr:row>8</xdr:row>
      <xdr:rowOff>37465</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31115</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94615</xdr:rowOff>
    </xdr:from>
    <xdr:ext cx="880999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265"/>
          <a:ext cx="8809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7815" cy="25400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78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7545" cy="25336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75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26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4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0110" cy="26289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011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168910</xdr:rowOff>
    </xdr:from>
    <xdr:ext cx="8145145" cy="26289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83710"/>
          <a:ext cx="814514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78105</xdr:rowOff>
    </xdr:from>
    <xdr:ext cx="9423400" cy="42481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5805"/>
          <a:ext cx="9423400"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人当たり職員数」の算出に用いる職員数及び「給与水準（国との比較）」の「ラスパイレス指数」については、各調査対象年度の翌年の地方</a:t>
          </a:r>
          <a:endParaRPr kumimoji="1" lang="en-US" altLang="ja-JP" sz="1000">
            <a:solidFill>
              <a:srgbClr val="000000"/>
            </a:solidFill>
            <a:latin typeface="ＭＳ Ｐゴシック"/>
            <a:ea typeface="ＭＳ Ｐゴシック"/>
          </a:endParaRPr>
        </a:p>
        <a:p>
          <a:pPr algn="l"/>
          <a:r>
            <a:rPr kumimoji="1" lang="en-US" altLang="ja-JP" sz="1000">
              <a:solidFill>
                <a:srgbClr val="000000"/>
              </a:solidFill>
              <a:latin typeface="ＭＳ Ｐゴシック"/>
              <a:ea typeface="ＭＳ Ｐゴシック"/>
            </a:rPr>
            <a:t>   </a:t>
          </a:r>
          <a:r>
            <a:rPr kumimoji="1" lang="ja-JP" altLang="en-US" sz="1000">
              <a:solidFill>
                <a:srgbClr val="000000"/>
              </a:solidFill>
              <a:latin typeface="ＭＳ Ｐゴシック"/>
              <a:ea typeface="ＭＳ Ｐゴシック"/>
            </a:rPr>
            <a:t>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a:t>
          </a:r>
        </a:p>
      </xdr:txBody>
    </xdr:sp>
    <xdr:clientData/>
  </xdr:oneCellAnchor>
  <xdr:twoCellAnchor>
    <xdr:from>
      <xdr:col>3</xdr:col>
      <xdr:colOff>133350</xdr:colOff>
      <xdr:row>29</xdr:row>
      <xdr:rowOff>45720</xdr:rowOff>
    </xdr:from>
    <xdr:to>
      <xdr:col>27</xdr:col>
      <xdr:colOff>184150</xdr:colOff>
      <xdr:row>31</xdr:row>
      <xdr:rowOff>19685</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7770"/>
          <a:ext cx="50800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65405</xdr:rowOff>
    </xdr:from>
    <xdr:ext cx="1271270" cy="314325"/>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80355"/>
          <a:ext cx="1271270" cy="3143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38735</xdr:rowOff>
    </xdr:from>
    <xdr:ext cx="1646555" cy="36766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685"/>
          <a:ext cx="1646555" cy="367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129540</xdr:rowOff>
    </xdr:from>
    <xdr:to>
      <xdr:col>35</xdr:col>
      <xdr:colOff>95250</xdr:colOff>
      <xdr:row>32</xdr:row>
      <xdr:rowOff>38735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304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149225</xdr:rowOff>
    </xdr:from>
    <xdr:to>
      <xdr:col>35</xdr:col>
      <xdr:colOff>95250</xdr:colOff>
      <xdr:row>33</xdr:row>
      <xdr:rowOff>58420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417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129540</xdr:rowOff>
    </xdr:from>
    <xdr:to>
      <xdr:col>42</xdr:col>
      <xdr:colOff>25400</xdr:colOff>
      <xdr:row>32</xdr:row>
      <xdr:rowOff>38735</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3040"/>
          <a:ext cx="1270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149225</xdr:rowOff>
    </xdr:from>
    <xdr:to>
      <xdr:col>42</xdr:col>
      <xdr:colOff>25400</xdr:colOff>
      <xdr:row>33</xdr:row>
      <xdr:rowOff>58420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4175"/>
          <a:ext cx="1270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129540</xdr:rowOff>
    </xdr:from>
    <xdr:to>
      <xdr:col>49</xdr:col>
      <xdr:colOff>19050</xdr:colOff>
      <xdr:row>32</xdr:row>
      <xdr:rowOff>38735</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3040"/>
          <a:ext cx="1270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31</xdr:row>
      <xdr:rowOff>149225</xdr:rowOff>
    </xdr:from>
    <xdr:to>
      <xdr:col>49</xdr:col>
      <xdr:colOff>19050</xdr:colOff>
      <xdr:row>33</xdr:row>
      <xdr:rowOff>58420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4175"/>
          <a:ext cx="1270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123825</xdr:rowOff>
    </xdr:from>
    <xdr:to>
      <xdr:col>27</xdr:col>
      <xdr:colOff>184150</xdr:colOff>
      <xdr:row>47</xdr:row>
      <xdr:rowOff>136525</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81675"/>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123825</xdr:rowOff>
    </xdr:from>
    <xdr:to>
      <xdr:col>57</xdr:col>
      <xdr:colOff>120650</xdr:colOff>
      <xdr:row>47</xdr:row>
      <xdr:rowOff>136525</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81675"/>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123825</xdr:rowOff>
    </xdr:from>
    <xdr:to>
      <xdr:col>46</xdr:col>
      <xdr:colOff>203200</xdr:colOff>
      <xdr:row>35</xdr:row>
      <xdr:rowOff>32385</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81675"/>
          <a:ext cx="3810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97790</xdr:rowOff>
    </xdr:from>
    <xdr:to>
      <xdr:col>56</xdr:col>
      <xdr:colOff>203200</xdr:colOff>
      <xdr:row>47</xdr:row>
      <xdr:rowOff>71120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8540"/>
          <a:ext cx="5778500"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京都府内で２番目の広大な面積を有するが、山林等が多く可住面積が少ないため税収等の財政基盤が弱く、類似団体平均を下回っている。</a:t>
          </a:r>
        </a:p>
        <a:p>
          <a:r>
            <a:rPr kumimoji="1" lang="ja-JP" altLang="en-US" sz="1300">
              <a:latin typeface="ＭＳ Ｐゴシック"/>
              <a:ea typeface="ＭＳ Ｐゴシック"/>
            </a:rPr>
            <a:t>　今後も引き続き、税の徴収率の向上を中心とする歳入確保に努めるとともに、事務事業の見直しによる経常経費の削減など行政の効率化に努めることにより、財政の健全化を図る。</a:t>
          </a: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136525</xdr:rowOff>
    </xdr:from>
    <xdr:to>
      <xdr:col>27</xdr:col>
      <xdr:colOff>184150</xdr:colOff>
      <xdr:row>47</xdr:row>
      <xdr:rowOff>136525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46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166370</xdr:rowOff>
    </xdr:from>
    <xdr:ext cx="762000" cy="26289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5307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168910</xdr:rowOff>
    </xdr:from>
    <xdr:to>
      <xdr:col>27</xdr:col>
      <xdr:colOff>184150</xdr:colOff>
      <xdr:row>44</xdr:row>
      <xdr:rowOff>168910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127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23495</xdr:rowOff>
    </xdr:from>
    <xdr:ext cx="762000" cy="26479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72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26035</xdr:rowOff>
    </xdr:from>
    <xdr:to>
      <xdr:col>27</xdr:col>
      <xdr:colOff>184150</xdr:colOff>
      <xdr:row>42</xdr:row>
      <xdr:rowOff>26035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93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55880</xdr:rowOff>
    </xdr:from>
    <xdr:ext cx="762000" cy="25908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58420</xdr:rowOff>
    </xdr:from>
    <xdr:to>
      <xdr:col>27</xdr:col>
      <xdr:colOff>184150</xdr:colOff>
      <xdr:row>39</xdr:row>
      <xdr:rowOff>58420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497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88265</xdr:rowOff>
    </xdr:from>
    <xdr:ext cx="762000" cy="25908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90805</xdr:rowOff>
    </xdr:from>
    <xdr:to>
      <xdr:col>27</xdr:col>
      <xdr:colOff>184150</xdr:colOff>
      <xdr:row>36</xdr:row>
      <xdr:rowOff>90805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30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121285</xdr:rowOff>
    </xdr:from>
    <xdr:ext cx="762000" cy="26416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2203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123825</xdr:rowOff>
    </xdr:from>
    <xdr:to>
      <xdr:col>27</xdr:col>
      <xdr:colOff>184150</xdr:colOff>
      <xdr:row>33</xdr:row>
      <xdr:rowOff>123825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816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153035</xdr:rowOff>
    </xdr:from>
    <xdr:ext cx="762000" cy="26543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94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123825</xdr:rowOff>
    </xdr:from>
    <xdr:to>
      <xdr:col>27</xdr:col>
      <xdr:colOff>184150</xdr:colOff>
      <xdr:row>47</xdr:row>
      <xdr:rowOff>136525</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81675"/>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115570</xdr:rowOff>
    </xdr:from>
    <xdr:to>
      <xdr:col>23</xdr:col>
      <xdr:colOff>133350</xdr:colOff>
      <xdr:row>45</xdr:row>
      <xdr:rowOff>18415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7770"/>
          <a:ext cx="0" cy="1445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164465</xdr:rowOff>
    </xdr:from>
    <xdr:ext cx="760730" cy="26479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82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18415</xdr:rowOff>
    </xdr:from>
    <xdr:to>
      <xdr:col>24</xdr:col>
      <xdr:colOff>12700</xdr:colOff>
      <xdr:row>45</xdr:row>
      <xdr:rowOff>18415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29210</xdr:rowOff>
    </xdr:from>
    <xdr:ext cx="760730" cy="26352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9960"/>
          <a:ext cx="7607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115570</xdr:rowOff>
    </xdr:from>
    <xdr:to>
      <xdr:col>24</xdr:col>
      <xdr:colOff>12700</xdr:colOff>
      <xdr:row>36</xdr:row>
      <xdr:rowOff>115570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72390</xdr:rowOff>
    </xdr:from>
    <xdr:to>
      <xdr:col>23</xdr:col>
      <xdr:colOff>133350</xdr:colOff>
      <xdr:row>43</xdr:row>
      <xdr:rowOff>72390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4447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40640</xdr:rowOff>
    </xdr:from>
    <xdr:ext cx="760730" cy="264160"/>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70090"/>
          <a:ext cx="76073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23495</xdr:rowOff>
    </xdr:from>
    <xdr:to>
      <xdr:col>23</xdr:col>
      <xdr:colOff>184150</xdr:colOff>
      <xdr:row>42</xdr:row>
      <xdr:rowOff>127000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43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47625</xdr:rowOff>
    </xdr:from>
    <xdr:to>
      <xdr:col>19</xdr:col>
      <xdr:colOff>133350</xdr:colOff>
      <xdr:row>43</xdr:row>
      <xdr:rowOff>72390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4199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149225</xdr:rowOff>
    </xdr:from>
    <xdr:to>
      <xdr:col>19</xdr:col>
      <xdr:colOff>184150</xdr:colOff>
      <xdr:row>42</xdr:row>
      <xdr:rowOff>78105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86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88265</xdr:rowOff>
    </xdr:from>
    <xdr:ext cx="735330" cy="259080"/>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626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47625</xdr:rowOff>
    </xdr:from>
    <xdr:to>
      <xdr:col>15</xdr:col>
      <xdr:colOff>82550</xdr:colOff>
      <xdr:row>43</xdr:row>
      <xdr:rowOff>47625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419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149225</xdr:rowOff>
    </xdr:from>
    <xdr:to>
      <xdr:col>15</xdr:col>
      <xdr:colOff>133350</xdr:colOff>
      <xdr:row>42</xdr:row>
      <xdr:rowOff>78105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86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88265</xdr:rowOff>
    </xdr:from>
    <xdr:ext cx="762000" cy="259080"/>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6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23495</xdr:rowOff>
    </xdr:from>
    <xdr:to>
      <xdr:col>11</xdr:col>
      <xdr:colOff>31750</xdr:colOff>
      <xdr:row>43</xdr:row>
      <xdr:rowOff>47625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39584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171450</xdr:rowOff>
    </xdr:from>
    <xdr:to>
      <xdr:col>11</xdr:col>
      <xdr:colOff>82550</xdr:colOff>
      <xdr:row>42</xdr:row>
      <xdr:rowOff>102870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20090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113030</xdr:rowOff>
    </xdr:from>
    <xdr:ext cx="762000" cy="259080"/>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7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171450</xdr:rowOff>
    </xdr:from>
    <xdr:to>
      <xdr:col>7</xdr:col>
      <xdr:colOff>31750</xdr:colOff>
      <xdr:row>42</xdr:row>
      <xdr:rowOff>102870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20090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113030</xdr:rowOff>
    </xdr:from>
    <xdr:ext cx="76073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710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133985</xdr:rowOff>
    </xdr:from>
    <xdr:ext cx="760730" cy="26416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92135"/>
          <a:ext cx="7607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133985</xdr:rowOff>
    </xdr:from>
    <xdr:ext cx="760730" cy="26416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92135"/>
          <a:ext cx="7607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133985</xdr:rowOff>
    </xdr:from>
    <xdr:ext cx="762000" cy="26416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9213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133985</xdr:rowOff>
    </xdr:from>
    <xdr:ext cx="762000" cy="26416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9213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133985</xdr:rowOff>
    </xdr:from>
    <xdr:ext cx="762000" cy="26416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9213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43</xdr:row>
      <xdr:rowOff>20955</xdr:rowOff>
    </xdr:from>
    <xdr:to>
      <xdr:col>23</xdr:col>
      <xdr:colOff>184150</xdr:colOff>
      <xdr:row>43</xdr:row>
      <xdr:rowOff>124460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933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167640</xdr:rowOff>
    </xdr:from>
    <xdr:ext cx="760730" cy="262890"/>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68540"/>
          <a:ext cx="7607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20955</xdr:rowOff>
    </xdr:from>
    <xdr:to>
      <xdr:col>19</xdr:col>
      <xdr:colOff>184150</xdr:colOff>
      <xdr:row>43</xdr:row>
      <xdr:rowOff>124460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933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109220</xdr:rowOff>
    </xdr:from>
    <xdr:ext cx="735330" cy="262890"/>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81570"/>
          <a:ext cx="7353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171450</xdr:rowOff>
    </xdr:from>
    <xdr:to>
      <xdr:col>15</xdr:col>
      <xdr:colOff>133350</xdr:colOff>
      <xdr:row>43</xdr:row>
      <xdr:rowOff>100330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723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84455</xdr:rowOff>
    </xdr:from>
    <xdr:ext cx="762000" cy="26543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5680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171450</xdr:rowOff>
    </xdr:from>
    <xdr:to>
      <xdr:col>11</xdr:col>
      <xdr:colOff>82550</xdr:colOff>
      <xdr:row>43</xdr:row>
      <xdr:rowOff>100330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723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84455</xdr:rowOff>
    </xdr:from>
    <xdr:ext cx="762000" cy="26543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5680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146685</xdr:rowOff>
    </xdr:from>
    <xdr:to>
      <xdr:col>7</xdr:col>
      <xdr:colOff>31750</xdr:colOff>
      <xdr:row>43</xdr:row>
      <xdr:rowOff>75565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475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59690</xdr:rowOff>
    </xdr:from>
    <xdr:ext cx="760730" cy="26479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32040"/>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84455</xdr:rowOff>
    </xdr:from>
    <xdr:to>
      <xdr:col>27</xdr:col>
      <xdr:colOff>184150</xdr:colOff>
      <xdr:row>53</xdr:row>
      <xdr:rowOff>58420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8405"/>
          <a:ext cx="50800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104140</xdr:rowOff>
    </xdr:from>
    <xdr:ext cx="1438910" cy="31178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45" y="9190990"/>
          <a:ext cx="1438910" cy="3117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78105</xdr:rowOff>
    </xdr:from>
    <xdr:ext cx="1645285" cy="36258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55" y="9164955"/>
          <a:ext cx="1645285" cy="3625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168910</xdr:rowOff>
    </xdr:from>
    <xdr:to>
      <xdr:col>35</xdr:col>
      <xdr:colOff>95250</xdr:colOff>
      <xdr:row>54</xdr:row>
      <xdr:rowOff>78105</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431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97790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168910</xdr:rowOff>
    </xdr:from>
    <xdr:to>
      <xdr:col>42</xdr:col>
      <xdr:colOff>25400</xdr:colOff>
      <xdr:row>54</xdr:row>
      <xdr:rowOff>78105</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4310"/>
          <a:ext cx="1270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97790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168910</xdr:rowOff>
    </xdr:from>
    <xdr:to>
      <xdr:col>49</xdr:col>
      <xdr:colOff>19050</xdr:colOff>
      <xdr:row>54</xdr:row>
      <xdr:rowOff>78105</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4310"/>
          <a:ext cx="1270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54</xdr:row>
      <xdr:rowOff>12700</xdr:rowOff>
    </xdr:from>
    <xdr:to>
      <xdr:col>49</xdr:col>
      <xdr:colOff>19050</xdr:colOff>
      <xdr:row>55</xdr:row>
      <xdr:rowOff>97790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161925</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91675"/>
          <a:ext cx="5080000"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161925</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91675"/>
          <a:ext cx="603250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161925</xdr:rowOff>
    </xdr:from>
    <xdr:to>
      <xdr:col>46</xdr:col>
      <xdr:colOff>203200</xdr:colOff>
      <xdr:row>57</xdr:row>
      <xdr:rowOff>71120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91675"/>
          <a:ext cx="3810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136525</xdr:rowOff>
    </xdr:from>
    <xdr:to>
      <xdr:col>56</xdr:col>
      <xdr:colOff>203200</xdr:colOff>
      <xdr:row>69</xdr:row>
      <xdr:rowOff>110490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9175"/>
          <a:ext cx="577850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普通交付税の再算定による増額や、新型コロナウイルス感染症拡大にかかる固定資産税の徴収猶予分が算入されたことにより経常収支比率が前年度比4.7％改善した。しかし、類似団体平均を0.4％上回っており、今後も義務的経費の削減に努めるなど、行財政改革への取組を通じて、経常経費の一層の削減に努める。</a:t>
          </a:r>
        </a:p>
      </xdr:txBody>
    </xdr:sp>
    <xdr:clientData/>
  </xdr:twoCellAnchor>
  <xdr:oneCellAnchor>
    <xdr:from>
      <xdr:col>3</xdr:col>
      <xdr:colOff>95250</xdr:colOff>
      <xdr:row>54</xdr:row>
      <xdr:rowOff>143510</xdr:rowOff>
    </xdr:from>
    <xdr:ext cx="298450" cy="228600"/>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401810"/>
          <a:ext cx="2984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29845</xdr:rowOff>
    </xdr:from>
    <xdr:ext cx="762000" cy="259080"/>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114935</xdr:rowOff>
    </xdr:from>
    <xdr:to>
      <xdr:col>27</xdr:col>
      <xdr:colOff>184150</xdr:colOff>
      <xdr:row>67</xdr:row>
      <xdr:rowOff>114935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02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144780</xdr:rowOff>
    </xdr:from>
    <xdr:ext cx="762000" cy="26352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6048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53975</xdr:rowOff>
    </xdr:from>
    <xdr:to>
      <xdr:col>27</xdr:col>
      <xdr:colOff>184150</xdr:colOff>
      <xdr:row>65</xdr:row>
      <xdr:rowOff>53975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82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83820</xdr:rowOff>
    </xdr:from>
    <xdr:ext cx="762000" cy="26543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662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168910</xdr:rowOff>
    </xdr:from>
    <xdr:to>
      <xdr:col>27</xdr:col>
      <xdr:colOff>184150</xdr:colOff>
      <xdr:row>62</xdr:row>
      <xdr:rowOff>168910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88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23495</xdr:rowOff>
    </xdr:from>
    <xdr:ext cx="762000" cy="26479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33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107950</xdr:rowOff>
    </xdr:from>
    <xdr:to>
      <xdr:col>27</xdr:col>
      <xdr:colOff>184150</xdr:colOff>
      <xdr:row>60</xdr:row>
      <xdr:rowOff>107950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49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138430</xdr:rowOff>
    </xdr:from>
    <xdr:ext cx="762000" cy="26098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3980"/>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47625</xdr:rowOff>
    </xdr:from>
    <xdr:to>
      <xdr:col>27</xdr:col>
      <xdr:colOff>184150</xdr:colOff>
      <xdr:row>58</xdr:row>
      <xdr:rowOff>47625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17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77470</xdr:rowOff>
    </xdr:from>
    <xdr:ext cx="762000" cy="26035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5012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161925</xdr:rowOff>
    </xdr:from>
    <xdr:to>
      <xdr:col>27</xdr:col>
      <xdr:colOff>184150</xdr:colOff>
      <xdr:row>55</xdr:row>
      <xdr:rowOff>161925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916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6416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161925</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91675"/>
          <a:ext cx="5080000"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157480</xdr:rowOff>
    </xdr:from>
    <xdr:to>
      <xdr:col>23</xdr:col>
      <xdr:colOff>133350</xdr:colOff>
      <xdr:row>67</xdr:row>
      <xdr:rowOff>69215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30130"/>
          <a:ext cx="0" cy="1626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41910</xdr:rowOff>
    </xdr:from>
    <xdr:ext cx="760730" cy="25971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06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118.9</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69215</xdr:rowOff>
    </xdr:from>
    <xdr:to>
      <xdr:col>24</xdr:col>
      <xdr:colOff>12700</xdr:colOff>
      <xdr:row>67</xdr:row>
      <xdr:rowOff>69215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6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69850</xdr:rowOff>
    </xdr:from>
    <xdr:ext cx="760730" cy="26352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71050"/>
          <a:ext cx="7607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157480</xdr:rowOff>
    </xdr:from>
    <xdr:to>
      <xdr:col>24</xdr:col>
      <xdr:colOff>12700</xdr:colOff>
      <xdr:row>57</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30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63500</xdr:rowOff>
    </xdr:from>
    <xdr:to>
      <xdr:col>23</xdr:col>
      <xdr:colOff>133350</xdr:colOff>
      <xdr:row>61</xdr:row>
      <xdr:rowOff>81280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50500"/>
          <a:ext cx="8382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11430</xdr:rowOff>
    </xdr:from>
    <xdr:ext cx="760730" cy="26479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980"/>
          <a:ext cx="76073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59</xdr:row>
      <xdr:rowOff>170180</xdr:rowOff>
    </xdr:from>
    <xdr:to>
      <xdr:col>23</xdr:col>
      <xdr:colOff>184150</xdr:colOff>
      <xdr:row>60</xdr:row>
      <xdr:rowOff>99060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57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81280</xdr:rowOff>
    </xdr:from>
    <xdr:to>
      <xdr:col>19</xdr:col>
      <xdr:colOff>133350</xdr:colOff>
      <xdr:row>62</xdr:row>
      <xdr:rowOff>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3973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159385</xdr:rowOff>
    </xdr:from>
    <xdr:to>
      <xdr:col>19</xdr:col>
      <xdr:colOff>184150</xdr:colOff>
      <xdr:row>61</xdr:row>
      <xdr:rowOff>88265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63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98425</xdr:rowOff>
    </xdr:from>
    <xdr:ext cx="735330" cy="26416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3975"/>
          <a:ext cx="7353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61</xdr:row>
      <xdr:rowOff>159385</xdr:rowOff>
    </xdr:from>
    <xdr:to>
      <xdr:col>15</xdr:col>
      <xdr:colOff>82550</xdr:colOff>
      <xdr:row>62</xdr:row>
      <xdr:rowOff>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178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33020</xdr:rowOff>
    </xdr:from>
    <xdr:to>
      <xdr:col>15</xdr:col>
      <xdr:colOff>133350</xdr:colOff>
      <xdr:row>61</xdr:row>
      <xdr:rowOff>137160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14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147320</xdr:rowOff>
    </xdr:from>
    <xdr:ext cx="762000" cy="25971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628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159385</xdr:rowOff>
    </xdr:from>
    <xdr:to>
      <xdr:col>11</xdr:col>
      <xdr:colOff>31750</xdr:colOff>
      <xdr:row>61</xdr:row>
      <xdr:rowOff>171450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178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4445</xdr:rowOff>
    </xdr:from>
    <xdr:to>
      <xdr:col>11</xdr:col>
      <xdr:colOff>82550</xdr:colOff>
      <xdr:row>61</xdr:row>
      <xdr:rowOff>107950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8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118745</xdr:rowOff>
    </xdr:from>
    <xdr:ext cx="762000" cy="26543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429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146685</xdr:rowOff>
    </xdr:from>
    <xdr:to>
      <xdr:col>7</xdr:col>
      <xdr:colOff>31750</xdr:colOff>
      <xdr:row>61</xdr:row>
      <xdr:rowOff>75565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36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86360</xdr:rowOff>
    </xdr:from>
    <xdr:ext cx="760730" cy="26352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201910"/>
          <a:ext cx="7607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171450</xdr:rowOff>
    </xdr:from>
    <xdr:ext cx="760730" cy="26098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2001500"/>
          <a:ext cx="7607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171450</xdr:rowOff>
    </xdr:from>
    <xdr:ext cx="760730" cy="26098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2001500"/>
          <a:ext cx="7607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171450</xdr:rowOff>
    </xdr:from>
    <xdr:ext cx="762000" cy="26098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2001500"/>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171450</xdr:rowOff>
    </xdr:from>
    <xdr:ext cx="762000" cy="26098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2001500"/>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171450</xdr:rowOff>
    </xdr:from>
    <xdr:ext cx="762000" cy="26098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2001500"/>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60</xdr:row>
      <xdr:rowOff>10795</xdr:rowOff>
    </xdr:from>
    <xdr:to>
      <xdr:col>23</xdr:col>
      <xdr:colOff>184150</xdr:colOff>
      <xdr:row>60</xdr:row>
      <xdr:rowOff>114935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9779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158750</xdr:rowOff>
    </xdr:from>
    <xdr:ext cx="760730" cy="260350"/>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74300"/>
          <a:ext cx="7607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29845</xdr:rowOff>
    </xdr:from>
    <xdr:to>
      <xdr:col>19</xdr:col>
      <xdr:colOff>184150</xdr:colOff>
      <xdr:row>61</xdr:row>
      <xdr:rowOff>133350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8829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117475</xdr:rowOff>
    </xdr:from>
    <xdr:ext cx="735330" cy="26479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75925"/>
          <a:ext cx="7353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123825</xdr:rowOff>
    </xdr:from>
    <xdr:to>
      <xdr:col>15</xdr:col>
      <xdr:colOff>133350</xdr:colOff>
      <xdr:row>62</xdr:row>
      <xdr:rowOff>52070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822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36195</xdr:rowOff>
    </xdr:from>
    <xdr:ext cx="762000" cy="26352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660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106680</xdr:rowOff>
    </xdr:from>
    <xdr:to>
      <xdr:col>11</xdr:col>
      <xdr:colOff>82550</xdr:colOff>
      <xdr:row>62</xdr:row>
      <xdr:rowOff>35560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651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20320</xdr:rowOff>
    </xdr:from>
    <xdr:ext cx="762000" cy="26035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5022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119380</xdr:rowOff>
    </xdr:from>
    <xdr:to>
      <xdr:col>7</xdr:col>
      <xdr:colOff>31750</xdr:colOff>
      <xdr:row>62</xdr:row>
      <xdr:rowOff>47625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778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32385</xdr:rowOff>
    </xdr:from>
    <xdr:ext cx="760730" cy="25971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62285"/>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123825</xdr:rowOff>
    </xdr:from>
    <xdr:to>
      <xdr:col>27</xdr:col>
      <xdr:colOff>184150</xdr:colOff>
      <xdr:row>75</xdr:row>
      <xdr:rowOff>97790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9675"/>
          <a:ext cx="50800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143510</xdr:rowOff>
    </xdr:from>
    <xdr:ext cx="3218815" cy="31432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910" y="13002260"/>
          <a:ext cx="3218815" cy="3143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116840</xdr:rowOff>
    </xdr:from>
    <xdr:ext cx="1645285" cy="367030"/>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090" y="12975590"/>
          <a:ext cx="1645285"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[247,501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32385</xdr:rowOff>
    </xdr:from>
    <xdr:to>
      <xdr:col>35</xdr:col>
      <xdr:colOff>95250</xdr:colOff>
      <xdr:row>76</xdr:row>
      <xdr:rowOff>116840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113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52070</xdr:rowOff>
    </xdr:from>
    <xdr:to>
      <xdr:col>35</xdr:col>
      <xdr:colOff>95250</xdr:colOff>
      <xdr:row>77</xdr:row>
      <xdr:rowOff>136525</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227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32385</xdr:rowOff>
    </xdr:from>
    <xdr:to>
      <xdr:col>42</xdr:col>
      <xdr:colOff>25400</xdr:colOff>
      <xdr:row>76</xdr:row>
      <xdr:rowOff>116840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1135"/>
          <a:ext cx="1270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52070</xdr:rowOff>
    </xdr:from>
    <xdr:to>
      <xdr:col>42</xdr:col>
      <xdr:colOff>25400</xdr:colOff>
      <xdr:row>77</xdr:row>
      <xdr:rowOff>136525</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2270"/>
          <a:ext cx="1270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32385</xdr:rowOff>
    </xdr:from>
    <xdr:to>
      <xdr:col>49</xdr:col>
      <xdr:colOff>19050</xdr:colOff>
      <xdr:row>76</xdr:row>
      <xdr:rowOff>116840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1135"/>
          <a:ext cx="1270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76</xdr:row>
      <xdr:rowOff>52070</xdr:rowOff>
    </xdr:from>
    <xdr:to>
      <xdr:col>49</xdr:col>
      <xdr:colOff>19050</xdr:colOff>
      <xdr:row>77</xdr:row>
      <xdr:rowOff>136525</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2270"/>
          <a:ext cx="1270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161,677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26035</xdr:rowOff>
    </xdr:from>
    <xdr:to>
      <xdr:col>27</xdr:col>
      <xdr:colOff>184150</xdr:colOff>
      <xdr:row>92</xdr:row>
      <xdr:rowOff>38735</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9135"/>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26035</xdr:rowOff>
    </xdr:from>
    <xdr:to>
      <xdr:col>57</xdr:col>
      <xdr:colOff>120650</xdr:colOff>
      <xdr:row>92</xdr:row>
      <xdr:rowOff>38735</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9135"/>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26035</xdr:rowOff>
    </xdr:from>
    <xdr:to>
      <xdr:col>46</xdr:col>
      <xdr:colOff>203200</xdr:colOff>
      <xdr:row>79</xdr:row>
      <xdr:rowOff>110490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9135"/>
          <a:ext cx="3810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149225</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51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に比べ高くなっているのは、合併により類似する施設を多数保有しており、その維持管理に費用がかかっていること、また、保育所など直営施設の運営にかかる会計年度任用職員等の人件費に費用がかかっているためである。施設の統廃合や民営化など、公共施設の適正管理に努め、コスト削減を図っていく。</a:t>
          </a:r>
        </a:p>
      </xdr:txBody>
    </xdr:sp>
    <xdr:clientData/>
  </xdr:twoCellAnchor>
  <xdr:oneCellAnchor>
    <xdr:from>
      <xdr:col>3</xdr:col>
      <xdr:colOff>95250</xdr:colOff>
      <xdr:row>77</xdr:row>
      <xdr:rowOff>6985</xdr:rowOff>
    </xdr:from>
    <xdr:ext cx="349885" cy="22542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63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38735</xdr:rowOff>
    </xdr:from>
    <xdr:to>
      <xdr:col>27</xdr:col>
      <xdr:colOff>184150</xdr:colOff>
      <xdr:row>92</xdr:row>
      <xdr:rowOff>38735</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213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68580</xdr:rowOff>
    </xdr:from>
    <xdr:ext cx="762000" cy="26479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7053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153670</xdr:rowOff>
    </xdr:from>
    <xdr:to>
      <xdr:col>27</xdr:col>
      <xdr:colOff>184150</xdr:colOff>
      <xdr:row>89</xdr:row>
      <xdr:rowOff>153670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12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8890</xdr:rowOff>
    </xdr:from>
    <xdr:ext cx="762000" cy="26035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94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92710</xdr:rowOff>
    </xdr:from>
    <xdr:to>
      <xdr:col>27</xdr:col>
      <xdr:colOff>184150</xdr:colOff>
      <xdr:row>87</xdr:row>
      <xdr:rowOff>92710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88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6035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852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32385</xdr:rowOff>
    </xdr:from>
    <xdr:to>
      <xdr:col>27</xdr:col>
      <xdr:colOff>184150</xdr:colOff>
      <xdr:row>85</xdr:row>
      <xdr:rowOff>32385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63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62230</xdr:rowOff>
    </xdr:from>
    <xdr:ext cx="762000" cy="26543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403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147320</xdr:rowOff>
    </xdr:from>
    <xdr:to>
      <xdr:col>27</xdr:col>
      <xdr:colOff>184150</xdr:colOff>
      <xdr:row>82</xdr:row>
      <xdr:rowOff>147320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62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6479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80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86360</xdr:rowOff>
    </xdr:from>
    <xdr:to>
      <xdr:col>27</xdr:col>
      <xdr:colOff>184150</xdr:colOff>
      <xdr:row>80</xdr:row>
      <xdr:rowOff>86360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23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116205</xdr:rowOff>
    </xdr:from>
    <xdr:ext cx="762000" cy="26416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6075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26035</xdr:rowOff>
    </xdr:from>
    <xdr:to>
      <xdr:col>27</xdr:col>
      <xdr:colOff>184150</xdr:colOff>
      <xdr:row>78</xdr:row>
      <xdr:rowOff>26035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913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26035</xdr:rowOff>
    </xdr:from>
    <xdr:to>
      <xdr:col>27</xdr:col>
      <xdr:colOff>184150</xdr:colOff>
      <xdr:row>92</xdr:row>
      <xdr:rowOff>38735</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9135"/>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160020</xdr:rowOff>
    </xdr:from>
    <xdr:to>
      <xdr:col>23</xdr:col>
      <xdr:colOff>133350</xdr:colOff>
      <xdr:row>89</xdr:row>
      <xdr:rowOff>7620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7470"/>
          <a:ext cx="0" cy="1219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153670</xdr:rowOff>
    </xdr:from>
    <xdr:ext cx="760730" cy="265430"/>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41270"/>
          <a:ext cx="7607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728,786</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7620</xdr:rowOff>
    </xdr:from>
    <xdr:to>
      <xdr:col>24</xdr:col>
      <xdr:colOff>12700</xdr:colOff>
      <xdr:row>89</xdr:row>
      <xdr:rowOff>7620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72390</xdr:rowOff>
    </xdr:from>
    <xdr:ext cx="760730" cy="26352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8390"/>
          <a:ext cx="7607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120,775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160020</xdr:rowOff>
    </xdr:from>
    <xdr:to>
      <xdr:col>24</xdr:col>
      <xdr:colOff>12700</xdr:colOff>
      <xdr:row>81</xdr:row>
      <xdr:rowOff>160020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38735</xdr:rowOff>
    </xdr:from>
    <xdr:to>
      <xdr:col>23</xdr:col>
      <xdr:colOff>133350</xdr:colOff>
      <xdr:row>83</xdr:row>
      <xdr:rowOff>69215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6908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125730</xdr:rowOff>
    </xdr:from>
    <xdr:ext cx="760730" cy="260350"/>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3180"/>
          <a:ext cx="76073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109220</xdr:rowOff>
    </xdr:from>
    <xdr:to>
      <xdr:col>23</xdr:col>
      <xdr:colOff>184150</xdr:colOff>
      <xdr:row>83</xdr:row>
      <xdr:rowOff>37465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81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163830</xdr:rowOff>
    </xdr:from>
    <xdr:to>
      <xdr:col>19</xdr:col>
      <xdr:colOff>133350</xdr:colOff>
      <xdr:row>83</xdr:row>
      <xdr:rowOff>38735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22273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85090</xdr:rowOff>
    </xdr:from>
    <xdr:to>
      <xdr:col>19</xdr:col>
      <xdr:colOff>184150</xdr:colOff>
      <xdr:row>83</xdr:row>
      <xdr:rowOff>13335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39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24130</xdr:rowOff>
    </xdr:from>
    <xdr:ext cx="735330" cy="26479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1580"/>
          <a:ext cx="7353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156845</xdr:rowOff>
    </xdr:from>
    <xdr:to>
      <xdr:col>15</xdr:col>
      <xdr:colOff>82550</xdr:colOff>
      <xdr:row>82</xdr:row>
      <xdr:rowOff>163830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2157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50800</xdr:rowOff>
    </xdr:from>
    <xdr:to>
      <xdr:col>15</xdr:col>
      <xdr:colOff>133350</xdr:colOff>
      <xdr:row>82</xdr:row>
      <xdr:rowOff>155575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70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165100</xdr:rowOff>
    </xdr:from>
    <xdr:ext cx="762000" cy="26416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8110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148590</xdr:rowOff>
    </xdr:from>
    <xdr:to>
      <xdr:col>11</xdr:col>
      <xdr:colOff>31750</xdr:colOff>
      <xdr:row>82</xdr:row>
      <xdr:rowOff>156845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2074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38100</xdr:rowOff>
    </xdr:from>
    <xdr:to>
      <xdr:col>11</xdr:col>
      <xdr:colOff>82550</xdr:colOff>
      <xdr:row>82</xdr:row>
      <xdr:rowOff>142240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70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152400</xdr:rowOff>
    </xdr:from>
    <xdr:ext cx="762000" cy="26543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840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29845</xdr:rowOff>
    </xdr:from>
    <xdr:to>
      <xdr:col>7</xdr:col>
      <xdr:colOff>31750</xdr:colOff>
      <xdr:row>82</xdr:row>
      <xdr:rowOff>133985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87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144145</xdr:rowOff>
    </xdr:from>
    <xdr:ext cx="760730" cy="26352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60145"/>
          <a:ext cx="7607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36195</xdr:rowOff>
    </xdr:from>
    <xdr:ext cx="760730" cy="26352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9595"/>
          <a:ext cx="7607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36195</xdr:rowOff>
    </xdr:from>
    <xdr:ext cx="760730" cy="26352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9595"/>
          <a:ext cx="7607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36195</xdr:rowOff>
    </xdr:from>
    <xdr:ext cx="762000" cy="26352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9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36195</xdr:rowOff>
    </xdr:from>
    <xdr:ext cx="762000" cy="26352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9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36195</xdr:rowOff>
    </xdr:from>
    <xdr:ext cx="762000" cy="26352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9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18415</xdr:rowOff>
    </xdr:from>
    <xdr:to>
      <xdr:col>23</xdr:col>
      <xdr:colOff>184150</xdr:colOff>
      <xdr:row>83</xdr:row>
      <xdr:rowOff>121920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24876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163830</xdr:rowOff>
    </xdr:from>
    <xdr:ext cx="760730" cy="265430"/>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222730"/>
          <a:ext cx="7607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247,501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161925</xdr:rowOff>
    </xdr:from>
    <xdr:to>
      <xdr:col>19</xdr:col>
      <xdr:colOff>184150</xdr:colOff>
      <xdr:row>83</xdr:row>
      <xdr:rowOff>90805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2208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75565</xdr:rowOff>
    </xdr:from>
    <xdr:ext cx="735330" cy="26289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305915"/>
          <a:ext cx="7353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232,564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112395</xdr:rowOff>
    </xdr:from>
    <xdr:to>
      <xdr:col>15</xdr:col>
      <xdr:colOff>133350</xdr:colOff>
      <xdr:row>83</xdr:row>
      <xdr:rowOff>41910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712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25400</xdr:rowOff>
    </xdr:from>
    <xdr:ext cx="762000" cy="26479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5575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208,417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104775</xdr:rowOff>
    </xdr:from>
    <xdr:to>
      <xdr:col>11</xdr:col>
      <xdr:colOff>82550</xdr:colOff>
      <xdr:row>83</xdr:row>
      <xdr:rowOff>33020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636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18415</xdr:rowOff>
    </xdr:from>
    <xdr:ext cx="762000" cy="2584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48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204,435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96520</xdr:rowOff>
    </xdr:from>
    <xdr:to>
      <xdr:col>7</xdr:col>
      <xdr:colOff>31750</xdr:colOff>
      <xdr:row>83</xdr:row>
      <xdr:rowOff>25400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554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9525</xdr:rowOff>
    </xdr:from>
    <xdr:ext cx="760730" cy="26035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239875"/>
          <a:ext cx="7607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200,826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123825</xdr:rowOff>
    </xdr:from>
    <xdr:to>
      <xdr:col>85</xdr:col>
      <xdr:colOff>95250</xdr:colOff>
      <xdr:row>75</xdr:row>
      <xdr:rowOff>97790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9675"/>
          <a:ext cx="50800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143510</xdr:rowOff>
    </xdr:from>
    <xdr:ext cx="1652270" cy="31432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230" y="13002260"/>
          <a:ext cx="1652270" cy="3143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116840</xdr:rowOff>
    </xdr:from>
    <xdr:ext cx="1645285" cy="367030"/>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770" y="12975590"/>
          <a:ext cx="1645285"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32385</xdr:rowOff>
    </xdr:from>
    <xdr:to>
      <xdr:col>93</xdr:col>
      <xdr:colOff>6350</xdr:colOff>
      <xdr:row>76</xdr:row>
      <xdr:rowOff>116840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113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52070</xdr:rowOff>
    </xdr:from>
    <xdr:to>
      <xdr:col>93</xdr:col>
      <xdr:colOff>6350</xdr:colOff>
      <xdr:row>77</xdr:row>
      <xdr:rowOff>136525</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2270"/>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32385</xdr:rowOff>
    </xdr:from>
    <xdr:to>
      <xdr:col>99</xdr:col>
      <xdr:colOff>146050</xdr:colOff>
      <xdr:row>76</xdr:row>
      <xdr:rowOff>116840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1135"/>
          <a:ext cx="1270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52070</xdr:rowOff>
    </xdr:from>
    <xdr:to>
      <xdr:col>99</xdr:col>
      <xdr:colOff>146050</xdr:colOff>
      <xdr:row>77</xdr:row>
      <xdr:rowOff>136525</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2270"/>
          <a:ext cx="1270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32385</xdr:rowOff>
    </xdr:from>
    <xdr:to>
      <xdr:col>106</xdr:col>
      <xdr:colOff>139700</xdr:colOff>
      <xdr:row>76</xdr:row>
      <xdr:rowOff>116840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1135"/>
          <a:ext cx="1270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52070</xdr:rowOff>
    </xdr:from>
    <xdr:to>
      <xdr:col>106</xdr:col>
      <xdr:colOff>139700</xdr:colOff>
      <xdr:row>77</xdr:row>
      <xdr:rowOff>136525</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2270"/>
          <a:ext cx="1270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26035</xdr:rowOff>
    </xdr:from>
    <xdr:to>
      <xdr:col>85</xdr:col>
      <xdr:colOff>95250</xdr:colOff>
      <xdr:row>92</xdr:row>
      <xdr:rowOff>38735</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9135"/>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26035</xdr:rowOff>
    </xdr:from>
    <xdr:to>
      <xdr:col>115</xdr:col>
      <xdr:colOff>31750</xdr:colOff>
      <xdr:row>92</xdr:row>
      <xdr:rowOff>38735</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9135"/>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26035</xdr:rowOff>
    </xdr:from>
    <xdr:to>
      <xdr:col>104</xdr:col>
      <xdr:colOff>114300</xdr:colOff>
      <xdr:row>79</xdr:row>
      <xdr:rowOff>110490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9135"/>
          <a:ext cx="3810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149225</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51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類似団体平均及び全国平均と比較しても低い給与水準である。引き続き職員定員適正化計画の実効性を高め、人件費総額の抑制に取り組む。</a:t>
          </a:r>
        </a:p>
      </xdr:txBody>
    </xdr:sp>
    <xdr:clientData/>
  </xdr:twoCellAnchor>
  <xdr:twoCellAnchor>
    <xdr:from>
      <xdr:col>61</xdr:col>
      <xdr:colOff>44450</xdr:colOff>
      <xdr:row>92</xdr:row>
      <xdr:rowOff>38735</xdr:rowOff>
    </xdr:from>
    <xdr:to>
      <xdr:col>85</xdr:col>
      <xdr:colOff>95250</xdr:colOff>
      <xdr:row>92</xdr:row>
      <xdr:rowOff>38735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213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68580</xdr:rowOff>
    </xdr:from>
    <xdr:ext cx="762000" cy="26479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7053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153670</xdr:rowOff>
    </xdr:from>
    <xdr:to>
      <xdr:col>85</xdr:col>
      <xdr:colOff>95250</xdr:colOff>
      <xdr:row>89</xdr:row>
      <xdr:rowOff>153670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12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8890</xdr:rowOff>
    </xdr:from>
    <xdr:ext cx="762000" cy="260350"/>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94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92710</xdr:rowOff>
    </xdr:from>
    <xdr:to>
      <xdr:col>85</xdr:col>
      <xdr:colOff>95250</xdr:colOff>
      <xdr:row>87</xdr:row>
      <xdr:rowOff>92710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88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123825</xdr:rowOff>
    </xdr:from>
    <xdr:ext cx="762000" cy="26035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852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32385</xdr:rowOff>
    </xdr:from>
    <xdr:to>
      <xdr:col>85</xdr:col>
      <xdr:colOff>95250</xdr:colOff>
      <xdr:row>85</xdr:row>
      <xdr:rowOff>32385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63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62230</xdr:rowOff>
    </xdr:from>
    <xdr:ext cx="762000" cy="26543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403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147320</xdr:rowOff>
    </xdr:from>
    <xdr:to>
      <xdr:col>85</xdr:col>
      <xdr:colOff>95250</xdr:colOff>
      <xdr:row>82</xdr:row>
      <xdr:rowOff>147320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62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6479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80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86360</xdr:rowOff>
    </xdr:from>
    <xdr:to>
      <xdr:col>85</xdr:col>
      <xdr:colOff>95250</xdr:colOff>
      <xdr:row>80</xdr:row>
      <xdr:rowOff>86360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23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116205</xdr:rowOff>
    </xdr:from>
    <xdr:ext cx="762000" cy="26416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6075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26035</xdr:rowOff>
    </xdr:from>
    <xdr:to>
      <xdr:col>85</xdr:col>
      <xdr:colOff>95250</xdr:colOff>
      <xdr:row>78</xdr:row>
      <xdr:rowOff>26035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913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55880</xdr:rowOff>
    </xdr:from>
    <xdr:ext cx="762000" cy="259080"/>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7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26035</xdr:rowOff>
    </xdr:from>
    <xdr:to>
      <xdr:col>85</xdr:col>
      <xdr:colOff>95250</xdr:colOff>
      <xdr:row>92</xdr:row>
      <xdr:rowOff>38735</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9135"/>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166370</xdr:rowOff>
    </xdr:from>
    <xdr:to>
      <xdr:col>81</xdr:col>
      <xdr:colOff>44450</xdr:colOff>
      <xdr:row>89</xdr:row>
      <xdr:rowOff>153670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10920"/>
          <a:ext cx="0" cy="1701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125095</xdr:rowOff>
    </xdr:from>
    <xdr:ext cx="760730" cy="25971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4145"/>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153670</xdr:rowOff>
    </xdr:from>
    <xdr:to>
      <xdr:col>81</xdr:col>
      <xdr:colOff>133350</xdr:colOff>
      <xdr:row>89</xdr:row>
      <xdr:rowOff>153670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12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79375</xdr:rowOff>
    </xdr:from>
    <xdr:ext cx="760730" cy="260350"/>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2475"/>
          <a:ext cx="7607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166370</xdr:rowOff>
    </xdr:from>
    <xdr:to>
      <xdr:col>81</xdr:col>
      <xdr:colOff>133350</xdr:colOff>
      <xdr:row>79</xdr:row>
      <xdr:rowOff>166370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1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139065</xdr:rowOff>
    </xdr:from>
    <xdr:to>
      <xdr:col>81</xdr:col>
      <xdr:colOff>44450</xdr:colOff>
      <xdr:row>84</xdr:row>
      <xdr:rowOff>139065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5408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158750</xdr:rowOff>
    </xdr:from>
    <xdr:ext cx="760730" cy="260350"/>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32000"/>
          <a:ext cx="76073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10795</xdr:rowOff>
    </xdr:from>
    <xdr:to>
      <xdr:col>81</xdr:col>
      <xdr:colOff>95250</xdr:colOff>
      <xdr:row>86</xdr:row>
      <xdr:rowOff>114935</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49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139065</xdr:rowOff>
    </xdr:from>
    <xdr:to>
      <xdr:col>77</xdr:col>
      <xdr:colOff>44450</xdr:colOff>
      <xdr:row>86</xdr:row>
      <xdr:rowOff>8255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540865"/>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24765</xdr:rowOff>
    </xdr:from>
    <xdr:to>
      <xdr:col>77</xdr:col>
      <xdr:colOff>95250</xdr:colOff>
      <xdr:row>86</xdr:row>
      <xdr:rowOff>128270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946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113030</xdr:rowOff>
    </xdr:from>
    <xdr:ext cx="735330" cy="259080"/>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5773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170180</xdr:rowOff>
    </xdr:from>
    <xdr:to>
      <xdr:col>72</xdr:col>
      <xdr:colOff>203200</xdr:colOff>
      <xdr:row>86</xdr:row>
      <xdr:rowOff>8255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7434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38100</xdr:rowOff>
    </xdr:from>
    <xdr:to>
      <xdr:col>73</xdr:col>
      <xdr:colOff>44450</xdr:colOff>
      <xdr:row>86</xdr:row>
      <xdr:rowOff>142240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8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126365</xdr:rowOff>
    </xdr:from>
    <xdr:ext cx="762000" cy="260350"/>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87106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46355</xdr:rowOff>
    </xdr:from>
    <xdr:to>
      <xdr:col>68</xdr:col>
      <xdr:colOff>152400</xdr:colOff>
      <xdr:row>85</xdr:row>
      <xdr:rowOff>170180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461960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24765</xdr:rowOff>
    </xdr:from>
    <xdr:to>
      <xdr:col>68</xdr:col>
      <xdr:colOff>203200</xdr:colOff>
      <xdr:row>86</xdr:row>
      <xdr:rowOff>128270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946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113030</xdr:rowOff>
    </xdr:from>
    <xdr:ext cx="762000" cy="25908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57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38100</xdr:rowOff>
    </xdr:from>
    <xdr:to>
      <xdr:col>64</xdr:col>
      <xdr:colOff>152400</xdr:colOff>
      <xdr:row>86</xdr:row>
      <xdr:rowOff>142240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8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126365</xdr:rowOff>
    </xdr:from>
    <xdr:ext cx="762000" cy="26035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7106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36195</xdr:rowOff>
    </xdr:from>
    <xdr:ext cx="760730" cy="26352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9595"/>
          <a:ext cx="7607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36195</xdr:rowOff>
    </xdr:from>
    <xdr:ext cx="760730" cy="26352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9595"/>
          <a:ext cx="7607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36195</xdr:rowOff>
    </xdr:from>
    <xdr:ext cx="760730" cy="26352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9595"/>
          <a:ext cx="7607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36195</xdr:rowOff>
    </xdr:from>
    <xdr:ext cx="762000" cy="26352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9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36195</xdr:rowOff>
    </xdr:from>
    <xdr:ext cx="762000" cy="26352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9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86995</xdr:rowOff>
    </xdr:from>
    <xdr:to>
      <xdr:col>81</xdr:col>
      <xdr:colOff>95250</xdr:colOff>
      <xdr:row>85</xdr:row>
      <xdr:rowOff>15240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4887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104140</xdr:rowOff>
    </xdr:from>
    <xdr:ext cx="760730" cy="26479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334490"/>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86995</xdr:rowOff>
    </xdr:from>
    <xdr:to>
      <xdr:col>77</xdr:col>
      <xdr:colOff>95250</xdr:colOff>
      <xdr:row>85</xdr:row>
      <xdr:rowOff>15240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4887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26035</xdr:rowOff>
    </xdr:from>
    <xdr:ext cx="735330" cy="26479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256385"/>
          <a:ext cx="7353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130810</xdr:rowOff>
    </xdr:from>
    <xdr:to>
      <xdr:col>73</xdr:col>
      <xdr:colOff>44450</xdr:colOff>
      <xdr:row>86</xdr:row>
      <xdr:rowOff>59690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7040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69850</xdr:rowOff>
    </xdr:from>
    <xdr:ext cx="762000" cy="26352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47165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117475</xdr:rowOff>
    </xdr:from>
    <xdr:to>
      <xdr:col>68</xdr:col>
      <xdr:colOff>203200</xdr:colOff>
      <xdr:row>86</xdr:row>
      <xdr:rowOff>46355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6907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56515</xdr:rowOff>
    </xdr:from>
    <xdr:ext cx="762000" cy="259080"/>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45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170180</xdr:rowOff>
    </xdr:from>
    <xdr:to>
      <xdr:col>64</xdr:col>
      <xdr:colOff>152400</xdr:colOff>
      <xdr:row>85</xdr:row>
      <xdr:rowOff>98425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5719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107950</xdr:rowOff>
    </xdr:from>
    <xdr:ext cx="762000" cy="26416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33830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84455</xdr:rowOff>
    </xdr:from>
    <xdr:to>
      <xdr:col>85</xdr:col>
      <xdr:colOff>95250</xdr:colOff>
      <xdr:row>53</xdr:row>
      <xdr:rowOff>58420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8405"/>
          <a:ext cx="50800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104140</xdr:rowOff>
    </xdr:from>
    <xdr:ext cx="2261870" cy="31178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430" y="9190990"/>
          <a:ext cx="2261870" cy="3117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78105</xdr:rowOff>
    </xdr:from>
    <xdr:ext cx="1645285" cy="36258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570" y="9164955"/>
          <a:ext cx="1645285" cy="3625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[10.69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168910</xdr:rowOff>
    </xdr:from>
    <xdr:to>
      <xdr:col>93</xdr:col>
      <xdr:colOff>6350</xdr:colOff>
      <xdr:row>54</xdr:row>
      <xdr:rowOff>78105</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431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97790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168910</xdr:rowOff>
    </xdr:from>
    <xdr:to>
      <xdr:col>99</xdr:col>
      <xdr:colOff>146050</xdr:colOff>
      <xdr:row>54</xdr:row>
      <xdr:rowOff>78105</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4310"/>
          <a:ext cx="1270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97790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168910</xdr:rowOff>
    </xdr:from>
    <xdr:to>
      <xdr:col>106</xdr:col>
      <xdr:colOff>139700</xdr:colOff>
      <xdr:row>54</xdr:row>
      <xdr:rowOff>78105</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4310"/>
          <a:ext cx="1270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54</xdr:row>
      <xdr:rowOff>12700</xdr:rowOff>
    </xdr:from>
    <xdr:to>
      <xdr:col>106</xdr:col>
      <xdr:colOff>139700</xdr:colOff>
      <xdr:row>55</xdr:row>
      <xdr:rowOff>97790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161925</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91675"/>
          <a:ext cx="5080000"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161925</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91675"/>
          <a:ext cx="603250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161925</xdr:rowOff>
    </xdr:from>
    <xdr:to>
      <xdr:col>104</xdr:col>
      <xdr:colOff>114300</xdr:colOff>
      <xdr:row>57</xdr:row>
      <xdr:rowOff>71120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91675"/>
          <a:ext cx="3810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136525</xdr:rowOff>
    </xdr:from>
    <xdr:to>
      <xdr:col>114</xdr:col>
      <xdr:colOff>114300</xdr:colOff>
      <xdr:row>69</xdr:row>
      <xdr:rowOff>110490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9175"/>
          <a:ext cx="577850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市の面積が広大で支所へも多く人員配置することから、類似団体平均を上回っている。今後も、職員定員適正化計画に基づき職員数の削減等、より適正な定員管理に努める。</a:t>
          </a:r>
        </a:p>
      </xdr:txBody>
    </xdr:sp>
    <xdr:clientData/>
  </xdr:twoCellAnchor>
  <xdr:oneCellAnchor>
    <xdr:from>
      <xdr:col>61</xdr:col>
      <xdr:colOff>6350</xdr:colOff>
      <xdr:row>54</xdr:row>
      <xdr:rowOff>143510</xdr:rowOff>
    </xdr:from>
    <xdr:ext cx="349885" cy="228600"/>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401810"/>
          <a:ext cx="34988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29845</xdr:rowOff>
    </xdr:from>
    <xdr:ext cx="762000" cy="259080"/>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171450</xdr:rowOff>
    </xdr:from>
    <xdr:to>
      <xdr:col>85</xdr:col>
      <xdr:colOff>95250</xdr:colOff>
      <xdr:row>67</xdr:row>
      <xdr:rowOff>171450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86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27940</xdr:rowOff>
    </xdr:from>
    <xdr:ext cx="762000" cy="265430"/>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509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171450</xdr:rowOff>
    </xdr:from>
    <xdr:to>
      <xdr:col>85</xdr:col>
      <xdr:colOff>95250</xdr:colOff>
      <xdr:row>65</xdr:row>
      <xdr:rowOff>171450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5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26035</xdr:rowOff>
    </xdr:from>
    <xdr:ext cx="762000" cy="26479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7028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170180</xdr:rowOff>
    </xdr:from>
    <xdr:to>
      <xdr:col>85</xdr:col>
      <xdr:colOff>95250</xdr:colOff>
      <xdr:row>63</xdr:row>
      <xdr:rowOff>170180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715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24130</xdr:rowOff>
    </xdr:from>
    <xdr:ext cx="762000" cy="26479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48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168275</xdr:rowOff>
    </xdr:from>
    <xdr:to>
      <xdr:col>85</xdr:col>
      <xdr:colOff>95250</xdr:colOff>
      <xdr:row>61</xdr:row>
      <xdr:rowOff>168275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67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22860</xdr:rowOff>
    </xdr:from>
    <xdr:ext cx="762000" cy="26416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131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166370</xdr:rowOff>
    </xdr:from>
    <xdr:to>
      <xdr:col>85</xdr:col>
      <xdr:colOff>95250</xdr:colOff>
      <xdr:row>59</xdr:row>
      <xdr:rowOff>166370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819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20955</xdr:rowOff>
    </xdr:from>
    <xdr:ext cx="762000" cy="26035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650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163830</xdr:rowOff>
    </xdr:from>
    <xdr:to>
      <xdr:col>85</xdr:col>
      <xdr:colOff>95250</xdr:colOff>
      <xdr:row>57</xdr:row>
      <xdr:rowOff>163830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64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19050</xdr:rowOff>
    </xdr:from>
    <xdr:ext cx="762000" cy="2584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1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161925</xdr:rowOff>
    </xdr:from>
    <xdr:to>
      <xdr:col>85</xdr:col>
      <xdr:colOff>95250</xdr:colOff>
      <xdr:row>55</xdr:row>
      <xdr:rowOff>161925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916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64160"/>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161925</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91675"/>
          <a:ext cx="5080000"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15240</xdr:rowOff>
    </xdr:from>
    <xdr:to>
      <xdr:col>81</xdr:col>
      <xdr:colOff>44450</xdr:colOff>
      <xdr:row>67</xdr:row>
      <xdr:rowOff>4445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340"/>
          <a:ext cx="0" cy="15322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151130</xdr:rowOff>
    </xdr:from>
    <xdr:ext cx="760730" cy="262890"/>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6830"/>
          <a:ext cx="7607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19.56</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4445</xdr:rowOff>
    </xdr:from>
    <xdr:to>
      <xdr:col>81</xdr:col>
      <xdr:colOff>133350</xdr:colOff>
      <xdr:row>67</xdr:row>
      <xdr:rowOff>4445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104775</xdr:rowOff>
    </xdr:from>
    <xdr:ext cx="760730" cy="26352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5975"/>
          <a:ext cx="7607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15240</xdr:rowOff>
    </xdr:from>
    <xdr:to>
      <xdr:col>81</xdr:col>
      <xdr:colOff>133350</xdr:colOff>
      <xdr:row>58</xdr:row>
      <xdr:rowOff>15240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1905</xdr:rowOff>
    </xdr:from>
    <xdr:to>
      <xdr:col>81</xdr:col>
      <xdr:colOff>44450</xdr:colOff>
      <xdr:row>61</xdr:row>
      <xdr:rowOff>13970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6035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143510</xdr:rowOff>
    </xdr:from>
    <xdr:ext cx="760730" cy="26352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9060"/>
          <a:ext cx="76073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126365</xdr:rowOff>
    </xdr:from>
    <xdr:to>
      <xdr:col>81</xdr:col>
      <xdr:colOff>95250</xdr:colOff>
      <xdr:row>61</xdr:row>
      <xdr:rowOff>55245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33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1905</xdr:rowOff>
    </xdr:from>
    <xdr:to>
      <xdr:col>77</xdr:col>
      <xdr:colOff>44450</xdr:colOff>
      <xdr:row>61</xdr:row>
      <xdr:rowOff>26035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46035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86995</xdr:rowOff>
    </xdr:from>
    <xdr:to>
      <xdr:col>77</xdr:col>
      <xdr:colOff>95250</xdr:colOff>
      <xdr:row>61</xdr:row>
      <xdr:rowOff>15240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39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26035</xdr:rowOff>
    </xdr:from>
    <xdr:ext cx="735330" cy="26479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1585"/>
          <a:ext cx="7353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19050</xdr:rowOff>
    </xdr:from>
    <xdr:to>
      <xdr:col>72</xdr:col>
      <xdr:colOff>203200</xdr:colOff>
      <xdr:row>61</xdr:row>
      <xdr:rowOff>26035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4775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77470</xdr:rowOff>
    </xdr:from>
    <xdr:to>
      <xdr:col>73</xdr:col>
      <xdr:colOff>44450</xdr:colOff>
      <xdr:row>61</xdr:row>
      <xdr:rowOff>6985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4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15875</xdr:rowOff>
    </xdr:from>
    <xdr:ext cx="762000" cy="26352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42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19050</xdr:rowOff>
    </xdr:from>
    <xdr:to>
      <xdr:col>68</xdr:col>
      <xdr:colOff>152400</xdr:colOff>
      <xdr:row>61</xdr:row>
      <xdr:rowOff>24765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4775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65405</xdr:rowOff>
    </xdr:from>
    <xdr:to>
      <xdr:col>68</xdr:col>
      <xdr:colOff>203200</xdr:colOff>
      <xdr:row>60</xdr:row>
      <xdr:rowOff>168275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240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3175</xdr:rowOff>
    </xdr:from>
    <xdr:ext cx="762000" cy="26479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72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64135</xdr:rowOff>
    </xdr:from>
    <xdr:to>
      <xdr:col>64</xdr:col>
      <xdr:colOff>152400</xdr:colOff>
      <xdr:row>60</xdr:row>
      <xdr:rowOff>167640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113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2540</xdr:rowOff>
    </xdr:from>
    <xdr:ext cx="762000" cy="26479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809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171450</xdr:rowOff>
    </xdr:from>
    <xdr:ext cx="760730" cy="26098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2001500"/>
          <a:ext cx="7607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171450</xdr:rowOff>
    </xdr:from>
    <xdr:ext cx="760730" cy="26098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2001500"/>
          <a:ext cx="7607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171450</xdr:rowOff>
    </xdr:from>
    <xdr:ext cx="760730" cy="26098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2001500"/>
          <a:ext cx="7607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171450</xdr:rowOff>
    </xdr:from>
    <xdr:ext cx="762000" cy="26098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2001500"/>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171450</xdr:rowOff>
    </xdr:from>
    <xdr:ext cx="762000" cy="26098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2001500"/>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137795</xdr:rowOff>
    </xdr:from>
    <xdr:to>
      <xdr:col>81</xdr:col>
      <xdr:colOff>95250</xdr:colOff>
      <xdr:row>61</xdr:row>
      <xdr:rowOff>66675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247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109220</xdr:rowOff>
    </xdr:from>
    <xdr:ext cx="760730" cy="262890"/>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96220"/>
          <a:ext cx="7607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125095</xdr:rowOff>
    </xdr:from>
    <xdr:to>
      <xdr:col>77</xdr:col>
      <xdr:colOff>95250</xdr:colOff>
      <xdr:row>61</xdr:row>
      <xdr:rowOff>53975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120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38100</xdr:rowOff>
    </xdr:from>
    <xdr:ext cx="735330" cy="26543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496550"/>
          <a:ext cx="7353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149225</xdr:rowOff>
    </xdr:from>
    <xdr:to>
      <xdr:col>73</xdr:col>
      <xdr:colOff>44450</xdr:colOff>
      <xdr:row>61</xdr:row>
      <xdr:rowOff>78105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362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62230</xdr:rowOff>
    </xdr:from>
    <xdr:ext cx="762000" cy="265430"/>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2068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142240</xdr:rowOff>
    </xdr:from>
    <xdr:to>
      <xdr:col>68</xdr:col>
      <xdr:colOff>203200</xdr:colOff>
      <xdr:row>61</xdr:row>
      <xdr:rowOff>70485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292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55245</xdr:rowOff>
    </xdr:from>
    <xdr:ext cx="762000" cy="25971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136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147955</xdr:rowOff>
    </xdr:from>
    <xdr:to>
      <xdr:col>64</xdr:col>
      <xdr:colOff>152400</xdr:colOff>
      <xdr:row>61</xdr:row>
      <xdr:rowOff>76835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349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60960</xdr:rowOff>
    </xdr:from>
    <xdr:ext cx="762000" cy="265430"/>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1941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45720</xdr:rowOff>
    </xdr:from>
    <xdr:to>
      <xdr:col>85</xdr:col>
      <xdr:colOff>95250</xdr:colOff>
      <xdr:row>31</xdr:row>
      <xdr:rowOff>19685</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7770"/>
          <a:ext cx="50800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65405</xdr:rowOff>
    </xdr:from>
    <xdr:ext cx="1604645" cy="31432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360" y="5380355"/>
          <a:ext cx="1604645" cy="3143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38735</xdr:rowOff>
    </xdr:from>
    <xdr:ext cx="1646555" cy="36766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640" y="5353685"/>
          <a:ext cx="1646555" cy="367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129540</xdr:rowOff>
    </xdr:from>
    <xdr:to>
      <xdr:col>93</xdr:col>
      <xdr:colOff>6350</xdr:colOff>
      <xdr:row>32</xdr:row>
      <xdr:rowOff>38735</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304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149225</xdr:rowOff>
    </xdr:from>
    <xdr:to>
      <xdr:col>93</xdr:col>
      <xdr:colOff>6350</xdr:colOff>
      <xdr:row>33</xdr:row>
      <xdr:rowOff>58420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417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129540</xdr:rowOff>
    </xdr:from>
    <xdr:to>
      <xdr:col>99</xdr:col>
      <xdr:colOff>146050</xdr:colOff>
      <xdr:row>32</xdr:row>
      <xdr:rowOff>38735</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3040"/>
          <a:ext cx="1270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149225</xdr:rowOff>
    </xdr:from>
    <xdr:to>
      <xdr:col>99</xdr:col>
      <xdr:colOff>146050</xdr:colOff>
      <xdr:row>33</xdr:row>
      <xdr:rowOff>58420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4175"/>
          <a:ext cx="1270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129540</xdr:rowOff>
    </xdr:from>
    <xdr:to>
      <xdr:col>106</xdr:col>
      <xdr:colOff>139700</xdr:colOff>
      <xdr:row>32</xdr:row>
      <xdr:rowOff>38735</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3040"/>
          <a:ext cx="1270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31</xdr:row>
      <xdr:rowOff>149225</xdr:rowOff>
    </xdr:from>
    <xdr:to>
      <xdr:col>106</xdr:col>
      <xdr:colOff>139700</xdr:colOff>
      <xdr:row>33</xdr:row>
      <xdr:rowOff>58420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4175"/>
          <a:ext cx="1270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123825</xdr:rowOff>
    </xdr:from>
    <xdr:to>
      <xdr:col>85</xdr:col>
      <xdr:colOff>95250</xdr:colOff>
      <xdr:row>47</xdr:row>
      <xdr:rowOff>136525</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81675"/>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123825</xdr:rowOff>
    </xdr:from>
    <xdr:to>
      <xdr:col>115</xdr:col>
      <xdr:colOff>31750</xdr:colOff>
      <xdr:row>47</xdr:row>
      <xdr:rowOff>136525</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81675"/>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123825</xdr:rowOff>
    </xdr:from>
    <xdr:to>
      <xdr:col>104</xdr:col>
      <xdr:colOff>114300</xdr:colOff>
      <xdr:row>35</xdr:row>
      <xdr:rowOff>32385</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81675"/>
          <a:ext cx="38100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97790</xdr:rowOff>
    </xdr:from>
    <xdr:to>
      <xdr:col>114</xdr:col>
      <xdr:colOff>114300</xdr:colOff>
      <xdr:row>47</xdr:row>
      <xdr:rowOff>71120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8540"/>
          <a:ext cx="5778500"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普通建設事業費に係る地方債の償還や、公営企業会計への準元利償還金が多額であることが、類似団体平均を上回っている要因となっている。単年度比較では、元利償還金の増加等により0.9％悪化しているため、引き続き市債の新規発行抑制など、公債費の適正管理に努める。</a:t>
          </a:r>
        </a:p>
      </xdr:txBody>
    </xdr:sp>
    <xdr:clientData/>
  </xdr:twoCellAnchor>
  <xdr:oneCellAnchor>
    <xdr:from>
      <xdr:col>61</xdr:col>
      <xdr:colOff>6350</xdr:colOff>
      <xdr:row>32</xdr:row>
      <xdr:rowOff>104140</xdr:rowOff>
    </xdr:from>
    <xdr:ext cx="298450" cy="22923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90540"/>
          <a:ext cx="29845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136525</xdr:rowOff>
    </xdr:from>
    <xdr:to>
      <xdr:col>85</xdr:col>
      <xdr:colOff>95250</xdr:colOff>
      <xdr:row>47</xdr:row>
      <xdr:rowOff>136525</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46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166370</xdr:rowOff>
    </xdr:from>
    <xdr:ext cx="762000" cy="262890"/>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5307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76835</xdr:rowOff>
    </xdr:from>
    <xdr:to>
      <xdr:col>85</xdr:col>
      <xdr:colOff>95250</xdr:colOff>
      <xdr:row>45</xdr:row>
      <xdr:rowOff>76835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92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105410</xdr:rowOff>
    </xdr:from>
    <xdr:ext cx="762000" cy="26416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921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45085</xdr:rowOff>
    </xdr:from>
    <xdr:ext cx="762000" cy="26035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598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129540</xdr:rowOff>
    </xdr:from>
    <xdr:to>
      <xdr:col>85</xdr:col>
      <xdr:colOff>95250</xdr:colOff>
      <xdr:row>40</xdr:row>
      <xdr:rowOff>129540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754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160020</xdr:rowOff>
    </xdr:from>
    <xdr:ext cx="762000" cy="26098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6570"/>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69215</xdr:rowOff>
    </xdr:from>
    <xdr:to>
      <xdr:col>85</xdr:col>
      <xdr:colOff>95250</xdr:colOff>
      <xdr:row>38</xdr:row>
      <xdr:rowOff>69215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43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100330</xdr:rowOff>
    </xdr:from>
    <xdr:ext cx="762000" cy="260350"/>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398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xdr:rowOff>
    </xdr:from>
    <xdr:to>
      <xdr:col>85</xdr:col>
      <xdr:colOff>95250</xdr:colOff>
      <xdr:row>36</xdr:row>
      <xdr:rowOff>8890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10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38100</xdr:rowOff>
    </xdr:from>
    <xdr:ext cx="762000" cy="265430"/>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85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123825</xdr:rowOff>
    </xdr:from>
    <xdr:to>
      <xdr:col>85</xdr:col>
      <xdr:colOff>95250</xdr:colOff>
      <xdr:row>33</xdr:row>
      <xdr:rowOff>123825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816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123825</xdr:rowOff>
    </xdr:from>
    <xdr:to>
      <xdr:col>85</xdr:col>
      <xdr:colOff>95250</xdr:colOff>
      <xdr:row>47</xdr:row>
      <xdr:rowOff>136525</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81675"/>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85090</xdr:rowOff>
    </xdr:from>
    <xdr:to>
      <xdr:col>81</xdr:col>
      <xdr:colOff>44450</xdr:colOff>
      <xdr:row>44</xdr:row>
      <xdr:rowOff>10160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5840"/>
          <a:ext cx="0" cy="14681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157480</xdr:rowOff>
    </xdr:from>
    <xdr:ext cx="760730" cy="264160"/>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9830"/>
          <a:ext cx="7607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68.3</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10160</xdr:rowOff>
    </xdr:from>
    <xdr:to>
      <xdr:col>81</xdr:col>
      <xdr:colOff>133350</xdr:colOff>
      <xdr:row>44</xdr:row>
      <xdr:rowOff>10160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171450</xdr:rowOff>
    </xdr:from>
    <xdr:ext cx="760730" cy="26098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9300"/>
          <a:ext cx="7607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85090</xdr:rowOff>
    </xdr:from>
    <xdr:to>
      <xdr:col>81</xdr:col>
      <xdr:colOff>133350</xdr:colOff>
      <xdr:row>35</xdr:row>
      <xdr:rowOff>85090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5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71755</xdr:rowOff>
    </xdr:from>
    <xdr:to>
      <xdr:col>81</xdr:col>
      <xdr:colOff>44450</xdr:colOff>
      <xdr:row>37</xdr:row>
      <xdr:rowOff>84455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41540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156845</xdr:rowOff>
    </xdr:from>
    <xdr:ext cx="760730" cy="264160"/>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7595"/>
          <a:ext cx="76073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139700</xdr:rowOff>
    </xdr:from>
    <xdr:to>
      <xdr:col>81</xdr:col>
      <xdr:colOff>95250</xdr:colOff>
      <xdr:row>37</xdr:row>
      <xdr:rowOff>67945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119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84455</xdr:rowOff>
    </xdr:from>
    <xdr:to>
      <xdr:col>77</xdr:col>
      <xdr:colOff>44450</xdr:colOff>
      <xdr:row>37</xdr:row>
      <xdr:rowOff>109220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42810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146685</xdr:rowOff>
    </xdr:from>
    <xdr:to>
      <xdr:col>77</xdr:col>
      <xdr:colOff>95250</xdr:colOff>
      <xdr:row>37</xdr:row>
      <xdr:rowOff>74930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88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85090</xdr:rowOff>
    </xdr:from>
    <xdr:ext cx="735330" cy="265430"/>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5840"/>
          <a:ext cx="7353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109220</xdr:rowOff>
    </xdr:from>
    <xdr:to>
      <xdr:col>72</xdr:col>
      <xdr:colOff>203200</xdr:colOff>
      <xdr:row>37</xdr:row>
      <xdr:rowOff>113030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4528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151765</xdr:rowOff>
    </xdr:from>
    <xdr:to>
      <xdr:col>73</xdr:col>
      <xdr:colOff>44450</xdr:colOff>
      <xdr:row>37</xdr:row>
      <xdr:rowOff>80645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39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90805</xdr:rowOff>
    </xdr:from>
    <xdr:ext cx="762000" cy="25971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915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109220</xdr:rowOff>
    </xdr:from>
    <xdr:to>
      <xdr:col>68</xdr:col>
      <xdr:colOff>152400</xdr:colOff>
      <xdr:row>37</xdr:row>
      <xdr:rowOff>113030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4528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153670</xdr:rowOff>
    </xdr:from>
    <xdr:to>
      <xdr:col>68</xdr:col>
      <xdr:colOff>203200</xdr:colOff>
      <xdr:row>37</xdr:row>
      <xdr:rowOff>82550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58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92710</xdr:rowOff>
    </xdr:from>
    <xdr:ext cx="762000" cy="26289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934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36</xdr:row>
      <xdr:rowOff>158750</xdr:rowOff>
    </xdr:from>
    <xdr:to>
      <xdr:col>64</xdr:col>
      <xdr:colOff>152400</xdr:colOff>
      <xdr:row>37</xdr:row>
      <xdr:rowOff>86995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309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97790</xdr:rowOff>
    </xdr:from>
    <xdr:ext cx="762000" cy="26416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9854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133985</xdr:rowOff>
    </xdr:from>
    <xdr:ext cx="760730" cy="26416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92135"/>
          <a:ext cx="7607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133985</xdr:rowOff>
    </xdr:from>
    <xdr:ext cx="760730" cy="26416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92135"/>
          <a:ext cx="7607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133985</xdr:rowOff>
    </xdr:from>
    <xdr:ext cx="760730" cy="26416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92135"/>
          <a:ext cx="7607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133985</xdr:rowOff>
    </xdr:from>
    <xdr:ext cx="762000" cy="26416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9213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133985</xdr:rowOff>
    </xdr:from>
    <xdr:ext cx="762000" cy="26416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9213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37</xdr:row>
      <xdr:rowOff>20320</xdr:rowOff>
    </xdr:from>
    <xdr:to>
      <xdr:col>81</xdr:col>
      <xdr:colOff>95250</xdr:colOff>
      <xdr:row>37</xdr:row>
      <xdr:rowOff>123825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639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167005</xdr:rowOff>
    </xdr:from>
    <xdr:ext cx="760730" cy="262890"/>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39205"/>
          <a:ext cx="7607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37</xdr:row>
      <xdr:rowOff>32385</xdr:rowOff>
    </xdr:from>
    <xdr:to>
      <xdr:col>77</xdr:col>
      <xdr:colOff>95250</xdr:colOff>
      <xdr:row>37</xdr:row>
      <xdr:rowOff>136525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760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121285</xdr:rowOff>
    </xdr:from>
    <xdr:ext cx="735330" cy="26416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64935"/>
          <a:ext cx="7353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37</xdr:row>
      <xdr:rowOff>57150</xdr:rowOff>
    </xdr:from>
    <xdr:to>
      <xdr:col>73</xdr:col>
      <xdr:colOff>44450</xdr:colOff>
      <xdr:row>37</xdr:row>
      <xdr:rowOff>161290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0080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145415</xdr:rowOff>
    </xdr:from>
    <xdr:ext cx="762000" cy="26289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890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60960</xdr:rowOff>
    </xdr:from>
    <xdr:to>
      <xdr:col>68</xdr:col>
      <xdr:colOff>203200</xdr:colOff>
      <xdr:row>37</xdr:row>
      <xdr:rowOff>164465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40461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149225</xdr:rowOff>
    </xdr:from>
    <xdr:ext cx="762000" cy="25971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928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57150</xdr:rowOff>
    </xdr:from>
    <xdr:to>
      <xdr:col>64</xdr:col>
      <xdr:colOff>152400</xdr:colOff>
      <xdr:row>37</xdr:row>
      <xdr:rowOff>161290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40080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145415</xdr:rowOff>
    </xdr:from>
    <xdr:ext cx="762000" cy="26289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890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151765</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861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45" y="156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285" cy="358140"/>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55" y="1543050"/>
          <a:ext cx="164528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[57.5%]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107315</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03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107315</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0365"/>
          <a:ext cx="1270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9</xdr:row>
      <xdr:rowOff>107315</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0365"/>
          <a:ext cx="1270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97790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554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97790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55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164465</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32385</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債現在高及び公営企業債等繰入見込額が減少したことにより、前年度比13.2％改善した。しかし、類似団体と比較して地方債残高が高い水準であることにより将来負担比率は大きく上回っているため、公債費の適正管理に努め財政の健全化を図っていく。</a:t>
          </a:r>
        </a:p>
      </xdr:txBody>
    </xdr:sp>
    <xdr:clientData/>
  </xdr:twoCellAnchor>
  <xdr:oneCellAnchor>
    <xdr:from>
      <xdr:col>61</xdr:col>
      <xdr:colOff>6350</xdr:colOff>
      <xdr:row>10</xdr:row>
      <xdr:rowOff>63500</xdr:rowOff>
    </xdr:from>
    <xdr:ext cx="298450" cy="2203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97790</xdr:rowOff>
    </xdr:from>
    <xdr:to>
      <xdr:col>85</xdr:col>
      <xdr:colOff>95250</xdr:colOff>
      <xdr:row>25</xdr:row>
      <xdr:rowOff>97790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404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127000</xdr:rowOff>
    </xdr:from>
    <xdr:ext cx="762000" cy="26352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418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126365</xdr:rowOff>
    </xdr:from>
    <xdr:to>
      <xdr:col>85</xdr:col>
      <xdr:colOff>95250</xdr:colOff>
      <xdr:row>22</xdr:row>
      <xdr:rowOff>126365</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26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400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158115</xdr:rowOff>
    </xdr:from>
    <xdr:to>
      <xdr:col>85</xdr:col>
      <xdr:colOff>95250</xdr:colOff>
      <xdr:row>19</xdr:row>
      <xdr:rowOff>158115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566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15875</xdr:rowOff>
    </xdr:from>
    <xdr:ext cx="762000" cy="25781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34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47625</xdr:rowOff>
    </xdr:from>
    <xdr:ext cx="762000" cy="2584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0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50165</xdr:rowOff>
    </xdr:from>
    <xdr:to>
      <xdr:col>85</xdr:col>
      <xdr:colOff>95250</xdr:colOff>
      <xdr:row>14</xdr:row>
      <xdr:rowOff>50165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046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97790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55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50165</xdr:rowOff>
    </xdr:from>
    <xdr:to>
      <xdr:col>81</xdr:col>
      <xdr:colOff>44450</xdr:colOff>
      <xdr:row>22</xdr:row>
      <xdr:rowOff>635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0465"/>
          <a:ext cx="0" cy="1322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144780</xdr:rowOff>
    </xdr:from>
    <xdr:ext cx="760730" cy="25336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23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635</xdr:rowOff>
    </xdr:from>
    <xdr:to>
      <xdr:col>81</xdr:col>
      <xdr:colOff>133350</xdr:colOff>
      <xdr:row>22</xdr:row>
      <xdr:rowOff>635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0730" cy="259080"/>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50165</xdr:rowOff>
    </xdr:from>
    <xdr:to>
      <xdr:col>81</xdr:col>
      <xdr:colOff>133350</xdr:colOff>
      <xdr:row>14</xdr:row>
      <xdr:rowOff>50165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0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156845</xdr:rowOff>
    </xdr:from>
    <xdr:to>
      <xdr:col>81</xdr:col>
      <xdr:colOff>44450</xdr:colOff>
      <xdr:row>16</xdr:row>
      <xdr:rowOff>48260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72859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138430</xdr:rowOff>
    </xdr:from>
    <xdr:ext cx="760730" cy="259080"/>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728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121285</xdr:rowOff>
    </xdr:from>
    <xdr:to>
      <xdr:col>81</xdr:col>
      <xdr:colOff>95250</xdr:colOff>
      <xdr:row>15</xdr:row>
      <xdr:rowOff>52070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48260</xdr:rowOff>
    </xdr:from>
    <xdr:to>
      <xdr:col>77</xdr:col>
      <xdr:colOff>44450</xdr:colOff>
      <xdr:row>16</xdr:row>
      <xdr:rowOff>106680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79146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29210</xdr:rowOff>
    </xdr:from>
    <xdr:to>
      <xdr:col>77</xdr:col>
      <xdr:colOff>95250</xdr:colOff>
      <xdr:row>15</xdr:row>
      <xdr:rowOff>129540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9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139700</xdr:rowOff>
    </xdr:from>
    <xdr:ext cx="735330" cy="2584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855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106680</xdr:rowOff>
    </xdr:from>
    <xdr:to>
      <xdr:col>72</xdr:col>
      <xdr:colOff>203200</xdr:colOff>
      <xdr:row>16</xdr:row>
      <xdr:rowOff>152400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8498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64770</xdr:rowOff>
    </xdr:from>
    <xdr:to>
      <xdr:col>73</xdr:col>
      <xdr:colOff>44450</xdr:colOff>
      <xdr:row>15</xdr:row>
      <xdr:rowOff>167005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65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6350</xdr:rowOff>
    </xdr:from>
    <xdr:ext cx="762000" cy="254000"/>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152400</xdr:rowOff>
    </xdr:from>
    <xdr:to>
      <xdr:col>68</xdr:col>
      <xdr:colOff>152400</xdr:colOff>
      <xdr:row>17</xdr:row>
      <xdr:rowOff>31115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89560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59690</xdr:rowOff>
    </xdr:from>
    <xdr:to>
      <xdr:col>68</xdr:col>
      <xdr:colOff>203200</xdr:colOff>
      <xdr:row>15</xdr:row>
      <xdr:rowOff>161290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0</xdr:rowOff>
    </xdr:from>
    <xdr:ext cx="7620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86360</xdr:rowOff>
    </xdr:from>
    <xdr:to>
      <xdr:col>64</xdr:col>
      <xdr:colOff>152400</xdr:colOff>
      <xdr:row>16</xdr:row>
      <xdr:rowOff>15875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26670</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94615</xdr:rowOff>
    </xdr:from>
    <xdr:ext cx="760730" cy="26352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80865"/>
          <a:ext cx="7607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94615</xdr:rowOff>
    </xdr:from>
    <xdr:ext cx="760730" cy="26352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80865"/>
          <a:ext cx="7607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94615</xdr:rowOff>
    </xdr:from>
    <xdr:ext cx="760730" cy="26352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80865"/>
          <a:ext cx="7607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94615</xdr:rowOff>
    </xdr:from>
    <xdr:ext cx="762000" cy="26352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8086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94615</xdr:rowOff>
    </xdr:from>
    <xdr:ext cx="762000" cy="26352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8086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105410</xdr:rowOff>
    </xdr:from>
    <xdr:to>
      <xdr:col>81</xdr:col>
      <xdr:colOff>95250</xdr:colOff>
      <xdr:row>16</xdr:row>
      <xdr:rowOff>35560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67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78105</xdr:rowOff>
    </xdr:from>
    <xdr:ext cx="760730" cy="254000"/>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649855"/>
          <a:ext cx="7607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167640</xdr:rowOff>
    </xdr:from>
    <xdr:to>
      <xdr:col>77</xdr:col>
      <xdr:colOff>95250</xdr:colOff>
      <xdr:row>16</xdr:row>
      <xdr:rowOff>99695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7393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83820</xdr:rowOff>
    </xdr:from>
    <xdr:ext cx="735330" cy="2584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82702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56515</xdr:rowOff>
    </xdr:from>
    <xdr:to>
      <xdr:col>73</xdr:col>
      <xdr:colOff>44450</xdr:colOff>
      <xdr:row>16</xdr:row>
      <xdr:rowOff>158115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79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143510</xdr:rowOff>
    </xdr:from>
    <xdr:ext cx="762000" cy="25336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8867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102235</xdr:rowOff>
    </xdr:from>
    <xdr:to>
      <xdr:col>68</xdr:col>
      <xdr:colOff>203200</xdr:colOff>
      <xdr:row>17</xdr:row>
      <xdr:rowOff>31750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8454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17780</xdr:rowOff>
    </xdr:from>
    <xdr:ext cx="762000" cy="25273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9324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151765</xdr:rowOff>
    </xdr:from>
    <xdr:to>
      <xdr:col>64</xdr:col>
      <xdr:colOff>152400</xdr:colOff>
      <xdr:row>17</xdr:row>
      <xdr:rowOff>82550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894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66675</xdr:rowOff>
    </xdr:from>
    <xdr:ext cx="762000" cy="25781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981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30,781
30,390
616.40
26,710,813
25,668,526
947,044
14,441,403
23,547,448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57.5</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635" cy="25336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0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0755" cy="25336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07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579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5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07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9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経常収支比率は低くなっているが、要因としては、職員の給与水準が低いことや、ごみ処理・消防業務等を一部事務組合で行っているためである。一部事務組合等の人件費を加算すると類似団体平均を上回るため、今後これらも含めた人件費関係経費全体について抑制していく必要がある。</a:t>
          </a:r>
        </a:p>
      </xdr:txBody>
    </xdr:sp>
    <xdr:clientData/>
  </xdr:twoCellAnchor>
  <xdr:oneCellAnchor>
    <xdr:from>
      <xdr:col>3</xdr:col>
      <xdr:colOff>123825</xdr:colOff>
      <xdr:row>29</xdr:row>
      <xdr:rowOff>107950</xdr:rowOff>
    </xdr:from>
    <xdr:ext cx="29273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336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3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355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355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3555" cy="25336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3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355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355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336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3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129540</xdr:rowOff>
    </xdr:from>
    <xdr:ext cx="76073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60960</xdr:rowOff>
    </xdr:from>
    <xdr:ext cx="76073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37</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7634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116840</xdr:rowOff>
    </xdr:from>
    <xdr:ext cx="76073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4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37</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69660"/>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158750</xdr:rowOff>
    </xdr:from>
    <xdr:ext cx="73088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0240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168910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696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52070</xdr:rowOff>
    </xdr:from>
    <xdr:ext cx="760730" cy="25336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2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5080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72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59690</xdr:rowOff>
    </xdr:from>
    <xdr:ext cx="75628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44450</xdr:rowOff>
    </xdr:from>
    <xdr:ext cx="75755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073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755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073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073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69850</xdr:rowOff>
    </xdr:from>
    <xdr:ext cx="76073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06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130810</xdr:rowOff>
    </xdr:from>
    <xdr:ext cx="73088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315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58420</xdr:rowOff>
    </xdr:from>
    <xdr:ext cx="76073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77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66040</xdr:rowOff>
    </xdr:from>
    <xdr:ext cx="756285" cy="25336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534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66040</xdr:rowOff>
    </xdr:from>
    <xdr:ext cx="757555" cy="25336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40"/>
          <a:ext cx="757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より0.3ポイント減少しており、類似団体平均と比較すると経常収支比率は低くなっている。合併により類似する施設の数が多く、維持管理経費が多額になっており、歳出決算額に占める割合も大きくなっているため、引き続き行財政改革への取り組みを通じて経常的な物件費の削減に努める。</a:t>
          </a:r>
        </a:p>
      </xdr:txBody>
    </xdr:sp>
    <xdr:clientData/>
  </xdr:twoCellAnchor>
  <xdr:oneCellAnchor>
    <xdr:from>
      <xdr:col>62</xdr:col>
      <xdr:colOff>6350</xdr:colOff>
      <xdr:row>9</xdr:row>
      <xdr:rowOff>107950</xdr:rowOff>
    </xdr:from>
    <xdr:ext cx="29273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285" cy="25336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228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2285"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2285" cy="25336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228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2285"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285" cy="25336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10160</xdr:rowOff>
    </xdr:from>
    <xdr:ext cx="760730" cy="25908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130810</xdr:rowOff>
    </xdr:from>
    <xdr:ext cx="76073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114300</xdr:rowOff>
    </xdr:from>
    <xdr:to>
      <xdr:col>82</xdr:col>
      <xdr:colOff>107950</xdr:colOff>
      <xdr:row>16</xdr:row>
      <xdr:rowOff>152400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575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16510</xdr:rowOff>
    </xdr:from>
    <xdr:ext cx="760730" cy="25908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6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152400</xdr:rowOff>
    </xdr:from>
    <xdr:to>
      <xdr:col>78</xdr:col>
      <xdr:colOff>69850</xdr:colOff>
      <xdr:row>17</xdr:row>
      <xdr:rowOff>107950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956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35560</xdr:rowOff>
    </xdr:from>
    <xdr:ext cx="7366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107950</xdr:rowOff>
    </xdr:from>
    <xdr:to>
      <xdr:col>73</xdr:col>
      <xdr:colOff>180975</xdr:colOff>
      <xdr:row>17</xdr:row>
      <xdr:rowOff>158750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226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3810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158750</xdr:rowOff>
    </xdr:from>
    <xdr:to>
      <xdr:col>69</xdr:col>
      <xdr:colOff>92075</xdr:colOff>
      <xdr:row>18</xdr:row>
      <xdr:rowOff>38100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0734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137160</xdr:rowOff>
    </xdr:from>
    <xdr:ext cx="756285"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111760</xdr:rowOff>
    </xdr:from>
    <xdr:ext cx="760730" cy="25336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6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755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28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80010</xdr:rowOff>
    </xdr:from>
    <xdr:ext cx="760730" cy="25908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51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101600</xdr:rowOff>
    </xdr:from>
    <xdr:to>
      <xdr:col>78</xdr:col>
      <xdr:colOff>120650</xdr:colOff>
      <xdr:row>17</xdr:row>
      <xdr:rowOff>31750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41910</xdr:rowOff>
    </xdr:from>
    <xdr:ext cx="736600" cy="25336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136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168910</xdr:rowOff>
    </xdr:from>
    <xdr:ext cx="762000" cy="25336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406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107950</xdr:rowOff>
    </xdr:from>
    <xdr:to>
      <xdr:col>69</xdr:col>
      <xdr:colOff>142875</xdr:colOff>
      <xdr:row>18</xdr:row>
      <xdr:rowOff>38100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48260</xdr:rowOff>
    </xdr:from>
    <xdr:ext cx="756285"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91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158750</xdr:rowOff>
    </xdr:from>
    <xdr:to>
      <xdr:col>65</xdr:col>
      <xdr:colOff>53975</xdr:colOff>
      <xdr:row>18</xdr:row>
      <xdr:rowOff>88900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99060</xdr:rowOff>
    </xdr:from>
    <xdr:ext cx="760730" cy="25336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4226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新型コロナウイルス感染症対策とした給付金事業等が皆減し、前年度比0.2％減少した。また、類似団体平均も下回っている。しかし、障害福祉サービス関係経費など社会保障経費が増加傾向にあるため、市単独制度の見直しを進めるなど給付費の抑制に努める必要がある。</a:t>
          </a:r>
        </a:p>
      </xdr:txBody>
    </xdr:sp>
    <xdr:clientData/>
  </xdr:twoCellAnchor>
  <xdr:oneCellAnchor>
    <xdr:from>
      <xdr:col>3</xdr:col>
      <xdr:colOff>123825</xdr:colOff>
      <xdr:row>49</xdr:row>
      <xdr:rowOff>107950</xdr:rowOff>
    </xdr:from>
    <xdr:ext cx="292735"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336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503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3555"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355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3555" cy="25336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60"/>
          <a:ext cx="503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3555"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355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3555" cy="25336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503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67310</xdr:rowOff>
    </xdr:from>
    <xdr:ext cx="76073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105410</xdr:rowOff>
    </xdr:from>
    <xdr:ext cx="760730"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55</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123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22860</xdr:rowOff>
    </xdr:from>
    <xdr:ext cx="760730" cy="25908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6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101600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3770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29210</xdr:rowOff>
    </xdr:from>
    <xdr:ext cx="730885" cy="25336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6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63500</xdr:rowOff>
    </xdr:from>
    <xdr:to>
      <xdr:col>15</xdr:col>
      <xdr:colOff>98425</xdr:colOff>
      <xdr:row>56</xdr:row>
      <xdr:rowOff>101600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64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168910</xdr:rowOff>
    </xdr:from>
    <xdr:ext cx="760730" cy="25336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6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0</xdr:rowOff>
    </xdr:from>
    <xdr:to>
      <xdr:col>11</xdr:col>
      <xdr:colOff>9525</xdr:colOff>
      <xdr:row>56</xdr:row>
      <xdr:rowOff>63500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012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118110</xdr:rowOff>
    </xdr:from>
    <xdr:ext cx="756285"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80010</xdr:rowOff>
    </xdr:from>
    <xdr:ext cx="75755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526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073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7555"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073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073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31750</xdr:rowOff>
    </xdr:from>
    <xdr:to>
      <xdr:col>24</xdr:col>
      <xdr:colOff>76200</xdr:colOff>
      <xdr:row>55</xdr:row>
      <xdr:rowOff>133350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48260</xdr:rowOff>
    </xdr:from>
    <xdr:ext cx="760730" cy="25908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06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168910</xdr:rowOff>
    </xdr:from>
    <xdr:ext cx="730885" cy="25336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5576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50800</xdr:rowOff>
    </xdr:from>
    <xdr:to>
      <xdr:col>15</xdr:col>
      <xdr:colOff>149225</xdr:colOff>
      <xdr:row>56</xdr:row>
      <xdr:rowOff>152400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162560</xdr:rowOff>
    </xdr:from>
    <xdr:ext cx="76073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20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124460</xdr:rowOff>
    </xdr:from>
    <xdr:ext cx="756285"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827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60960</xdr:rowOff>
    </xdr:from>
    <xdr:ext cx="757555"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19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決算から国民健康保険特別会計直営診療施設勘定繰出金を新規計上しているが、前年度比としては0.7％減少しており、類似団体平均と比較すると経常収支比率は低くなっている。今後も公営事業会計繰出金の適正化を図るなど、税収を主な財源とする普通会計の負担額を減らしていくよう努める。</a:t>
          </a:r>
        </a:p>
      </xdr:txBody>
    </xdr:sp>
    <xdr:clientData/>
  </xdr:twoCellAnchor>
  <xdr:oneCellAnchor>
    <xdr:from>
      <xdr:col>62</xdr:col>
      <xdr:colOff>6350</xdr:colOff>
      <xdr:row>49</xdr:row>
      <xdr:rowOff>107950</xdr:rowOff>
    </xdr:from>
    <xdr:ext cx="292735"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285" cy="25336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228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2285" cy="25336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2285" cy="2584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228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7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2285" cy="25336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228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285" cy="25336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63500</xdr:rowOff>
    </xdr:from>
    <xdr:to>
      <xdr:col>82</xdr:col>
      <xdr:colOff>107950</xdr:colOff>
      <xdr:row>60</xdr:row>
      <xdr:rowOff>143510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35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115570</xdr:rowOff>
    </xdr:from>
    <xdr:ext cx="760730" cy="259080"/>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5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143510</xdr:rowOff>
    </xdr:from>
    <xdr:to>
      <xdr:col>82</xdr:col>
      <xdr:colOff>196850</xdr:colOff>
      <xdr:row>60</xdr:row>
      <xdr:rowOff>143510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149860</xdr:rowOff>
    </xdr:from>
    <xdr:ext cx="760730" cy="259080"/>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63500</xdr:rowOff>
    </xdr:from>
    <xdr:to>
      <xdr:col>82</xdr:col>
      <xdr:colOff>196850</xdr:colOff>
      <xdr:row>53</xdr:row>
      <xdr:rowOff>63500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9525</xdr:rowOff>
    </xdr:from>
    <xdr:to>
      <xdr:col>82</xdr:col>
      <xdr:colOff>107950</xdr:colOff>
      <xdr:row>54</xdr:row>
      <xdr:rowOff>55245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26782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33655</xdr:rowOff>
    </xdr:from>
    <xdr:ext cx="760730" cy="2584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3405"/>
          <a:ext cx="7607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61595</xdr:rowOff>
    </xdr:from>
    <xdr:to>
      <xdr:col>82</xdr:col>
      <xdr:colOff>158750</xdr:colOff>
      <xdr:row>55</xdr:row>
      <xdr:rowOff>163195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55245</xdr:rowOff>
    </xdr:from>
    <xdr:to>
      <xdr:col>78</xdr:col>
      <xdr:colOff>69850</xdr:colOff>
      <xdr:row>57</xdr:row>
      <xdr:rowOff>102235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313545"/>
          <a:ext cx="889000" cy="561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81280</xdr:rowOff>
    </xdr:from>
    <xdr:to>
      <xdr:col>78</xdr:col>
      <xdr:colOff>120650</xdr:colOff>
      <xdr:row>56</xdr:row>
      <xdr:rowOff>11430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167640</xdr:rowOff>
    </xdr:from>
    <xdr:ext cx="736600" cy="25336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9739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83185</xdr:rowOff>
    </xdr:from>
    <xdr:to>
      <xdr:col>73</xdr:col>
      <xdr:colOff>180975</xdr:colOff>
      <xdr:row>57</xdr:row>
      <xdr:rowOff>102235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5583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20955</xdr:rowOff>
    </xdr:from>
    <xdr:to>
      <xdr:col>74</xdr:col>
      <xdr:colOff>31750</xdr:colOff>
      <xdr:row>56</xdr:row>
      <xdr:rowOff>122555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132715</xdr:rowOff>
    </xdr:from>
    <xdr:ext cx="762000" cy="25336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10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83185</xdr:rowOff>
    </xdr:from>
    <xdr:to>
      <xdr:col>69</xdr:col>
      <xdr:colOff>92075</xdr:colOff>
      <xdr:row>57</xdr:row>
      <xdr:rowOff>141605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5583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165100</xdr:rowOff>
    </xdr:from>
    <xdr:ext cx="756285"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34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59690</xdr:rowOff>
    </xdr:from>
    <xdr:to>
      <xdr:col>65</xdr:col>
      <xdr:colOff>53975</xdr:colOff>
      <xdr:row>56</xdr:row>
      <xdr:rowOff>161290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0</xdr:rowOff>
    </xdr:from>
    <xdr:ext cx="76073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7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755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28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53</xdr:row>
      <xdr:rowOff>130175</xdr:rowOff>
    </xdr:from>
    <xdr:to>
      <xdr:col>82</xdr:col>
      <xdr:colOff>158750</xdr:colOff>
      <xdr:row>54</xdr:row>
      <xdr:rowOff>60325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21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38735</xdr:rowOff>
    </xdr:from>
    <xdr:ext cx="760730" cy="25908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255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4445</xdr:rowOff>
    </xdr:from>
    <xdr:to>
      <xdr:col>78</xdr:col>
      <xdr:colOff>120650</xdr:colOff>
      <xdr:row>54</xdr:row>
      <xdr:rowOff>106045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26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116205</xdr:rowOff>
    </xdr:from>
    <xdr:ext cx="7366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316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52070</xdr:rowOff>
    </xdr:from>
    <xdr:to>
      <xdr:col>74</xdr:col>
      <xdr:colOff>31750</xdr:colOff>
      <xdr:row>57</xdr:row>
      <xdr:rowOff>153035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137795</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10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32385</xdr:rowOff>
    </xdr:from>
    <xdr:to>
      <xdr:col>69</xdr:col>
      <xdr:colOff>142875</xdr:colOff>
      <xdr:row>57</xdr:row>
      <xdr:rowOff>133985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118745</xdr:rowOff>
    </xdr:from>
    <xdr:ext cx="756285"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9139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90805</xdr:rowOff>
    </xdr:from>
    <xdr:to>
      <xdr:col>65</xdr:col>
      <xdr:colOff>53975</xdr:colOff>
      <xdr:row>58</xdr:row>
      <xdr:rowOff>20955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6350</xdr:rowOff>
    </xdr:from>
    <xdr:ext cx="760730" cy="25336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5045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下水道事業会計繰出金が減少したことにより、前年度比1.6％減少している。類似団体平均を上回っている要因としては、一部事務組合負担金や公営企業会計繰出金、各種団体などへの補助金が多額になっているためである。補助交付金等の制度見直しや、公営企業の健全化による繰出金の適正化に努める。</a:t>
          </a:r>
        </a:p>
      </xdr:txBody>
    </xdr:sp>
    <xdr:clientData/>
  </xdr:twoCellAnchor>
  <xdr:oneCellAnchor>
    <xdr:from>
      <xdr:col>62</xdr:col>
      <xdr:colOff>6350</xdr:colOff>
      <xdr:row>29</xdr:row>
      <xdr:rowOff>107950</xdr:rowOff>
    </xdr:from>
    <xdr:ext cx="292735"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285" cy="25336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2285" cy="25336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2285" cy="25336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2285" cy="25336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2285" cy="25336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10160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153670</xdr:rowOff>
    </xdr:from>
    <xdr:ext cx="760730" cy="25908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6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10160</xdr:rowOff>
    </xdr:from>
    <xdr:to>
      <xdr:col>82</xdr:col>
      <xdr:colOff>196850</xdr:colOff>
      <xdr:row>41</xdr:row>
      <xdr:rowOff>10160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76200</xdr:rowOff>
    </xdr:from>
    <xdr:ext cx="760730" cy="25336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0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72390</xdr:rowOff>
    </xdr:from>
    <xdr:to>
      <xdr:col>82</xdr:col>
      <xdr:colOff>107950</xdr:colOff>
      <xdr:row>38</xdr:row>
      <xdr:rowOff>145415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87490"/>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97790</xdr:rowOff>
    </xdr:from>
    <xdr:ext cx="760730" cy="25336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540"/>
          <a:ext cx="7607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80645</xdr:rowOff>
    </xdr:from>
    <xdr:to>
      <xdr:col>82</xdr:col>
      <xdr:colOff>158750</xdr:colOff>
      <xdr:row>37</xdr:row>
      <xdr:rowOff>10795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10160</xdr:rowOff>
    </xdr:from>
    <xdr:to>
      <xdr:col>78</xdr:col>
      <xdr:colOff>69850</xdr:colOff>
      <xdr:row>38</xdr:row>
      <xdr:rowOff>145415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53810"/>
          <a:ext cx="889000" cy="306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113030</xdr:rowOff>
    </xdr:from>
    <xdr:to>
      <xdr:col>78</xdr:col>
      <xdr:colOff>120650</xdr:colOff>
      <xdr:row>37</xdr:row>
      <xdr:rowOff>43180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53340</xdr:rowOff>
    </xdr:from>
    <xdr:ext cx="736600" cy="25336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409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10160</xdr:rowOff>
    </xdr:from>
    <xdr:to>
      <xdr:col>73</xdr:col>
      <xdr:colOff>180975</xdr:colOff>
      <xdr:row>37</xdr:row>
      <xdr:rowOff>19685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538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48895</xdr:rowOff>
    </xdr:from>
    <xdr:to>
      <xdr:col>74</xdr:col>
      <xdr:colOff>31750</xdr:colOff>
      <xdr:row>36</xdr:row>
      <xdr:rowOff>150495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160655</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145415</xdr:rowOff>
    </xdr:from>
    <xdr:to>
      <xdr:col>69</xdr:col>
      <xdr:colOff>92075</xdr:colOff>
      <xdr:row>37</xdr:row>
      <xdr:rowOff>19685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1761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21590</xdr:rowOff>
    </xdr:from>
    <xdr:to>
      <xdr:col>69</xdr:col>
      <xdr:colOff>142875</xdr:colOff>
      <xdr:row>36</xdr:row>
      <xdr:rowOff>123190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133350</xdr:rowOff>
    </xdr:from>
    <xdr:ext cx="756285" cy="25336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65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3175</xdr:rowOff>
    </xdr:from>
    <xdr:to>
      <xdr:col>65</xdr:col>
      <xdr:colOff>53975</xdr:colOff>
      <xdr:row>36</xdr:row>
      <xdr:rowOff>104775</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114935</xdr:rowOff>
    </xdr:from>
    <xdr:ext cx="76073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2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755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28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38</xdr:row>
      <xdr:rowOff>21590</xdr:rowOff>
    </xdr:from>
    <xdr:to>
      <xdr:col>82</xdr:col>
      <xdr:colOff>158750</xdr:colOff>
      <xdr:row>38</xdr:row>
      <xdr:rowOff>123190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165100</xdr:rowOff>
    </xdr:from>
    <xdr:ext cx="760730" cy="25908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087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94615</xdr:rowOff>
    </xdr:from>
    <xdr:to>
      <xdr:col>78</xdr:col>
      <xdr:colOff>120650</xdr:colOff>
      <xdr:row>39</xdr:row>
      <xdr:rowOff>24765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9525</xdr:rowOff>
    </xdr:from>
    <xdr:ext cx="736600" cy="25336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9607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130810</xdr:rowOff>
    </xdr:from>
    <xdr:to>
      <xdr:col>74</xdr:col>
      <xdr:colOff>31750</xdr:colOff>
      <xdr:row>37</xdr:row>
      <xdr:rowOff>60960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45720</xdr:rowOff>
    </xdr:from>
    <xdr:ext cx="7620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140335</xdr:rowOff>
    </xdr:from>
    <xdr:to>
      <xdr:col>69</xdr:col>
      <xdr:colOff>142875</xdr:colOff>
      <xdr:row>37</xdr:row>
      <xdr:rowOff>70485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55245</xdr:rowOff>
    </xdr:from>
    <xdr:ext cx="756285" cy="25336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9889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94615</xdr:rowOff>
    </xdr:from>
    <xdr:to>
      <xdr:col>65</xdr:col>
      <xdr:colOff>53975</xdr:colOff>
      <xdr:row>37</xdr:row>
      <xdr:rowOff>24765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9525</xdr:rowOff>
    </xdr:from>
    <xdr:ext cx="760730" cy="25336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5317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2.3％上回っており、地方債残高が高い水準にあることから、単年度の公債費負担は非常に重たいものとなっている。今後、庁舎整備などの大型事業を実施していくため、新規発行の抑制、交付税算入率の高い有利な地方債を活用するなど、引き続き公債費の適正管理に努める。</a:t>
          </a:r>
        </a:p>
      </xdr:txBody>
    </xdr:sp>
    <xdr:clientData/>
  </xdr:twoCellAnchor>
  <xdr:oneCellAnchor>
    <xdr:from>
      <xdr:col>3</xdr:col>
      <xdr:colOff>123825</xdr:colOff>
      <xdr:row>69</xdr:row>
      <xdr:rowOff>107950</xdr:rowOff>
    </xdr:from>
    <xdr:ext cx="292735"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336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3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3555" cy="25336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60"/>
          <a:ext cx="503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3555" cy="25336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60"/>
          <a:ext cx="503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3555" cy="25336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60"/>
          <a:ext cx="503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3555" cy="25336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60"/>
          <a:ext cx="503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145415</xdr:rowOff>
    </xdr:from>
    <xdr:to>
      <xdr:col>24</xdr:col>
      <xdr:colOff>25400</xdr:colOff>
      <xdr:row>81</xdr:row>
      <xdr:rowOff>132080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715"/>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103505</xdr:rowOff>
    </xdr:from>
    <xdr:ext cx="760730" cy="259080"/>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09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132080</xdr:rowOff>
    </xdr:from>
    <xdr:to>
      <xdr:col>24</xdr:col>
      <xdr:colOff>114300</xdr:colOff>
      <xdr:row>81</xdr:row>
      <xdr:rowOff>132080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60325</xdr:rowOff>
    </xdr:from>
    <xdr:ext cx="760730" cy="259080"/>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1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145415</xdr:rowOff>
    </xdr:from>
    <xdr:to>
      <xdr:col>24</xdr:col>
      <xdr:colOff>114300</xdr:colOff>
      <xdr:row>74</xdr:row>
      <xdr:rowOff>145415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31115</xdr:rowOff>
    </xdr:from>
    <xdr:to>
      <xdr:col>24</xdr:col>
      <xdr:colOff>25400</xdr:colOff>
      <xdr:row>76</xdr:row>
      <xdr:rowOff>33020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06131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115570</xdr:rowOff>
    </xdr:from>
    <xdr:ext cx="760730" cy="259080"/>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7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75</xdr:row>
      <xdr:rowOff>99060</xdr:rowOff>
    </xdr:from>
    <xdr:to>
      <xdr:col>24</xdr:col>
      <xdr:colOff>76200</xdr:colOff>
      <xdr:row>76</xdr:row>
      <xdr:rowOff>29210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33020</xdr:rowOff>
    </xdr:from>
    <xdr:to>
      <xdr:col>19</xdr:col>
      <xdr:colOff>187325</xdr:colOff>
      <xdr:row>76</xdr:row>
      <xdr:rowOff>63500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0632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113030</xdr:rowOff>
    </xdr:from>
    <xdr:to>
      <xdr:col>20</xdr:col>
      <xdr:colOff>38100</xdr:colOff>
      <xdr:row>76</xdr:row>
      <xdr:rowOff>43180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53340</xdr:rowOff>
    </xdr:from>
    <xdr:ext cx="730885" cy="25336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4064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52070</xdr:rowOff>
    </xdr:from>
    <xdr:to>
      <xdr:col>15</xdr:col>
      <xdr:colOff>98425</xdr:colOff>
      <xdr:row>76</xdr:row>
      <xdr:rowOff>63500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0822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114935</xdr:rowOff>
    </xdr:from>
    <xdr:to>
      <xdr:col>15</xdr:col>
      <xdr:colOff>149225</xdr:colOff>
      <xdr:row>76</xdr:row>
      <xdr:rowOff>45085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55245</xdr:rowOff>
    </xdr:from>
    <xdr:ext cx="760730" cy="25336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4254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52070</xdr:rowOff>
    </xdr:from>
    <xdr:to>
      <xdr:col>11</xdr:col>
      <xdr:colOff>9525</xdr:colOff>
      <xdr:row>76</xdr:row>
      <xdr:rowOff>63500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0822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114935</xdr:rowOff>
    </xdr:from>
    <xdr:to>
      <xdr:col>11</xdr:col>
      <xdr:colOff>60325</xdr:colOff>
      <xdr:row>76</xdr:row>
      <xdr:rowOff>45085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55245</xdr:rowOff>
    </xdr:from>
    <xdr:ext cx="756285" cy="25336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4254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75</xdr:row>
      <xdr:rowOff>119380</xdr:rowOff>
    </xdr:from>
    <xdr:to>
      <xdr:col>6</xdr:col>
      <xdr:colOff>171450</xdr:colOff>
      <xdr:row>76</xdr:row>
      <xdr:rowOff>49530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59690</xdr:rowOff>
    </xdr:from>
    <xdr:ext cx="757555"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469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073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7555"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073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073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151765</xdr:rowOff>
    </xdr:from>
    <xdr:to>
      <xdr:col>24</xdr:col>
      <xdr:colOff>76200</xdr:colOff>
      <xdr:row>76</xdr:row>
      <xdr:rowOff>81915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123825</xdr:rowOff>
    </xdr:from>
    <xdr:ext cx="760730" cy="25336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8257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153670</xdr:rowOff>
    </xdr:from>
    <xdr:to>
      <xdr:col>20</xdr:col>
      <xdr:colOff>38100</xdr:colOff>
      <xdr:row>76</xdr:row>
      <xdr:rowOff>83820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68580</xdr:rowOff>
    </xdr:from>
    <xdr:ext cx="730885"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09878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12065</xdr:rowOff>
    </xdr:from>
    <xdr:to>
      <xdr:col>15</xdr:col>
      <xdr:colOff>149225</xdr:colOff>
      <xdr:row>76</xdr:row>
      <xdr:rowOff>113665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98425</xdr:rowOff>
    </xdr:from>
    <xdr:ext cx="760730" cy="25336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12862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635</xdr:rowOff>
    </xdr:from>
    <xdr:to>
      <xdr:col>11</xdr:col>
      <xdr:colOff>60325</xdr:colOff>
      <xdr:row>76</xdr:row>
      <xdr:rowOff>102235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86995</xdr:rowOff>
    </xdr:from>
    <xdr:ext cx="756285" cy="25336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11719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12065</xdr:rowOff>
    </xdr:from>
    <xdr:to>
      <xdr:col>6</xdr:col>
      <xdr:colOff>171450</xdr:colOff>
      <xdr:row>76</xdr:row>
      <xdr:rowOff>113665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98425</xdr:rowOff>
    </xdr:from>
    <xdr:ext cx="757555" cy="25336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128625"/>
          <a:ext cx="757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類似団体平均を下回っているが、主に人件費や補助費等が大きな割合を占めているため、公営企業の健全化、義務的経費の削減を中心とする行財政改革による財政の健全化に努めていく。</a:t>
          </a:r>
        </a:p>
      </xdr:txBody>
    </xdr:sp>
    <xdr:clientData/>
  </xdr:twoCellAnchor>
  <xdr:oneCellAnchor>
    <xdr:from>
      <xdr:col>62</xdr:col>
      <xdr:colOff>6350</xdr:colOff>
      <xdr:row>69</xdr:row>
      <xdr:rowOff>107950</xdr:rowOff>
    </xdr:from>
    <xdr:ext cx="292735" cy="22542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285" cy="25336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2285" cy="25336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2285" cy="25336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2285" cy="25336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2285" cy="25336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285" cy="25336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10160</xdr:rowOff>
    </xdr:from>
    <xdr:to>
      <xdr:col>82</xdr:col>
      <xdr:colOff>107950</xdr:colOff>
      <xdr:row>81</xdr:row>
      <xdr:rowOff>101600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891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73660</xdr:rowOff>
    </xdr:from>
    <xdr:ext cx="760730" cy="259080"/>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1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101600</xdr:rowOff>
    </xdr:from>
    <xdr:to>
      <xdr:col>82</xdr:col>
      <xdr:colOff>196850</xdr:colOff>
      <xdr:row>81</xdr:row>
      <xdr:rowOff>101600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96520</xdr:rowOff>
    </xdr:from>
    <xdr:ext cx="760730" cy="259080"/>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3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dr:col>82</xdr:col>
      <xdr:colOff>19050</xdr:colOff>
      <xdr:row>75</xdr:row>
      <xdr:rowOff>10160</xdr:rowOff>
    </xdr:from>
    <xdr:to>
      <xdr:col>82</xdr:col>
      <xdr:colOff>196850</xdr:colOff>
      <xdr:row>75</xdr:row>
      <xdr:rowOff>10160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40640</xdr:rowOff>
    </xdr:from>
    <xdr:to>
      <xdr:col>82</xdr:col>
      <xdr:colOff>107950</xdr:colOff>
      <xdr:row>79</xdr:row>
      <xdr:rowOff>78740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413740"/>
          <a:ext cx="8382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48260</xdr:rowOff>
    </xdr:from>
    <xdr:ext cx="760730" cy="259080"/>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136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78740</xdr:rowOff>
    </xdr:from>
    <xdr:to>
      <xdr:col>78</xdr:col>
      <xdr:colOff>69850</xdr:colOff>
      <xdr:row>79</xdr:row>
      <xdr:rowOff>124460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6232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60325</xdr:rowOff>
    </xdr:from>
    <xdr:to>
      <xdr:col>78</xdr:col>
      <xdr:colOff>120650</xdr:colOff>
      <xdr:row>79</xdr:row>
      <xdr:rowOff>161925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146685</xdr:rowOff>
    </xdr:from>
    <xdr:ext cx="736600" cy="25336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69123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124460</xdr:rowOff>
    </xdr:from>
    <xdr:to>
      <xdr:col>73</xdr:col>
      <xdr:colOff>180975</xdr:colOff>
      <xdr:row>79</xdr:row>
      <xdr:rowOff>129540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6690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110490</xdr:rowOff>
    </xdr:from>
    <xdr:to>
      <xdr:col>74</xdr:col>
      <xdr:colOff>31750</xdr:colOff>
      <xdr:row>80</xdr:row>
      <xdr:rowOff>40640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25400</xdr:rowOff>
    </xdr:from>
    <xdr:ext cx="7620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74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120650</xdr:rowOff>
    </xdr:from>
    <xdr:to>
      <xdr:col>69</xdr:col>
      <xdr:colOff>92075</xdr:colOff>
      <xdr:row>79</xdr:row>
      <xdr:rowOff>129540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6652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78740</xdr:rowOff>
    </xdr:from>
    <xdr:to>
      <xdr:col>69</xdr:col>
      <xdr:colOff>142875</xdr:colOff>
      <xdr:row>80</xdr:row>
      <xdr:rowOff>8890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19050</xdr:rowOff>
    </xdr:from>
    <xdr:ext cx="756285" cy="25336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215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79</xdr:row>
      <xdr:rowOff>33020</xdr:rowOff>
    </xdr:from>
    <xdr:to>
      <xdr:col>65</xdr:col>
      <xdr:colOff>53975</xdr:colOff>
      <xdr:row>79</xdr:row>
      <xdr:rowOff>134620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144780</xdr:rowOff>
    </xdr:from>
    <xdr:ext cx="760730" cy="25336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43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7555"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28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160655</xdr:rowOff>
    </xdr:from>
    <xdr:to>
      <xdr:col>82</xdr:col>
      <xdr:colOff>158750</xdr:colOff>
      <xdr:row>78</xdr:row>
      <xdr:rowOff>90805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6350</xdr:rowOff>
    </xdr:from>
    <xdr:ext cx="760730" cy="25336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0800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27940</xdr:rowOff>
    </xdr:from>
    <xdr:to>
      <xdr:col>78</xdr:col>
      <xdr:colOff>120650</xdr:colOff>
      <xdr:row>79</xdr:row>
      <xdr:rowOff>129540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5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139700</xdr:rowOff>
    </xdr:from>
    <xdr:ext cx="7366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41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73660</xdr:rowOff>
    </xdr:from>
    <xdr:to>
      <xdr:col>74</xdr:col>
      <xdr:colOff>31750</xdr:colOff>
      <xdr:row>80</xdr:row>
      <xdr:rowOff>3810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6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87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79</xdr:row>
      <xdr:rowOff>78740</xdr:rowOff>
    </xdr:from>
    <xdr:to>
      <xdr:col>69</xdr:col>
      <xdr:colOff>142875</xdr:colOff>
      <xdr:row>80</xdr:row>
      <xdr:rowOff>8890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165100</xdr:rowOff>
    </xdr:from>
    <xdr:ext cx="756285"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0965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69215</xdr:rowOff>
    </xdr:from>
    <xdr:to>
      <xdr:col>65</xdr:col>
      <xdr:colOff>53975</xdr:colOff>
      <xdr:row>79</xdr:row>
      <xdr:rowOff>170815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1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155575</xdr:rowOff>
    </xdr:from>
    <xdr:ext cx="760730" cy="25336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0012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116840</xdr:rowOff>
    </xdr:from>
    <xdr:to>
      <xdr:col>34</xdr:col>
      <xdr:colOff>19050</xdr:colOff>
      <xdr:row>64</xdr:row>
      <xdr:rowOff>116840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90805</xdr:rowOff>
    </xdr:from>
    <xdr:to>
      <xdr:col>40</xdr:col>
      <xdr:colOff>280035</xdr:colOff>
      <xdr:row>3</xdr:row>
      <xdr:rowOff>19685</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90805"/>
          <a:ext cx="12319635" cy="4432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38735</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63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26035</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32385</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2385"/>
          <a:ext cx="2926080" cy="32321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京都府南丹市</a:t>
          </a:r>
        </a:p>
      </xdr:txBody>
    </xdr:sp>
    <xdr:clientData/>
  </xdr:twoCellAnchor>
  <xdr:twoCellAnchor>
    <xdr:from>
      <xdr:col>39</xdr:col>
      <xdr:colOff>1066165</xdr:colOff>
      <xdr:row>0</xdr:row>
      <xdr:rowOff>0</xdr:rowOff>
    </xdr:from>
    <xdr:to>
      <xdr:col>41</xdr:col>
      <xdr:colOff>501650</xdr:colOff>
      <xdr:row>2</xdr:row>
      <xdr:rowOff>38735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63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26035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32385</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2385"/>
          <a:ext cx="1923415" cy="32321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29845</xdr:rowOff>
    </xdr:from>
    <xdr:to>
      <xdr:col>33</xdr:col>
      <xdr:colOff>114300</xdr:colOff>
      <xdr:row>64</xdr:row>
      <xdr:rowOff>113665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770"/>
          <a:ext cx="4241800" cy="2552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67945</xdr:rowOff>
    </xdr:from>
    <xdr:to>
      <xdr:col>21</xdr:col>
      <xdr:colOff>0</xdr:colOff>
      <xdr:row>64</xdr:row>
      <xdr:rowOff>152400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40870"/>
          <a:ext cx="127000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159385</xdr:rowOff>
    </xdr:from>
    <xdr:to>
      <xdr:col>14</xdr:col>
      <xdr:colOff>38100</xdr:colOff>
      <xdr:row>63</xdr:row>
      <xdr:rowOff>159385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3231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106680</xdr:rowOff>
    </xdr:from>
    <xdr:to>
      <xdr:col>13</xdr:col>
      <xdr:colOff>139700</xdr:colOff>
      <xdr:row>64</xdr:row>
      <xdr:rowOff>35560</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960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106680</xdr:rowOff>
    </xdr:from>
    <xdr:to>
      <xdr:col>24</xdr:col>
      <xdr:colOff>12700</xdr:colOff>
      <xdr:row>64</xdr:row>
      <xdr:rowOff>35560</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960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67945</xdr:rowOff>
    </xdr:from>
    <xdr:to>
      <xdr:col>31</xdr:col>
      <xdr:colOff>76200</xdr:colOff>
      <xdr:row>64</xdr:row>
      <xdr:rowOff>152400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40870"/>
          <a:ext cx="127000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88265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654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29845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52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42545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1770"/>
          <a:ext cx="1270000" cy="2527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61595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55245</xdr:rowOff>
    </xdr:from>
    <xdr:to>
      <xdr:col>1</xdr:col>
      <xdr:colOff>142875</xdr:colOff>
      <xdr:row>8</xdr:row>
      <xdr:rowOff>159385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4470"/>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120650</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917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22860</xdr:rowOff>
    </xdr:from>
    <xdr:ext cx="407035" cy="27749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635"/>
          <a:ext cx="407035" cy="277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120650</xdr:rowOff>
    </xdr:from>
    <xdr:to>
      <xdr:col>33</xdr:col>
      <xdr:colOff>114300</xdr:colOff>
      <xdr:row>22</xdr:row>
      <xdr:rowOff>120650</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4017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149860</xdr:rowOff>
    </xdr:from>
    <xdr:ext cx="760730" cy="25971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7935"/>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81280</xdr:rowOff>
    </xdr:from>
    <xdr:to>
      <xdr:col>33</xdr:col>
      <xdr:colOff>114300</xdr:colOff>
      <xdr:row>20</xdr:row>
      <xdr:rowOff>81280</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79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111760</xdr:rowOff>
    </xdr:from>
    <xdr:ext cx="760730" cy="26035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6935"/>
          <a:ext cx="7607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42545</xdr:rowOff>
    </xdr:from>
    <xdr:to>
      <xdr:col>33</xdr:col>
      <xdr:colOff>114300</xdr:colOff>
      <xdr:row>18</xdr:row>
      <xdr:rowOff>42545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627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71755</xdr:rowOff>
    </xdr:from>
    <xdr:ext cx="760730" cy="26352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4030"/>
          <a:ext cx="7607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33020</xdr:rowOff>
    </xdr:from>
    <xdr:ext cx="760730" cy="25971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2395"/>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0730" cy="25336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073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91440</xdr:rowOff>
    </xdr:from>
    <xdr:ext cx="760730" cy="25590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10665"/>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120650</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91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45085</xdr:rowOff>
    </xdr:from>
    <xdr:to>
      <xdr:col>29</xdr:col>
      <xdr:colOff>127000</xdr:colOff>
      <xdr:row>19</xdr:row>
      <xdr:rowOff>154940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1978660"/>
          <a:ext cx="0" cy="14814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125730</xdr:rowOff>
    </xdr:from>
    <xdr:ext cx="756285" cy="260350"/>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30905"/>
          <a:ext cx="75628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67,873</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154940</xdr:rowOff>
    </xdr:from>
    <xdr:to>
      <xdr:col>30</xdr:col>
      <xdr:colOff>25400</xdr:colOff>
      <xdr:row>19</xdr:row>
      <xdr:rowOff>154940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4601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132080</xdr:rowOff>
    </xdr:from>
    <xdr:ext cx="756285" cy="25336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27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184,223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45085</xdr:rowOff>
    </xdr:from>
    <xdr:to>
      <xdr:col>30</xdr:col>
      <xdr:colOff>25400</xdr:colOff>
      <xdr:row>11</xdr:row>
      <xdr:rowOff>45085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19786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147955</xdr:rowOff>
    </xdr:from>
    <xdr:to>
      <xdr:col>29</xdr:col>
      <xdr:colOff>127000</xdr:colOff>
      <xdr:row>14</xdr:row>
      <xdr:rowOff>13970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5003800" y="2424430"/>
          <a:ext cx="64770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170180</xdr:rowOff>
    </xdr:from>
    <xdr:ext cx="756285" cy="259080"/>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9555"/>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23495</xdr:rowOff>
    </xdr:from>
    <xdr:to>
      <xdr:col>29</xdr:col>
      <xdr:colOff>177800</xdr:colOff>
      <xdr:row>16</xdr:row>
      <xdr:rowOff>127000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814320"/>
          <a:ext cx="10160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13970</xdr:rowOff>
    </xdr:from>
    <xdr:to>
      <xdr:col>26</xdr:col>
      <xdr:colOff>50800</xdr:colOff>
      <xdr:row>14</xdr:row>
      <xdr:rowOff>111125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305300" y="2461895"/>
          <a:ext cx="698500" cy="971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77470</xdr:rowOff>
    </xdr:from>
    <xdr:to>
      <xdr:col>26</xdr:col>
      <xdr:colOff>101600</xdr:colOff>
      <xdr:row>17</xdr:row>
      <xdr:rowOff>6985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28682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165100</xdr:rowOff>
    </xdr:from>
    <xdr:ext cx="735330" cy="26416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5925"/>
          <a:ext cx="7353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14</xdr:row>
      <xdr:rowOff>111125</xdr:rowOff>
    </xdr:from>
    <xdr:to>
      <xdr:col>22</xdr:col>
      <xdr:colOff>114300</xdr:colOff>
      <xdr:row>14</xdr:row>
      <xdr:rowOff>119380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606800" y="2559050"/>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116205</xdr:rowOff>
    </xdr:from>
    <xdr:to>
      <xdr:col>22</xdr:col>
      <xdr:colOff>165100</xdr:colOff>
      <xdr:row>17</xdr:row>
      <xdr:rowOff>45085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290703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29845</xdr:rowOff>
    </xdr:from>
    <xdr:ext cx="762000" cy="25908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2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14</xdr:row>
      <xdr:rowOff>119380</xdr:rowOff>
    </xdr:from>
    <xdr:to>
      <xdr:col>18</xdr:col>
      <xdr:colOff>177800</xdr:colOff>
      <xdr:row>15</xdr:row>
      <xdr:rowOff>18415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2567305"/>
          <a:ext cx="698500" cy="704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137160</xdr:rowOff>
    </xdr:from>
    <xdr:to>
      <xdr:col>19</xdr:col>
      <xdr:colOff>38100</xdr:colOff>
      <xdr:row>17</xdr:row>
      <xdr:rowOff>66040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292798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49530</xdr:rowOff>
    </xdr:from>
    <xdr:ext cx="762000" cy="26543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80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151130</xdr:rowOff>
    </xdr:from>
    <xdr:to>
      <xdr:col>15</xdr:col>
      <xdr:colOff>101600</xdr:colOff>
      <xdr:row>17</xdr:row>
      <xdr:rowOff>80010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294195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65405</xdr:rowOff>
    </xdr:from>
    <xdr:ext cx="760730" cy="26098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7680"/>
          <a:ext cx="7607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143510</xdr:rowOff>
    </xdr:from>
    <xdr:ext cx="757555" cy="26352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63035"/>
          <a:ext cx="757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143510</xdr:rowOff>
    </xdr:from>
    <xdr:ext cx="760730" cy="26352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63035"/>
          <a:ext cx="7607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143510</xdr:rowOff>
    </xdr:from>
    <xdr:ext cx="762000" cy="26352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6303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143510</xdr:rowOff>
    </xdr:from>
    <xdr:ext cx="762000" cy="26352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6303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143510</xdr:rowOff>
    </xdr:from>
    <xdr:ext cx="760730" cy="26352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63035"/>
          <a:ext cx="7607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13</xdr:row>
      <xdr:rowOff>97790</xdr:rowOff>
    </xdr:from>
    <xdr:to>
      <xdr:col>29</xdr:col>
      <xdr:colOff>177800</xdr:colOff>
      <xdr:row>14</xdr:row>
      <xdr:rowOff>27305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23742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113665</xdr:rowOff>
    </xdr:from>
    <xdr:ext cx="756285" cy="2584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18690"/>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149,091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13</xdr:row>
      <xdr:rowOff>134620</xdr:rowOff>
    </xdr:from>
    <xdr:to>
      <xdr:col>26</xdr:col>
      <xdr:colOff>101600</xdr:colOff>
      <xdr:row>14</xdr:row>
      <xdr:rowOff>64770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2411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74930</xdr:rowOff>
    </xdr:from>
    <xdr:ext cx="735330" cy="25336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79955"/>
          <a:ext cx="7353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146,158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60325</xdr:rowOff>
    </xdr:from>
    <xdr:to>
      <xdr:col>22</xdr:col>
      <xdr:colOff>165100</xdr:colOff>
      <xdr:row>14</xdr:row>
      <xdr:rowOff>161925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2508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635</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7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138,492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68580</xdr:rowOff>
    </xdr:from>
    <xdr:to>
      <xdr:col>19</xdr:col>
      <xdr:colOff>38100</xdr:colOff>
      <xdr:row>14</xdr:row>
      <xdr:rowOff>170180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2516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8890</xdr:rowOff>
    </xdr:from>
    <xdr:ext cx="762000" cy="25336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853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137,839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14</xdr:row>
      <xdr:rowOff>138430</xdr:rowOff>
    </xdr:from>
    <xdr:to>
      <xdr:col>15</xdr:col>
      <xdr:colOff>101600</xdr:colOff>
      <xdr:row>15</xdr:row>
      <xdr:rowOff>69850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2586355"/>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78740</xdr:rowOff>
    </xdr:from>
    <xdr:ext cx="76073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552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132,356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97790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654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19685</xdr:rowOff>
    </xdr:from>
    <xdr:to>
      <xdr:col>1</xdr:col>
      <xdr:colOff>177800</xdr:colOff>
      <xdr:row>30</xdr:row>
      <xdr:rowOff>19685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843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71120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32385</xdr:rowOff>
    </xdr:from>
    <xdr:ext cx="407035" cy="27622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1135"/>
          <a:ext cx="40703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90805</xdr:rowOff>
    </xdr:from>
    <xdr:to>
      <xdr:col>33</xdr:col>
      <xdr:colOff>114300</xdr:colOff>
      <xdr:row>38</xdr:row>
      <xdr:rowOff>90805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5584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0730" cy="26289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3625"/>
          <a:ext cx="7607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0730"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6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0730"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6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0730"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6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073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0730" cy="25336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126365</xdr:rowOff>
    </xdr:from>
    <xdr:to>
      <xdr:col>29</xdr:col>
      <xdr:colOff>127000</xdr:colOff>
      <xdr:row>38</xdr:row>
      <xdr:rowOff>143510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6050915"/>
          <a:ext cx="0" cy="15601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114300</xdr:rowOff>
    </xdr:from>
    <xdr:ext cx="756285" cy="25590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1900"/>
          <a:ext cx="7562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-13,297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143510</xdr:rowOff>
    </xdr:from>
    <xdr:to>
      <xdr:col>30</xdr:col>
      <xdr:colOff>25400</xdr:colOff>
      <xdr:row>38</xdr:row>
      <xdr:rowOff>143510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6111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41910</xdr:rowOff>
    </xdr:from>
    <xdr:ext cx="756285" cy="25590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5010"/>
          <a:ext cx="7562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395,057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126365</xdr:rowOff>
    </xdr:from>
    <xdr:to>
      <xdr:col>30</xdr:col>
      <xdr:colOff>25400</xdr:colOff>
      <xdr:row>33</xdr:row>
      <xdr:rowOff>126365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60509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270510</xdr:rowOff>
    </xdr:from>
    <xdr:to>
      <xdr:col>29</xdr:col>
      <xdr:colOff>127000</xdr:colOff>
      <xdr:row>37</xdr:row>
      <xdr:rowOff>288925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003800" y="7395210"/>
          <a:ext cx="6477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255270</xdr:rowOff>
    </xdr:from>
    <xdr:ext cx="756285" cy="26289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79970"/>
          <a:ext cx="756285"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278130</xdr:rowOff>
    </xdr:from>
    <xdr:to>
      <xdr:col>29</xdr:col>
      <xdr:colOff>177800</xdr:colOff>
      <xdr:row>38</xdr:row>
      <xdr:rowOff>38100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7402830"/>
          <a:ext cx="101600" cy="10287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269240</xdr:rowOff>
    </xdr:from>
    <xdr:to>
      <xdr:col>26</xdr:col>
      <xdr:colOff>50800</xdr:colOff>
      <xdr:row>37</xdr:row>
      <xdr:rowOff>288925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4305300" y="7393940"/>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286385</xdr:rowOff>
    </xdr:from>
    <xdr:to>
      <xdr:col>26</xdr:col>
      <xdr:colOff>101600</xdr:colOff>
      <xdr:row>38</xdr:row>
      <xdr:rowOff>45720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74110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29845</xdr:rowOff>
    </xdr:from>
    <xdr:ext cx="735330" cy="25590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7445"/>
          <a:ext cx="7353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262255</xdr:rowOff>
    </xdr:from>
    <xdr:to>
      <xdr:col>22</xdr:col>
      <xdr:colOff>114300</xdr:colOff>
      <xdr:row>37</xdr:row>
      <xdr:rowOff>269240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3606800" y="7386955"/>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283845</xdr:rowOff>
    </xdr:from>
    <xdr:to>
      <xdr:col>22</xdr:col>
      <xdr:colOff>165100</xdr:colOff>
      <xdr:row>38</xdr:row>
      <xdr:rowOff>43180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74085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27305</xdr:rowOff>
    </xdr:from>
    <xdr:ext cx="762000" cy="26225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490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251460</xdr:rowOff>
    </xdr:from>
    <xdr:to>
      <xdr:col>18</xdr:col>
      <xdr:colOff>177800</xdr:colOff>
      <xdr:row>37</xdr:row>
      <xdr:rowOff>262255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2908300" y="737616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282575</xdr:rowOff>
    </xdr:from>
    <xdr:to>
      <xdr:col>19</xdr:col>
      <xdr:colOff>38100</xdr:colOff>
      <xdr:row>38</xdr:row>
      <xdr:rowOff>42545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7407275"/>
          <a:ext cx="101600" cy="10287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26670</xdr:rowOff>
    </xdr:from>
    <xdr:ext cx="762000" cy="26289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427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279400</xdr:rowOff>
    </xdr:from>
    <xdr:to>
      <xdr:col>15</xdr:col>
      <xdr:colOff>101600</xdr:colOff>
      <xdr:row>38</xdr:row>
      <xdr:rowOff>38735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74041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23495</xdr:rowOff>
    </xdr:from>
    <xdr:ext cx="760730" cy="26225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1095"/>
          <a:ext cx="7607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7555" cy="26416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57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0730" cy="26416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07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6416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6416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0730" cy="26416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07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219075</xdr:rowOff>
    </xdr:from>
    <xdr:to>
      <xdr:col>29</xdr:col>
      <xdr:colOff>177800</xdr:colOff>
      <xdr:row>37</xdr:row>
      <xdr:rowOff>321310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73437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64770</xdr:rowOff>
    </xdr:from>
    <xdr:ext cx="756285" cy="255270"/>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89470"/>
          <a:ext cx="7562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42,400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239395</xdr:rowOff>
    </xdr:from>
    <xdr:to>
      <xdr:col>26</xdr:col>
      <xdr:colOff>101600</xdr:colOff>
      <xdr:row>37</xdr:row>
      <xdr:rowOff>340360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73640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8255</xdr:rowOff>
    </xdr:from>
    <xdr:ext cx="735330" cy="25527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32955"/>
          <a:ext cx="7353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37,357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217805</xdr:rowOff>
    </xdr:from>
    <xdr:to>
      <xdr:col>22</xdr:col>
      <xdr:colOff>165100</xdr:colOff>
      <xdr:row>37</xdr:row>
      <xdr:rowOff>320040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73425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158750</xdr:rowOff>
    </xdr:from>
    <xdr:ext cx="7620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1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42,673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210820</xdr:rowOff>
    </xdr:from>
    <xdr:to>
      <xdr:col>19</xdr:col>
      <xdr:colOff>38100</xdr:colOff>
      <xdr:row>37</xdr:row>
      <xdr:rowOff>311785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73355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151130</xdr:rowOff>
    </xdr:from>
    <xdr:ext cx="762000" cy="25971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043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44,640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200660</xdr:rowOff>
    </xdr:from>
    <xdr:to>
      <xdr:col>15</xdr:col>
      <xdr:colOff>101600</xdr:colOff>
      <xdr:row>37</xdr:row>
      <xdr:rowOff>302260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7325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140970</xdr:rowOff>
    </xdr:from>
    <xdr:ext cx="760730" cy="25908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942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47,276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78105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65405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1135"/>
          <a:ext cx="39243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45720</xdr:rowOff>
    </xdr:from>
    <xdr:to>
      <xdr:col>120</xdr:col>
      <xdr:colOff>88900</xdr:colOff>
      <xdr:row>4</xdr:row>
      <xdr:rowOff>38735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7170"/>
          <a:ext cx="38798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71120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2570"/>
          <a:ext cx="38227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85</xdr:col>
      <xdr:colOff>63500</xdr:colOff>
      <xdr:row>1</xdr:row>
      <xdr:rowOff>19685</xdr:rowOff>
    </xdr:from>
    <xdr:to>
      <xdr:col>99</xdr:col>
      <xdr:colOff>57150</xdr:colOff>
      <xdr:row>4</xdr:row>
      <xdr:rowOff>65405</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1135"/>
          <a:ext cx="266065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45720</xdr:rowOff>
    </xdr:from>
    <xdr:to>
      <xdr:col>99</xdr:col>
      <xdr:colOff>38100</xdr:colOff>
      <xdr:row>4</xdr:row>
      <xdr:rowOff>38735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7170"/>
          <a:ext cx="26162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71120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2570"/>
          <a:ext cx="255905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32385</xdr:rowOff>
    </xdr:from>
    <xdr:to>
      <xdr:col>57</xdr:col>
      <xdr:colOff>0</xdr:colOff>
      <xdr:row>15</xdr:row>
      <xdr:rowOff>97790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635"/>
          <a:ext cx="1009650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65405</xdr:rowOff>
    </xdr:from>
    <xdr:to>
      <xdr:col>12</xdr:col>
      <xdr:colOff>0</xdr:colOff>
      <xdr:row>15</xdr:row>
      <xdr:rowOff>65405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2655"/>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65405</xdr:rowOff>
    </xdr:from>
    <xdr:to>
      <xdr:col>19</xdr:col>
      <xdr:colOff>25400</xdr:colOff>
      <xdr:row>15</xdr:row>
      <xdr:rowOff>65405</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2655"/>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30,781
30,390
616.40
26,710,813
25,668,526
947,044
14,441,403
23,547,448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65405</xdr:rowOff>
    </xdr:from>
    <xdr:to>
      <xdr:col>26</xdr:col>
      <xdr:colOff>127000</xdr:colOff>
      <xdr:row>15</xdr:row>
      <xdr:rowOff>65405</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2655"/>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84455</xdr:rowOff>
    </xdr:from>
    <xdr:to>
      <xdr:col>37</xdr:col>
      <xdr:colOff>63500</xdr:colOff>
      <xdr:row>10</xdr:row>
      <xdr:rowOff>168910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41705"/>
          <a:ext cx="203200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84455</xdr:rowOff>
    </xdr:from>
    <xdr:to>
      <xdr:col>44</xdr:col>
      <xdr:colOff>0</xdr:colOff>
      <xdr:row>10</xdr:row>
      <xdr:rowOff>168910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41705"/>
          <a:ext cx="127000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57.5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97790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5040"/>
          <a:ext cx="63500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123825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123825</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32385</xdr:rowOff>
    </xdr:from>
    <xdr:to>
      <xdr:col>66</xdr:col>
      <xdr:colOff>25400</xdr:colOff>
      <xdr:row>11</xdr:row>
      <xdr:rowOff>149225</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635"/>
          <a:ext cx="152400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97790</xdr:rowOff>
    </xdr:from>
    <xdr:to>
      <xdr:col>67</xdr:col>
      <xdr:colOff>31750</xdr:colOff>
      <xdr:row>7</xdr:row>
      <xdr:rowOff>6985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5040"/>
          <a:ext cx="14605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104140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835"/>
          <a:ext cx="14605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129540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50035"/>
          <a:ext cx="146050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38735</xdr:rowOff>
    </xdr:from>
    <xdr:to>
      <xdr:col>59</xdr:col>
      <xdr:colOff>127000</xdr:colOff>
      <xdr:row>6</xdr:row>
      <xdr:rowOff>38735</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74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161925</xdr:rowOff>
    </xdr:from>
    <xdr:to>
      <xdr:col>59</xdr:col>
      <xdr:colOff>73025</xdr:colOff>
      <xdr:row>6</xdr:row>
      <xdr:rowOff>90805</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91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84455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46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156210</xdr:rowOff>
    </xdr:from>
    <xdr:to>
      <xdr:col>59</xdr:col>
      <xdr:colOff>17780</xdr:colOff>
      <xdr:row>9</xdr:row>
      <xdr:rowOff>123825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156210</xdr:rowOff>
    </xdr:from>
    <xdr:to>
      <xdr:col>59</xdr:col>
      <xdr:colOff>107950</xdr:colOff>
      <xdr:row>8</xdr:row>
      <xdr:rowOff>156210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781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48260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6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116840</xdr:rowOff>
    </xdr:from>
    <xdr:ext cx="8896350" cy="26479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90805</xdr:rowOff>
    </xdr:from>
    <xdr:ext cx="6046470" cy="25971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6905"/>
          <a:ext cx="60464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65405</xdr:rowOff>
    </xdr:from>
    <xdr:ext cx="8231505" cy="26098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4405"/>
          <a:ext cx="82315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58420</xdr:rowOff>
    </xdr:from>
    <xdr:to>
      <xdr:col>28</xdr:col>
      <xdr:colOff>114300</xdr:colOff>
      <xdr:row>25</xdr:row>
      <xdr:rowOff>32385</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1770"/>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58420</xdr:rowOff>
    </xdr:from>
    <xdr:to>
      <xdr:col>12</xdr:col>
      <xdr:colOff>127000</xdr:colOff>
      <xdr:row>26</xdr:row>
      <xdr:rowOff>143510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4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90805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8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58420</xdr:rowOff>
    </xdr:from>
    <xdr:to>
      <xdr:col>18</xdr:col>
      <xdr:colOff>0</xdr:colOff>
      <xdr:row>26</xdr:row>
      <xdr:rowOff>143510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4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90805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8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58420</xdr:rowOff>
    </xdr:from>
    <xdr:to>
      <xdr:col>24</xdr:col>
      <xdr:colOff>0</xdr:colOff>
      <xdr:row>26</xdr:row>
      <xdr:rowOff>143510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4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90805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8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84455</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635"/>
          <a:ext cx="4686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5440" cy="22542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6135"/>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84455</xdr:rowOff>
    </xdr:from>
    <xdr:to>
      <xdr:col>28</xdr:col>
      <xdr:colOff>114300</xdr:colOff>
      <xdr:row>41</xdr:row>
      <xdr:rowOff>84455</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3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114300</xdr:rowOff>
    </xdr:from>
    <xdr:ext cx="531495" cy="26098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7230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45720</xdr:rowOff>
    </xdr:from>
    <xdr:to>
      <xdr:col>28</xdr:col>
      <xdr:colOff>114300</xdr:colOff>
      <xdr:row>39</xdr:row>
      <xdr:rowOff>45720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22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75565</xdr:rowOff>
    </xdr:from>
    <xdr:ext cx="531495" cy="26289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90665"/>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6985</xdr:rowOff>
    </xdr:from>
    <xdr:to>
      <xdr:col>28</xdr:col>
      <xdr:colOff>114300</xdr:colOff>
      <xdr:row>37</xdr:row>
      <xdr:rowOff>6985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36195</xdr:rowOff>
    </xdr:from>
    <xdr:ext cx="531495" cy="26352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8395"/>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34</xdr:row>
      <xdr:rowOff>143510</xdr:rowOff>
    </xdr:from>
    <xdr:to>
      <xdr:col>28</xdr:col>
      <xdr:colOff>114300</xdr:colOff>
      <xdr:row>34</xdr:row>
      <xdr:rowOff>143510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72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171450</xdr:rowOff>
    </xdr:from>
    <xdr:ext cx="591185" cy="26098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9300"/>
          <a:ext cx="5911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104140</xdr:rowOff>
    </xdr:from>
    <xdr:to>
      <xdr:col>28</xdr:col>
      <xdr:colOff>114300</xdr:colOff>
      <xdr:row>32</xdr:row>
      <xdr:rowOff>104140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905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133985</xdr:rowOff>
    </xdr:from>
    <xdr:ext cx="591185" cy="26416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8935"/>
          <a:ext cx="591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65405</xdr:rowOff>
    </xdr:from>
    <xdr:to>
      <xdr:col>28</xdr:col>
      <xdr:colOff>114300</xdr:colOff>
      <xdr:row>30</xdr:row>
      <xdr:rowOff>65405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8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94615</xdr:rowOff>
    </xdr:from>
    <xdr:ext cx="591185" cy="26352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6665"/>
          <a:ext cx="5911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55880</xdr:rowOff>
    </xdr:from>
    <xdr:ext cx="59118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50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84455</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635"/>
          <a:ext cx="4686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7620</xdr:rowOff>
    </xdr:from>
    <xdr:to>
      <xdr:col>24</xdr:col>
      <xdr:colOff>62865</xdr:colOff>
      <xdr:row>39</xdr:row>
      <xdr:rowOff>55245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1120"/>
          <a:ext cx="1270" cy="1590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59055</xdr:rowOff>
    </xdr:from>
    <xdr:ext cx="534670" cy="26479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560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59,241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55245</xdr:rowOff>
    </xdr:from>
    <xdr:to>
      <xdr:col>24</xdr:col>
      <xdr:colOff>152400</xdr:colOff>
      <xdr:row>39</xdr:row>
      <xdr:rowOff>55245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1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127635</xdr:rowOff>
    </xdr:from>
    <xdr:ext cx="598805" cy="26289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8235"/>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184,467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7620</xdr:rowOff>
    </xdr:from>
    <xdr:to>
      <xdr:col>24</xdr:col>
      <xdr:colOff>152400</xdr:colOff>
      <xdr:row>30</xdr:row>
      <xdr:rowOff>7620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41910</xdr:rowOff>
    </xdr:from>
    <xdr:to>
      <xdr:col>24</xdr:col>
      <xdr:colOff>63500</xdr:colOff>
      <xdr:row>34</xdr:row>
      <xdr:rowOff>73025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7121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93345</xdr:rowOff>
    </xdr:from>
    <xdr:ext cx="598805" cy="26352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4095"/>
          <a:ext cx="59880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115570</xdr:rowOff>
    </xdr:from>
    <xdr:to>
      <xdr:col>24</xdr:col>
      <xdr:colOff>114300</xdr:colOff>
      <xdr:row>36</xdr:row>
      <xdr:rowOff>44450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63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73025</xdr:rowOff>
    </xdr:from>
    <xdr:to>
      <xdr:col>19</xdr:col>
      <xdr:colOff>177800</xdr:colOff>
      <xdr:row>35</xdr:row>
      <xdr:rowOff>115570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02325"/>
          <a:ext cx="889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171450</xdr:rowOff>
    </xdr:from>
    <xdr:to>
      <xdr:col>20</xdr:col>
      <xdr:colOff>38100</xdr:colOff>
      <xdr:row>36</xdr:row>
      <xdr:rowOff>101600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36</xdr:row>
      <xdr:rowOff>92075</xdr:rowOff>
    </xdr:from>
    <xdr:ext cx="593090" cy="26352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580" y="6264275"/>
          <a:ext cx="593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115570</xdr:rowOff>
    </xdr:from>
    <xdr:to>
      <xdr:col>15</xdr:col>
      <xdr:colOff>50800</xdr:colOff>
      <xdr:row>35</xdr:row>
      <xdr:rowOff>118745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163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122555</xdr:rowOff>
    </xdr:from>
    <xdr:to>
      <xdr:col>15</xdr:col>
      <xdr:colOff>101600</xdr:colOff>
      <xdr:row>37</xdr:row>
      <xdr:rowOff>50165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47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41910</xdr:rowOff>
    </xdr:from>
    <xdr:ext cx="528955" cy="25971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6385560"/>
          <a:ext cx="5289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118745</xdr:rowOff>
    </xdr:from>
    <xdr:to>
      <xdr:col>10</xdr:col>
      <xdr:colOff>114300</xdr:colOff>
      <xdr:row>35</xdr:row>
      <xdr:rowOff>133985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1949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124460</xdr:rowOff>
    </xdr:from>
    <xdr:to>
      <xdr:col>10</xdr:col>
      <xdr:colOff>165100</xdr:colOff>
      <xdr:row>37</xdr:row>
      <xdr:rowOff>53340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66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44450</xdr:rowOff>
    </xdr:from>
    <xdr:ext cx="530225" cy="26035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388100"/>
          <a:ext cx="5302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135890</xdr:rowOff>
    </xdr:from>
    <xdr:to>
      <xdr:col>6</xdr:col>
      <xdr:colOff>38100</xdr:colOff>
      <xdr:row>37</xdr:row>
      <xdr:rowOff>65405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8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55245</xdr:rowOff>
    </xdr:from>
    <xdr:ext cx="528955" cy="25971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398895"/>
          <a:ext cx="5289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81915</xdr:rowOff>
    </xdr:from>
    <xdr:ext cx="760730" cy="26479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11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81915</xdr:rowOff>
    </xdr:from>
    <xdr:ext cx="762000" cy="26479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81915</xdr:rowOff>
    </xdr:from>
    <xdr:ext cx="760730" cy="26479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11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81915</xdr:rowOff>
    </xdr:from>
    <xdr:ext cx="762000" cy="26479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81915</xdr:rowOff>
    </xdr:from>
    <xdr:ext cx="762000" cy="26479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163830</xdr:rowOff>
    </xdr:from>
    <xdr:to>
      <xdr:col>24</xdr:col>
      <xdr:colOff>114300</xdr:colOff>
      <xdr:row>34</xdr:row>
      <xdr:rowOff>92710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216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12065</xdr:rowOff>
    </xdr:from>
    <xdr:ext cx="598805" cy="26416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6991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127,869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21590</xdr:rowOff>
    </xdr:from>
    <xdr:to>
      <xdr:col>20</xdr:col>
      <xdr:colOff>38100</xdr:colOff>
      <xdr:row>34</xdr:row>
      <xdr:rowOff>125095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508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32</xdr:row>
      <xdr:rowOff>142240</xdr:rowOff>
    </xdr:from>
    <xdr:ext cx="593090" cy="26543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580" y="5628640"/>
          <a:ext cx="5930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125,352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64135</xdr:rowOff>
    </xdr:from>
    <xdr:to>
      <xdr:col>15</xdr:col>
      <xdr:colOff>101600</xdr:colOff>
      <xdr:row>35</xdr:row>
      <xdr:rowOff>167640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6488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9525</xdr:rowOff>
    </xdr:from>
    <xdr:ext cx="594360" cy="26035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580" y="5838825"/>
          <a:ext cx="5943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108,595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66675</xdr:rowOff>
    </xdr:from>
    <xdr:to>
      <xdr:col>10</xdr:col>
      <xdr:colOff>165100</xdr:colOff>
      <xdr:row>35</xdr:row>
      <xdr:rowOff>170815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674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34</xdr:row>
      <xdr:rowOff>12065</xdr:rowOff>
    </xdr:from>
    <xdr:ext cx="593090" cy="26416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580" y="5841365"/>
          <a:ext cx="5930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108,345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81915</xdr:rowOff>
    </xdr:from>
    <xdr:to>
      <xdr:col>6</xdr:col>
      <xdr:colOff>38100</xdr:colOff>
      <xdr:row>36</xdr:row>
      <xdr:rowOff>10160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826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34</xdr:row>
      <xdr:rowOff>27305</xdr:rowOff>
    </xdr:from>
    <xdr:ext cx="593090" cy="26543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580" y="5856605"/>
          <a:ext cx="5930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58420</xdr:rowOff>
    </xdr:from>
    <xdr:to>
      <xdr:col>28</xdr:col>
      <xdr:colOff>114300</xdr:colOff>
      <xdr:row>45</xdr:row>
      <xdr:rowOff>32385</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30770"/>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58420</xdr:rowOff>
    </xdr:from>
    <xdr:to>
      <xdr:col>12</xdr:col>
      <xdr:colOff>127000</xdr:colOff>
      <xdr:row>46</xdr:row>
      <xdr:rowOff>143510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3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90805</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7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58420</xdr:rowOff>
    </xdr:from>
    <xdr:to>
      <xdr:col>18</xdr:col>
      <xdr:colOff>0</xdr:colOff>
      <xdr:row>46</xdr:row>
      <xdr:rowOff>143510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3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90805</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7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58420</xdr:rowOff>
    </xdr:from>
    <xdr:to>
      <xdr:col>24</xdr:col>
      <xdr:colOff>0</xdr:colOff>
      <xdr:row>46</xdr:row>
      <xdr:rowOff>143510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3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90805</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7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84455</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635"/>
          <a:ext cx="4686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5440" cy="22542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5135"/>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84455</xdr:rowOff>
    </xdr:from>
    <xdr:to>
      <xdr:col>28</xdr:col>
      <xdr:colOff>114300</xdr:colOff>
      <xdr:row>61</xdr:row>
      <xdr:rowOff>84455</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2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143510</xdr:rowOff>
    </xdr:from>
    <xdr:to>
      <xdr:col>28</xdr:col>
      <xdr:colOff>114300</xdr:colOff>
      <xdr:row>58</xdr:row>
      <xdr:rowOff>143510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7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171450</xdr:rowOff>
    </xdr:from>
    <xdr:ext cx="244475" cy="26098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080" y="9944100"/>
          <a:ext cx="24447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26035</xdr:rowOff>
    </xdr:from>
    <xdr:to>
      <xdr:col>28</xdr:col>
      <xdr:colOff>114300</xdr:colOff>
      <xdr:row>56</xdr:row>
      <xdr:rowOff>26035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72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55880</xdr:rowOff>
    </xdr:from>
    <xdr:ext cx="591185" cy="25908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4856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84455</xdr:rowOff>
    </xdr:from>
    <xdr:to>
      <xdr:col>28</xdr:col>
      <xdr:colOff>114300</xdr:colOff>
      <xdr:row>53</xdr:row>
      <xdr:rowOff>84455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713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114300</xdr:rowOff>
    </xdr:from>
    <xdr:ext cx="591185" cy="26098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029700"/>
          <a:ext cx="5911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143510</xdr:rowOff>
    </xdr:from>
    <xdr:to>
      <xdr:col>28</xdr:col>
      <xdr:colOff>114300</xdr:colOff>
      <xdr:row>50</xdr:row>
      <xdr:rowOff>143510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60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171450</xdr:rowOff>
    </xdr:from>
    <xdr:ext cx="591185" cy="26098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572500"/>
          <a:ext cx="5911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55880</xdr:rowOff>
    </xdr:from>
    <xdr:ext cx="591185" cy="259080"/>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1140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84455</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635"/>
          <a:ext cx="4686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6985</xdr:rowOff>
    </xdr:from>
    <xdr:to>
      <xdr:col>24</xdr:col>
      <xdr:colOff>62865</xdr:colOff>
      <xdr:row>58</xdr:row>
      <xdr:rowOff>20320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0935"/>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24130</xdr:rowOff>
    </xdr:from>
    <xdr:ext cx="534670" cy="26479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823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52,487</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20320</xdr:rowOff>
    </xdr:from>
    <xdr:to>
      <xdr:col>24</xdr:col>
      <xdr:colOff>152400</xdr:colOff>
      <xdr:row>58</xdr:row>
      <xdr:rowOff>20320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126365</xdr:rowOff>
    </xdr:from>
    <xdr:ext cx="598805" cy="260350"/>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7415"/>
          <a:ext cx="59880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583,606</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6985</xdr:rowOff>
    </xdr:from>
    <xdr:to>
      <xdr:col>24</xdr:col>
      <xdr:colOff>152400</xdr:colOff>
      <xdr:row>51</xdr:row>
      <xdr:rowOff>6985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0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40640</xdr:rowOff>
    </xdr:from>
    <xdr:to>
      <xdr:col>24</xdr:col>
      <xdr:colOff>63500</xdr:colOff>
      <xdr:row>57</xdr:row>
      <xdr:rowOff>64135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1329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18415</xdr:rowOff>
    </xdr:from>
    <xdr:ext cx="534670" cy="2584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10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39370</xdr:rowOff>
    </xdr:from>
    <xdr:to>
      <xdr:col>24</xdr:col>
      <xdr:colOff>114300</xdr:colOff>
      <xdr:row>57</xdr:row>
      <xdr:rowOff>143510</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202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64135</xdr:rowOff>
    </xdr:from>
    <xdr:to>
      <xdr:col>19</xdr:col>
      <xdr:colOff>177800</xdr:colOff>
      <xdr:row>57</xdr:row>
      <xdr:rowOff>82550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3678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53975</xdr:rowOff>
    </xdr:from>
    <xdr:to>
      <xdr:col>20</xdr:col>
      <xdr:colOff>38100</xdr:colOff>
      <xdr:row>57</xdr:row>
      <xdr:rowOff>158750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662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148590</xdr:rowOff>
    </xdr:from>
    <xdr:ext cx="528955" cy="260350"/>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29965" y="9921240"/>
          <a:ext cx="5289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82550</xdr:rowOff>
    </xdr:from>
    <xdr:to>
      <xdr:col>15</xdr:col>
      <xdr:colOff>50800</xdr:colOff>
      <xdr:row>57</xdr:row>
      <xdr:rowOff>86360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552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61595</xdr:rowOff>
    </xdr:from>
    <xdr:to>
      <xdr:col>15</xdr:col>
      <xdr:colOff>101600</xdr:colOff>
      <xdr:row>57</xdr:row>
      <xdr:rowOff>165100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42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157480</xdr:rowOff>
    </xdr:from>
    <xdr:ext cx="528955" cy="26416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0965" y="9930130"/>
          <a:ext cx="528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86360</xdr:rowOff>
    </xdr:from>
    <xdr:to>
      <xdr:col>10</xdr:col>
      <xdr:colOff>114300</xdr:colOff>
      <xdr:row>57</xdr:row>
      <xdr:rowOff>89535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590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76835</xdr:rowOff>
    </xdr:from>
    <xdr:to>
      <xdr:col>10</xdr:col>
      <xdr:colOff>165100</xdr:colOff>
      <xdr:row>58</xdr:row>
      <xdr:rowOff>5080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94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171450</xdr:rowOff>
    </xdr:from>
    <xdr:ext cx="530225" cy="26098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1965" y="9944100"/>
          <a:ext cx="5302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86360</xdr:rowOff>
    </xdr:from>
    <xdr:to>
      <xdr:col>6</xdr:col>
      <xdr:colOff>38100</xdr:colOff>
      <xdr:row>58</xdr:row>
      <xdr:rowOff>13970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90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5080</xdr:rowOff>
    </xdr:from>
    <xdr:ext cx="528955" cy="26543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2965" y="9949180"/>
          <a:ext cx="5289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81915</xdr:rowOff>
    </xdr:from>
    <xdr:ext cx="760730" cy="26479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40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81915</xdr:rowOff>
    </xdr:from>
    <xdr:ext cx="762000" cy="26479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81915</xdr:rowOff>
    </xdr:from>
    <xdr:ext cx="760730" cy="26479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40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81915</xdr:rowOff>
    </xdr:from>
    <xdr:ext cx="762000" cy="26479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81915</xdr:rowOff>
    </xdr:from>
    <xdr:ext cx="762000" cy="26479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163195</xdr:rowOff>
    </xdr:from>
    <xdr:to>
      <xdr:col>24</xdr:col>
      <xdr:colOff>114300</xdr:colOff>
      <xdr:row>57</xdr:row>
      <xdr:rowOff>92075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643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11430</xdr:rowOff>
    </xdr:from>
    <xdr:ext cx="598805" cy="26479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1263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118,989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11430</xdr:rowOff>
    </xdr:from>
    <xdr:to>
      <xdr:col>20</xdr:col>
      <xdr:colOff>38100</xdr:colOff>
      <xdr:row>57</xdr:row>
      <xdr:rowOff>115570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840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132715</xdr:rowOff>
    </xdr:from>
    <xdr:ext cx="593090" cy="26289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580" y="9562465"/>
          <a:ext cx="5930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30480</xdr:rowOff>
    </xdr:from>
    <xdr:to>
      <xdr:col>15</xdr:col>
      <xdr:colOff>101600</xdr:colOff>
      <xdr:row>57</xdr:row>
      <xdr:rowOff>135255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0313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151765</xdr:rowOff>
    </xdr:from>
    <xdr:ext cx="594360" cy="26352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580" y="9581515"/>
          <a:ext cx="594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34290</xdr:rowOff>
    </xdr:from>
    <xdr:to>
      <xdr:col>10</xdr:col>
      <xdr:colOff>165100</xdr:colOff>
      <xdr:row>57</xdr:row>
      <xdr:rowOff>138430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0694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155575</xdr:rowOff>
    </xdr:from>
    <xdr:ext cx="530225" cy="26416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1965" y="9585325"/>
          <a:ext cx="530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99,146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37465</xdr:rowOff>
    </xdr:from>
    <xdr:to>
      <xdr:col>6</xdr:col>
      <xdr:colOff>38100</xdr:colOff>
      <xdr:row>57</xdr:row>
      <xdr:rowOff>141605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1011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158750</xdr:rowOff>
    </xdr:from>
    <xdr:ext cx="528955" cy="260350"/>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2965" y="9588500"/>
          <a:ext cx="5289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58420</xdr:rowOff>
    </xdr:from>
    <xdr:to>
      <xdr:col>28</xdr:col>
      <xdr:colOff>114300</xdr:colOff>
      <xdr:row>65</xdr:row>
      <xdr:rowOff>32385</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9770"/>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58420</xdr:rowOff>
    </xdr:from>
    <xdr:to>
      <xdr:col>12</xdr:col>
      <xdr:colOff>127000</xdr:colOff>
      <xdr:row>66</xdr:row>
      <xdr:rowOff>143510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2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90805</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6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58420</xdr:rowOff>
    </xdr:from>
    <xdr:to>
      <xdr:col>18</xdr:col>
      <xdr:colOff>0</xdr:colOff>
      <xdr:row>66</xdr:row>
      <xdr:rowOff>143510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2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90805</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6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58420</xdr:rowOff>
    </xdr:from>
    <xdr:to>
      <xdr:col>24</xdr:col>
      <xdr:colOff>0</xdr:colOff>
      <xdr:row>66</xdr:row>
      <xdr:rowOff>143510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2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90805</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6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84455</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635"/>
          <a:ext cx="4686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5440" cy="22542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4135"/>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84455</xdr:rowOff>
    </xdr:from>
    <xdr:to>
      <xdr:col>28</xdr:col>
      <xdr:colOff>114300</xdr:colOff>
      <xdr:row>81</xdr:row>
      <xdr:rowOff>84455</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1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101600</xdr:rowOff>
    </xdr:from>
    <xdr:to>
      <xdr:col>28</xdr:col>
      <xdr:colOff>114300</xdr:colOff>
      <xdr:row>79</xdr:row>
      <xdr:rowOff>101600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61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130810</xdr:rowOff>
    </xdr:from>
    <xdr:ext cx="244475" cy="26416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080" y="13503910"/>
          <a:ext cx="244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117475</xdr:rowOff>
    </xdr:from>
    <xdr:to>
      <xdr:col>28</xdr:col>
      <xdr:colOff>114300</xdr:colOff>
      <xdr:row>77</xdr:row>
      <xdr:rowOff>117475</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91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147320</xdr:rowOff>
    </xdr:from>
    <xdr:ext cx="531495" cy="25971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505" y="1317752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135255</xdr:rowOff>
    </xdr:from>
    <xdr:to>
      <xdr:col>28</xdr:col>
      <xdr:colOff>114300</xdr:colOff>
      <xdr:row>75</xdr:row>
      <xdr:rowOff>135255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40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163830</xdr:rowOff>
    </xdr:from>
    <xdr:ext cx="531495" cy="26543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2851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73</xdr:row>
      <xdr:rowOff>151130</xdr:rowOff>
    </xdr:from>
    <xdr:to>
      <xdr:col>28</xdr:col>
      <xdr:colOff>114300</xdr:colOff>
      <xdr:row>73</xdr:row>
      <xdr:rowOff>151130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698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6985</xdr:rowOff>
    </xdr:from>
    <xdr:ext cx="531495" cy="25971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2522835"/>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168275</xdr:rowOff>
    </xdr:from>
    <xdr:to>
      <xdr:col>28</xdr:col>
      <xdr:colOff>114300</xdr:colOff>
      <xdr:row>71</xdr:row>
      <xdr:rowOff>168275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412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22860</xdr:rowOff>
    </xdr:from>
    <xdr:ext cx="531495" cy="264160"/>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219581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70</xdr:row>
      <xdr:rowOff>9525</xdr:rowOff>
    </xdr:from>
    <xdr:to>
      <xdr:col>28</xdr:col>
      <xdr:colOff>114300</xdr:colOff>
      <xdr:row>70</xdr:row>
      <xdr:rowOff>9525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10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38735</xdr:rowOff>
    </xdr:from>
    <xdr:ext cx="591185" cy="265430"/>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370" y="11868785"/>
          <a:ext cx="5911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55880</xdr:rowOff>
    </xdr:from>
    <xdr:ext cx="591185" cy="259080"/>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370" y="115430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84455</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635"/>
          <a:ext cx="4686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27940</xdr:rowOff>
    </xdr:from>
    <xdr:to>
      <xdr:col>24</xdr:col>
      <xdr:colOff>62865</xdr:colOff>
      <xdr:row>79</xdr:row>
      <xdr:rowOff>88265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890"/>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91440</xdr:rowOff>
    </xdr:from>
    <xdr:ext cx="378460" cy="260350"/>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5990"/>
          <a:ext cx="3784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88265</xdr:rowOff>
    </xdr:from>
    <xdr:to>
      <xdr:col>24</xdr:col>
      <xdr:colOff>152400</xdr:colOff>
      <xdr:row>79</xdr:row>
      <xdr:rowOff>88265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2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148590</xdr:rowOff>
    </xdr:from>
    <xdr:ext cx="534670" cy="260350"/>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640"/>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88,389</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27940</xdr:rowOff>
    </xdr:from>
    <xdr:to>
      <xdr:col>24</xdr:col>
      <xdr:colOff>152400</xdr:colOff>
      <xdr:row>71</xdr:row>
      <xdr:rowOff>27940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33655</xdr:rowOff>
    </xdr:from>
    <xdr:to>
      <xdr:col>24</xdr:col>
      <xdr:colOff>63500</xdr:colOff>
      <xdr:row>79</xdr:row>
      <xdr:rowOff>71120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7820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66040</xdr:rowOff>
    </xdr:from>
    <xdr:ext cx="534670" cy="260350"/>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7690"/>
          <a:ext cx="53467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42545</xdr:rowOff>
    </xdr:from>
    <xdr:to>
      <xdr:col>24</xdr:col>
      <xdr:colOff>114300</xdr:colOff>
      <xdr:row>78</xdr:row>
      <xdr:rowOff>146685</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56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68580</xdr:rowOff>
    </xdr:from>
    <xdr:to>
      <xdr:col>19</xdr:col>
      <xdr:colOff>177800</xdr:colOff>
      <xdr:row>79</xdr:row>
      <xdr:rowOff>71120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6131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66675</xdr:rowOff>
    </xdr:from>
    <xdr:to>
      <xdr:col>20</xdr:col>
      <xdr:colOff>38100</xdr:colOff>
      <xdr:row>78</xdr:row>
      <xdr:rowOff>170180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97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11430</xdr:rowOff>
    </xdr:from>
    <xdr:ext cx="465455" cy="26479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350" y="13213080"/>
          <a:ext cx="4654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68580</xdr:rowOff>
    </xdr:from>
    <xdr:to>
      <xdr:col>15</xdr:col>
      <xdr:colOff>50800</xdr:colOff>
      <xdr:row>79</xdr:row>
      <xdr:rowOff>76835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6131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113030</xdr:rowOff>
    </xdr:from>
    <xdr:to>
      <xdr:col>15</xdr:col>
      <xdr:colOff>101600</xdr:colOff>
      <xdr:row>79</xdr:row>
      <xdr:rowOff>41910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61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58420</xdr:rowOff>
    </xdr:from>
    <xdr:ext cx="464185" cy="26479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350" y="13260070"/>
          <a:ext cx="4641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76835</xdr:rowOff>
    </xdr:from>
    <xdr:to>
      <xdr:col>10</xdr:col>
      <xdr:colOff>114300</xdr:colOff>
      <xdr:row>79</xdr:row>
      <xdr:rowOff>90805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62138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96520</xdr:rowOff>
    </xdr:from>
    <xdr:to>
      <xdr:col>10</xdr:col>
      <xdr:colOff>165100</xdr:colOff>
      <xdr:row>79</xdr:row>
      <xdr:rowOff>25400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96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42545</xdr:rowOff>
    </xdr:from>
    <xdr:ext cx="464185" cy="26098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350" y="13244195"/>
          <a:ext cx="4641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90805</xdr:rowOff>
    </xdr:from>
    <xdr:to>
      <xdr:col>6</xdr:col>
      <xdr:colOff>38100</xdr:colOff>
      <xdr:row>79</xdr:row>
      <xdr:rowOff>19685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39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36195</xdr:rowOff>
    </xdr:from>
    <xdr:ext cx="465455" cy="26352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350" y="13237845"/>
          <a:ext cx="4654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81915</xdr:rowOff>
    </xdr:from>
    <xdr:ext cx="760730" cy="26479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9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81915</xdr:rowOff>
    </xdr:from>
    <xdr:ext cx="762000" cy="26479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81915</xdr:rowOff>
    </xdr:from>
    <xdr:ext cx="760730" cy="26479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9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81915</xdr:rowOff>
    </xdr:from>
    <xdr:ext cx="762000" cy="26479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81915</xdr:rowOff>
    </xdr:from>
    <xdr:ext cx="762000" cy="26479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157480</xdr:rowOff>
    </xdr:from>
    <xdr:to>
      <xdr:col>24</xdr:col>
      <xdr:colOff>114300</xdr:colOff>
      <xdr:row>79</xdr:row>
      <xdr:rowOff>86360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305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69850</xdr:rowOff>
    </xdr:from>
    <xdr:ext cx="469900" cy="26352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42950"/>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19685</xdr:rowOff>
    </xdr:from>
    <xdr:to>
      <xdr:col>20</xdr:col>
      <xdr:colOff>38100</xdr:colOff>
      <xdr:row>79</xdr:row>
      <xdr:rowOff>123825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642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114300</xdr:rowOff>
    </xdr:from>
    <xdr:ext cx="465455" cy="26098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350" y="13658850"/>
          <a:ext cx="4654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79</xdr:row>
      <xdr:rowOff>16510</xdr:rowOff>
    </xdr:from>
    <xdr:to>
      <xdr:col>15</xdr:col>
      <xdr:colOff>101600</xdr:colOff>
      <xdr:row>79</xdr:row>
      <xdr:rowOff>121285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6106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111760</xdr:rowOff>
    </xdr:from>
    <xdr:ext cx="464185" cy="260350"/>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350" y="13656310"/>
          <a:ext cx="46418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79</xdr:row>
      <xdr:rowOff>24765</xdr:rowOff>
    </xdr:from>
    <xdr:to>
      <xdr:col>10</xdr:col>
      <xdr:colOff>165100</xdr:colOff>
      <xdr:row>79</xdr:row>
      <xdr:rowOff>128270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6931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119380</xdr:rowOff>
    </xdr:from>
    <xdr:ext cx="464185" cy="265430"/>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350" y="13663930"/>
          <a:ext cx="4641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79</xdr:row>
      <xdr:rowOff>38735</xdr:rowOff>
    </xdr:from>
    <xdr:to>
      <xdr:col>6</xdr:col>
      <xdr:colOff>38100</xdr:colOff>
      <xdr:row>79</xdr:row>
      <xdr:rowOff>143510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8328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79</xdr:row>
      <xdr:rowOff>133985</xdr:rowOff>
    </xdr:from>
    <xdr:ext cx="378460" cy="264160"/>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941070" y="13678535"/>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58420</xdr:rowOff>
    </xdr:from>
    <xdr:to>
      <xdr:col>28</xdr:col>
      <xdr:colOff>114300</xdr:colOff>
      <xdr:row>85</xdr:row>
      <xdr:rowOff>32385</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8770"/>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58420</xdr:rowOff>
    </xdr:from>
    <xdr:to>
      <xdr:col>12</xdr:col>
      <xdr:colOff>127000</xdr:colOff>
      <xdr:row>86</xdr:row>
      <xdr:rowOff>143510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1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90805</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5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58420</xdr:rowOff>
    </xdr:from>
    <xdr:to>
      <xdr:col>18</xdr:col>
      <xdr:colOff>0</xdr:colOff>
      <xdr:row>86</xdr:row>
      <xdr:rowOff>143510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1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90805</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5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58420</xdr:rowOff>
    </xdr:from>
    <xdr:to>
      <xdr:col>24</xdr:col>
      <xdr:colOff>0</xdr:colOff>
      <xdr:row>86</xdr:row>
      <xdr:rowOff>143510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1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90805</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5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156,819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635"/>
          <a:ext cx="4686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5440" cy="22542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3135"/>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4475" cy="25336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080" y="17256760"/>
          <a:ext cx="244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1185"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370" y="1649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1185" cy="25336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370" y="1611376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1185" cy="25908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65405</xdr:rowOff>
    </xdr:from>
    <xdr:to>
      <xdr:col>28</xdr:col>
      <xdr:colOff>114300</xdr:colOff>
      <xdr:row>90</xdr:row>
      <xdr:rowOff>65405</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5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94615</xdr:rowOff>
    </xdr:from>
    <xdr:ext cx="591185" cy="26352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5353665"/>
          <a:ext cx="5911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55880</xdr:rowOff>
    </xdr:from>
    <xdr:ext cx="591185" cy="259080"/>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49720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635"/>
          <a:ext cx="4686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91440</xdr:rowOff>
    </xdr:from>
    <xdr:to>
      <xdr:col>24</xdr:col>
      <xdr:colOff>62865</xdr:colOff>
      <xdr:row>99</xdr:row>
      <xdr:rowOff>635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39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4445</xdr:rowOff>
    </xdr:from>
    <xdr:ext cx="534670" cy="259080"/>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55,775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635</xdr:rowOff>
    </xdr:from>
    <xdr:to>
      <xdr:col>24</xdr:col>
      <xdr:colOff>152400</xdr:colOff>
      <xdr:row>99</xdr:row>
      <xdr:rowOff>635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38735</xdr:rowOff>
    </xdr:from>
    <xdr:ext cx="598805" cy="26225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9235"/>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223,809</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91440</xdr:rowOff>
    </xdr:from>
    <xdr:to>
      <xdr:col>24</xdr:col>
      <xdr:colOff>152400</xdr:colOff>
      <xdr:row>91</xdr:row>
      <xdr:rowOff>91440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47625</xdr:rowOff>
    </xdr:from>
    <xdr:to>
      <xdr:col>24</xdr:col>
      <xdr:colOff>63500</xdr:colOff>
      <xdr:row>97</xdr:row>
      <xdr:rowOff>67945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06825"/>
          <a:ext cx="8382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125095</xdr:rowOff>
    </xdr:from>
    <xdr:ext cx="598805" cy="2584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3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102235</xdr:rowOff>
    </xdr:from>
    <xdr:to>
      <xdr:col>24</xdr:col>
      <xdr:colOff>114300</xdr:colOff>
      <xdr:row>96</xdr:row>
      <xdr:rowOff>32385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64770</xdr:rowOff>
    </xdr:from>
    <xdr:to>
      <xdr:col>19</xdr:col>
      <xdr:colOff>177800</xdr:colOff>
      <xdr:row>97</xdr:row>
      <xdr:rowOff>67945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954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107950</xdr:rowOff>
    </xdr:from>
    <xdr:to>
      <xdr:col>20</xdr:col>
      <xdr:colOff>38100</xdr:colOff>
      <xdr:row>97</xdr:row>
      <xdr:rowOff>38100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54610</xdr:rowOff>
    </xdr:from>
    <xdr:ext cx="593090" cy="25336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580" y="1634236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64770</xdr:rowOff>
    </xdr:from>
    <xdr:to>
      <xdr:col>15</xdr:col>
      <xdr:colOff>50800</xdr:colOff>
      <xdr:row>97</xdr:row>
      <xdr:rowOff>99695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9542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107950</xdr:rowOff>
    </xdr:from>
    <xdr:to>
      <xdr:col>15</xdr:col>
      <xdr:colOff>101600</xdr:colOff>
      <xdr:row>97</xdr:row>
      <xdr:rowOff>38100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54610</xdr:rowOff>
    </xdr:from>
    <xdr:ext cx="594360" cy="25336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580" y="16342360"/>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99695</xdr:rowOff>
    </xdr:from>
    <xdr:to>
      <xdr:col>10</xdr:col>
      <xdr:colOff>114300</xdr:colOff>
      <xdr:row>97</xdr:row>
      <xdr:rowOff>127635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3034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139700</xdr:rowOff>
    </xdr:from>
    <xdr:to>
      <xdr:col>10</xdr:col>
      <xdr:colOff>165100</xdr:colOff>
      <xdr:row>97</xdr:row>
      <xdr:rowOff>69850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86360</xdr:rowOff>
    </xdr:from>
    <xdr:ext cx="530225" cy="25336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1965" y="16374110"/>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145415</xdr:rowOff>
    </xdr:from>
    <xdr:to>
      <xdr:col>6</xdr:col>
      <xdr:colOff>38100</xdr:colOff>
      <xdr:row>97</xdr:row>
      <xdr:rowOff>75565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92710</xdr:rowOff>
    </xdr:from>
    <xdr:ext cx="528955"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2965" y="163804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073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073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168275</xdr:rowOff>
    </xdr:from>
    <xdr:to>
      <xdr:col>24</xdr:col>
      <xdr:colOff>114300</xdr:colOff>
      <xdr:row>96</xdr:row>
      <xdr:rowOff>98425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146685</xdr:rowOff>
    </xdr:from>
    <xdr:ext cx="598805" cy="25336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3443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117,119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17780</xdr:rowOff>
    </xdr:from>
    <xdr:to>
      <xdr:col>20</xdr:col>
      <xdr:colOff>38100</xdr:colOff>
      <xdr:row>97</xdr:row>
      <xdr:rowOff>118745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48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109855</xdr:rowOff>
    </xdr:from>
    <xdr:ext cx="528955" cy="25336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29965" y="167405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13970</xdr:rowOff>
    </xdr:from>
    <xdr:to>
      <xdr:col>15</xdr:col>
      <xdr:colOff>101600</xdr:colOff>
      <xdr:row>97</xdr:row>
      <xdr:rowOff>115570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106680</xdr:rowOff>
    </xdr:from>
    <xdr:ext cx="528955" cy="25908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0965" y="167373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48895</xdr:rowOff>
    </xdr:from>
    <xdr:to>
      <xdr:col>10</xdr:col>
      <xdr:colOff>165100</xdr:colOff>
      <xdr:row>97</xdr:row>
      <xdr:rowOff>150495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141605</xdr:rowOff>
    </xdr:from>
    <xdr:ext cx="530225" cy="25908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1965" y="167722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76835</xdr:rowOff>
    </xdr:from>
    <xdr:to>
      <xdr:col>6</xdr:col>
      <xdr:colOff>38100</xdr:colOff>
      <xdr:row>98</xdr:row>
      <xdr:rowOff>6985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169545</xdr:rowOff>
    </xdr:from>
    <xdr:ext cx="528955" cy="25336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2965" y="168001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58420</xdr:rowOff>
    </xdr:from>
    <xdr:to>
      <xdr:col>59</xdr:col>
      <xdr:colOff>50800</xdr:colOff>
      <xdr:row>25</xdr:row>
      <xdr:rowOff>32385</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1770"/>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58420</xdr:rowOff>
    </xdr:from>
    <xdr:to>
      <xdr:col>43</xdr:col>
      <xdr:colOff>63500</xdr:colOff>
      <xdr:row>26</xdr:row>
      <xdr:rowOff>143510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4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90805</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8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58420</xdr:rowOff>
    </xdr:from>
    <xdr:to>
      <xdr:col>48</xdr:col>
      <xdr:colOff>127000</xdr:colOff>
      <xdr:row>26</xdr:row>
      <xdr:rowOff>143510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4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90805</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8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58420</xdr:rowOff>
    </xdr:from>
    <xdr:to>
      <xdr:col>54</xdr:col>
      <xdr:colOff>127000</xdr:colOff>
      <xdr:row>26</xdr:row>
      <xdr:rowOff>143510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4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90805</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8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84455</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635"/>
          <a:ext cx="4686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4170" cy="22542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6135"/>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84455</xdr:rowOff>
    </xdr:from>
    <xdr:to>
      <xdr:col>59</xdr:col>
      <xdr:colOff>50800</xdr:colOff>
      <xdr:row>41</xdr:row>
      <xdr:rowOff>84455</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3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45720</xdr:rowOff>
    </xdr:from>
    <xdr:to>
      <xdr:col>59</xdr:col>
      <xdr:colOff>50800</xdr:colOff>
      <xdr:row>39</xdr:row>
      <xdr:rowOff>45720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22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75565</xdr:rowOff>
    </xdr:from>
    <xdr:ext cx="243205" cy="26289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080" y="6590665"/>
          <a:ext cx="2432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6985</xdr:rowOff>
    </xdr:from>
    <xdr:to>
      <xdr:col>59</xdr:col>
      <xdr:colOff>50800</xdr:colOff>
      <xdr:row>37</xdr:row>
      <xdr:rowOff>6985</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36195</xdr:rowOff>
    </xdr:from>
    <xdr:ext cx="591185" cy="26352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6208395"/>
          <a:ext cx="5911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143510</xdr:rowOff>
    </xdr:from>
    <xdr:to>
      <xdr:col>59</xdr:col>
      <xdr:colOff>50800</xdr:colOff>
      <xdr:row>34</xdr:row>
      <xdr:rowOff>143510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72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171450</xdr:rowOff>
    </xdr:from>
    <xdr:ext cx="591185" cy="26098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5829300"/>
          <a:ext cx="5911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104140</xdr:rowOff>
    </xdr:from>
    <xdr:to>
      <xdr:col>59</xdr:col>
      <xdr:colOff>50800</xdr:colOff>
      <xdr:row>32</xdr:row>
      <xdr:rowOff>104140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905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133985</xdr:rowOff>
    </xdr:from>
    <xdr:ext cx="591185" cy="26416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448935"/>
          <a:ext cx="591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65405</xdr:rowOff>
    </xdr:from>
    <xdr:to>
      <xdr:col>59</xdr:col>
      <xdr:colOff>50800</xdr:colOff>
      <xdr:row>30</xdr:row>
      <xdr:rowOff>65405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8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94615</xdr:rowOff>
    </xdr:from>
    <xdr:ext cx="591185" cy="26352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066665"/>
          <a:ext cx="5911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55880</xdr:rowOff>
    </xdr:from>
    <xdr:ext cx="591185" cy="25908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46850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84455</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635"/>
          <a:ext cx="4686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30</xdr:row>
      <xdr:rowOff>117475</xdr:rowOff>
    </xdr:from>
    <xdr:to>
      <xdr:col>54</xdr:col>
      <xdr:colOff>185420</xdr:colOff>
      <xdr:row>38</xdr:row>
      <xdr:rowOff>81915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2420" y="5260975"/>
          <a:ext cx="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86360</xdr:rowOff>
    </xdr:from>
    <xdr:ext cx="533400" cy="26352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01460"/>
          <a:ext cx="5334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35,601</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81915</xdr:rowOff>
    </xdr:from>
    <xdr:to>
      <xdr:col>55</xdr:col>
      <xdr:colOff>88900</xdr:colOff>
      <xdr:row>38</xdr:row>
      <xdr:rowOff>81915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7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63500</xdr:rowOff>
    </xdr:from>
    <xdr:ext cx="597535" cy="264160"/>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5550"/>
          <a:ext cx="5975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386,516</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117475</xdr:rowOff>
    </xdr:from>
    <xdr:to>
      <xdr:col>55</xdr:col>
      <xdr:colOff>88900</xdr:colOff>
      <xdr:row>30</xdr:row>
      <xdr:rowOff>117475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60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133985</xdr:rowOff>
    </xdr:from>
    <xdr:to>
      <xdr:col>55</xdr:col>
      <xdr:colOff>0</xdr:colOff>
      <xdr:row>35</xdr:row>
      <xdr:rowOff>170180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791835"/>
          <a:ext cx="838200" cy="379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102870</xdr:rowOff>
    </xdr:from>
    <xdr:ext cx="597535" cy="26098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5070"/>
          <a:ext cx="597535"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124460</xdr:rowOff>
    </xdr:from>
    <xdr:to>
      <xdr:col>55</xdr:col>
      <xdr:colOff>50800</xdr:colOff>
      <xdr:row>37</xdr:row>
      <xdr:rowOff>53340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66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133985</xdr:rowOff>
    </xdr:from>
    <xdr:to>
      <xdr:col>50</xdr:col>
      <xdr:colOff>114300</xdr:colOff>
      <xdr:row>37</xdr:row>
      <xdr:rowOff>1270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791835"/>
          <a:ext cx="889000" cy="553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90170</xdr:rowOff>
    </xdr:from>
    <xdr:to>
      <xdr:col>50</xdr:col>
      <xdr:colOff>165100</xdr:colOff>
      <xdr:row>35</xdr:row>
      <xdr:rowOff>19050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94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9525</xdr:rowOff>
    </xdr:from>
    <xdr:ext cx="593090" cy="260350"/>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580" y="6010275"/>
          <a:ext cx="5930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1270</xdr:rowOff>
    </xdr:from>
    <xdr:to>
      <xdr:col>45</xdr:col>
      <xdr:colOff>177800</xdr:colOff>
      <xdr:row>37</xdr:row>
      <xdr:rowOff>23495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4492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47625</xdr:rowOff>
    </xdr:from>
    <xdr:to>
      <xdr:col>46</xdr:col>
      <xdr:colOff>38100</xdr:colOff>
      <xdr:row>37</xdr:row>
      <xdr:rowOff>151765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12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143510</xdr:rowOff>
    </xdr:from>
    <xdr:ext cx="528955" cy="26352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2965" y="648716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23495</xdr:rowOff>
    </xdr:from>
    <xdr:to>
      <xdr:col>41</xdr:col>
      <xdr:colOff>50800</xdr:colOff>
      <xdr:row>37</xdr:row>
      <xdr:rowOff>36195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6714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71120</xdr:rowOff>
    </xdr:from>
    <xdr:to>
      <xdr:col>41</xdr:col>
      <xdr:colOff>101600</xdr:colOff>
      <xdr:row>38</xdr:row>
      <xdr:rowOff>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47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166370</xdr:rowOff>
    </xdr:from>
    <xdr:ext cx="528955" cy="26289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3965" y="6510020"/>
          <a:ext cx="5289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76835</xdr:rowOff>
    </xdr:from>
    <xdr:to>
      <xdr:col>36</xdr:col>
      <xdr:colOff>165100</xdr:colOff>
      <xdr:row>38</xdr:row>
      <xdr:rowOff>5080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204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171450</xdr:rowOff>
    </xdr:from>
    <xdr:ext cx="530225" cy="26098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4965" y="6515100"/>
          <a:ext cx="5302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81915</xdr:rowOff>
    </xdr:from>
    <xdr:ext cx="762000" cy="26479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81915</xdr:rowOff>
    </xdr:from>
    <xdr:ext cx="762000" cy="26479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81915</xdr:rowOff>
    </xdr:from>
    <xdr:ext cx="762000" cy="26479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81915</xdr:rowOff>
    </xdr:from>
    <xdr:ext cx="760730" cy="26479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11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81915</xdr:rowOff>
    </xdr:from>
    <xdr:ext cx="762000" cy="26479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118110</xdr:rowOff>
    </xdr:from>
    <xdr:to>
      <xdr:col>55</xdr:col>
      <xdr:colOff>50800</xdr:colOff>
      <xdr:row>36</xdr:row>
      <xdr:rowOff>46990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188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141605</xdr:rowOff>
    </xdr:from>
    <xdr:ext cx="597535" cy="265430"/>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70905"/>
          <a:ext cx="5975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147,941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81915</xdr:rowOff>
    </xdr:from>
    <xdr:to>
      <xdr:col>50</xdr:col>
      <xdr:colOff>165100</xdr:colOff>
      <xdr:row>34</xdr:row>
      <xdr:rowOff>10160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397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27305</xdr:rowOff>
    </xdr:from>
    <xdr:ext cx="593090" cy="26543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580" y="5513705"/>
          <a:ext cx="5930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247,387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124460</xdr:rowOff>
    </xdr:from>
    <xdr:to>
      <xdr:col>46</xdr:col>
      <xdr:colOff>38100</xdr:colOff>
      <xdr:row>37</xdr:row>
      <xdr:rowOff>53340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966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69850</xdr:rowOff>
    </xdr:from>
    <xdr:ext cx="593090" cy="26352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580" y="6070600"/>
          <a:ext cx="593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146685</xdr:rowOff>
    </xdr:from>
    <xdr:to>
      <xdr:col>41</xdr:col>
      <xdr:colOff>101600</xdr:colOff>
      <xdr:row>37</xdr:row>
      <xdr:rowOff>75565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188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92075</xdr:rowOff>
    </xdr:from>
    <xdr:ext cx="528955" cy="26352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3965" y="6092825"/>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95,628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160020</xdr:rowOff>
    </xdr:from>
    <xdr:to>
      <xdr:col>36</xdr:col>
      <xdr:colOff>165100</xdr:colOff>
      <xdr:row>37</xdr:row>
      <xdr:rowOff>88265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322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104775</xdr:rowOff>
    </xdr:from>
    <xdr:ext cx="530225" cy="26416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4965" y="6105525"/>
          <a:ext cx="530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58420</xdr:rowOff>
    </xdr:from>
    <xdr:to>
      <xdr:col>59</xdr:col>
      <xdr:colOff>50800</xdr:colOff>
      <xdr:row>45</xdr:row>
      <xdr:rowOff>32385</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30770"/>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58420</xdr:rowOff>
    </xdr:from>
    <xdr:to>
      <xdr:col>43</xdr:col>
      <xdr:colOff>63500</xdr:colOff>
      <xdr:row>46</xdr:row>
      <xdr:rowOff>143510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3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90805</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7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58420</xdr:rowOff>
    </xdr:from>
    <xdr:to>
      <xdr:col>48</xdr:col>
      <xdr:colOff>127000</xdr:colOff>
      <xdr:row>46</xdr:row>
      <xdr:rowOff>143510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3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90805</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7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58420</xdr:rowOff>
    </xdr:from>
    <xdr:to>
      <xdr:col>54</xdr:col>
      <xdr:colOff>127000</xdr:colOff>
      <xdr:row>46</xdr:row>
      <xdr:rowOff>143510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3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90805</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7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84455</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635"/>
          <a:ext cx="4686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4170" cy="22542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5135"/>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84455</xdr:rowOff>
    </xdr:from>
    <xdr:to>
      <xdr:col>59</xdr:col>
      <xdr:colOff>50800</xdr:colOff>
      <xdr:row>61</xdr:row>
      <xdr:rowOff>84455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2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143510</xdr:rowOff>
    </xdr:from>
    <xdr:to>
      <xdr:col>59</xdr:col>
      <xdr:colOff>50800</xdr:colOff>
      <xdr:row>58</xdr:row>
      <xdr:rowOff>143510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7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171450</xdr:rowOff>
    </xdr:from>
    <xdr:ext cx="243205" cy="26098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080" y="9944100"/>
          <a:ext cx="2432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26035</xdr:rowOff>
    </xdr:from>
    <xdr:to>
      <xdr:col>59</xdr:col>
      <xdr:colOff>50800</xdr:colOff>
      <xdr:row>56</xdr:row>
      <xdr:rowOff>26035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72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55880</xdr:rowOff>
    </xdr:from>
    <xdr:ext cx="591185" cy="25908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370" y="94856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84455</xdr:rowOff>
    </xdr:from>
    <xdr:to>
      <xdr:col>59</xdr:col>
      <xdr:colOff>50800</xdr:colOff>
      <xdr:row>53</xdr:row>
      <xdr:rowOff>84455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713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114300</xdr:rowOff>
    </xdr:from>
    <xdr:ext cx="591185" cy="26098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370" y="9029700"/>
          <a:ext cx="5911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143510</xdr:rowOff>
    </xdr:from>
    <xdr:to>
      <xdr:col>59</xdr:col>
      <xdr:colOff>50800</xdr:colOff>
      <xdr:row>50</xdr:row>
      <xdr:rowOff>143510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60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171450</xdr:rowOff>
    </xdr:from>
    <xdr:ext cx="591185" cy="26098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8572500"/>
          <a:ext cx="5911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55880</xdr:rowOff>
    </xdr:from>
    <xdr:ext cx="591185" cy="25908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81140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84455</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635"/>
          <a:ext cx="4686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51</xdr:row>
      <xdr:rowOff>80645</xdr:rowOff>
    </xdr:from>
    <xdr:to>
      <xdr:col>54</xdr:col>
      <xdr:colOff>185420</xdr:colOff>
      <xdr:row>58</xdr:row>
      <xdr:rowOff>58420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2420" y="8824595"/>
          <a:ext cx="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62230</xdr:rowOff>
    </xdr:from>
    <xdr:ext cx="533400" cy="265430"/>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6330"/>
          <a:ext cx="5334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18,086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58420</xdr:rowOff>
    </xdr:from>
    <xdr:to>
      <xdr:col>55</xdr:col>
      <xdr:colOff>88900</xdr:colOff>
      <xdr:row>58</xdr:row>
      <xdr:rowOff>58420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26035</xdr:rowOff>
    </xdr:from>
    <xdr:ext cx="597535" cy="26479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8535"/>
          <a:ext cx="5975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275,855</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80645</xdr:rowOff>
    </xdr:from>
    <xdr:to>
      <xdr:col>55</xdr:col>
      <xdr:colOff>88900</xdr:colOff>
      <xdr:row>51</xdr:row>
      <xdr:rowOff>80645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4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88265</xdr:rowOff>
    </xdr:from>
    <xdr:to>
      <xdr:col>55</xdr:col>
      <xdr:colOff>0</xdr:colOff>
      <xdr:row>55</xdr:row>
      <xdr:rowOff>137160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346565"/>
          <a:ext cx="83820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143510</xdr:rowOff>
    </xdr:from>
    <xdr:ext cx="533400" cy="26352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73260"/>
          <a:ext cx="53340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165100</xdr:rowOff>
    </xdr:from>
    <xdr:to>
      <xdr:col>55</xdr:col>
      <xdr:colOff>50800</xdr:colOff>
      <xdr:row>56</xdr:row>
      <xdr:rowOff>93980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48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88265</xdr:rowOff>
    </xdr:from>
    <xdr:to>
      <xdr:col>50</xdr:col>
      <xdr:colOff>114300</xdr:colOff>
      <xdr:row>56</xdr:row>
      <xdr:rowOff>69215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346565"/>
          <a:ext cx="8890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8890</xdr:rowOff>
    </xdr:from>
    <xdr:to>
      <xdr:col>50</xdr:col>
      <xdr:colOff>165100</xdr:colOff>
      <xdr:row>56</xdr:row>
      <xdr:rowOff>112395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100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103505</xdr:rowOff>
    </xdr:from>
    <xdr:ext cx="530225" cy="26098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1965" y="9704705"/>
          <a:ext cx="5302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69215</xdr:rowOff>
    </xdr:from>
    <xdr:to>
      <xdr:col>45</xdr:col>
      <xdr:colOff>177800</xdr:colOff>
      <xdr:row>56</xdr:row>
      <xdr:rowOff>160655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67041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1905</xdr:rowOff>
    </xdr:from>
    <xdr:to>
      <xdr:col>46</xdr:col>
      <xdr:colOff>38100</xdr:colOff>
      <xdr:row>56</xdr:row>
      <xdr:rowOff>105410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31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123825</xdr:rowOff>
    </xdr:from>
    <xdr:ext cx="528955" cy="260350"/>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2965" y="9382125"/>
          <a:ext cx="5289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98425</xdr:rowOff>
    </xdr:from>
    <xdr:to>
      <xdr:col>41</xdr:col>
      <xdr:colOff>50800</xdr:colOff>
      <xdr:row>56</xdr:row>
      <xdr:rowOff>160655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69962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43815</xdr:rowOff>
    </xdr:from>
    <xdr:to>
      <xdr:col>41</xdr:col>
      <xdr:colOff>101600</xdr:colOff>
      <xdr:row>56</xdr:row>
      <xdr:rowOff>147320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501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163830</xdr:rowOff>
    </xdr:from>
    <xdr:ext cx="528955" cy="26543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3965" y="9422130"/>
          <a:ext cx="5289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25400</xdr:rowOff>
    </xdr:from>
    <xdr:to>
      <xdr:col>36</xdr:col>
      <xdr:colOff>165100</xdr:colOff>
      <xdr:row>56</xdr:row>
      <xdr:rowOff>128905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6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146685</xdr:rowOff>
    </xdr:from>
    <xdr:ext cx="530225" cy="25971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4965" y="9404985"/>
          <a:ext cx="5302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81915</xdr:rowOff>
    </xdr:from>
    <xdr:ext cx="762000" cy="26479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81915</xdr:rowOff>
    </xdr:from>
    <xdr:ext cx="762000" cy="26479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81915</xdr:rowOff>
    </xdr:from>
    <xdr:ext cx="762000" cy="26479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81915</xdr:rowOff>
    </xdr:from>
    <xdr:ext cx="760730" cy="26479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40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81915</xdr:rowOff>
    </xdr:from>
    <xdr:ext cx="762000" cy="26479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85090</xdr:rowOff>
    </xdr:from>
    <xdr:to>
      <xdr:col>55</xdr:col>
      <xdr:colOff>50800</xdr:colOff>
      <xdr:row>56</xdr:row>
      <xdr:rowOff>13335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5148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107950</xdr:rowOff>
    </xdr:from>
    <xdr:ext cx="597535" cy="264160"/>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366250"/>
          <a:ext cx="5975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113,711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36195</xdr:rowOff>
    </xdr:from>
    <xdr:to>
      <xdr:col>50</xdr:col>
      <xdr:colOff>165100</xdr:colOff>
      <xdr:row>54</xdr:row>
      <xdr:rowOff>140335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29449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52</xdr:row>
      <xdr:rowOff>157480</xdr:rowOff>
    </xdr:from>
    <xdr:ext cx="593090" cy="26416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580" y="9072880"/>
          <a:ext cx="5930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161,659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18415</xdr:rowOff>
    </xdr:from>
    <xdr:to>
      <xdr:col>46</xdr:col>
      <xdr:colOff>38100</xdr:colOff>
      <xdr:row>56</xdr:row>
      <xdr:rowOff>121920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1961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112395</xdr:rowOff>
    </xdr:from>
    <xdr:ext cx="528955" cy="25971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2965" y="9713595"/>
          <a:ext cx="5289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107950</xdr:rowOff>
    </xdr:from>
    <xdr:to>
      <xdr:col>41</xdr:col>
      <xdr:colOff>101600</xdr:colOff>
      <xdr:row>57</xdr:row>
      <xdr:rowOff>36830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091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27940</xdr:rowOff>
    </xdr:from>
    <xdr:ext cx="528955" cy="26543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3965" y="9800590"/>
          <a:ext cx="5289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46355</xdr:rowOff>
    </xdr:from>
    <xdr:to>
      <xdr:col>36</xdr:col>
      <xdr:colOff>165100</xdr:colOff>
      <xdr:row>56</xdr:row>
      <xdr:rowOff>149860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475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140970</xdr:rowOff>
    </xdr:from>
    <xdr:ext cx="530225" cy="26543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4965" y="9742170"/>
          <a:ext cx="5302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58420</xdr:rowOff>
    </xdr:from>
    <xdr:to>
      <xdr:col>59</xdr:col>
      <xdr:colOff>50800</xdr:colOff>
      <xdr:row>65</xdr:row>
      <xdr:rowOff>32385</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9770"/>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58420</xdr:rowOff>
    </xdr:from>
    <xdr:to>
      <xdr:col>43</xdr:col>
      <xdr:colOff>63500</xdr:colOff>
      <xdr:row>66</xdr:row>
      <xdr:rowOff>143510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2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90805</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6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58420</xdr:rowOff>
    </xdr:from>
    <xdr:to>
      <xdr:col>48</xdr:col>
      <xdr:colOff>127000</xdr:colOff>
      <xdr:row>66</xdr:row>
      <xdr:rowOff>143510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2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90805</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6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58420</xdr:rowOff>
    </xdr:from>
    <xdr:to>
      <xdr:col>54</xdr:col>
      <xdr:colOff>127000</xdr:colOff>
      <xdr:row>66</xdr:row>
      <xdr:rowOff>143510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2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90805</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6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84455</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635"/>
          <a:ext cx="4686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4170" cy="22542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4135"/>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84455</xdr:rowOff>
    </xdr:from>
    <xdr:to>
      <xdr:col>59</xdr:col>
      <xdr:colOff>50800</xdr:colOff>
      <xdr:row>81</xdr:row>
      <xdr:rowOff>84455</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1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26035</xdr:rowOff>
    </xdr:from>
    <xdr:to>
      <xdr:col>59</xdr:col>
      <xdr:colOff>50800</xdr:colOff>
      <xdr:row>78</xdr:row>
      <xdr:rowOff>26035</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91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55880</xdr:rowOff>
    </xdr:from>
    <xdr:ext cx="243205" cy="259080"/>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080" y="1325753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143510</xdr:rowOff>
    </xdr:from>
    <xdr:to>
      <xdr:col>59</xdr:col>
      <xdr:colOff>50800</xdr:colOff>
      <xdr:row>74</xdr:row>
      <xdr:rowOff>143510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30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171450</xdr:rowOff>
    </xdr:from>
    <xdr:ext cx="591185" cy="26098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370" y="12687300"/>
          <a:ext cx="5911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84455</xdr:rowOff>
    </xdr:from>
    <xdr:to>
      <xdr:col>59</xdr:col>
      <xdr:colOff>50800</xdr:colOff>
      <xdr:row>71</xdr:row>
      <xdr:rowOff>84455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74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114300</xdr:rowOff>
    </xdr:from>
    <xdr:ext cx="591185" cy="26098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370" y="12115800"/>
          <a:ext cx="5911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55880</xdr:rowOff>
    </xdr:from>
    <xdr:ext cx="591185" cy="25908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370" y="115430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84455</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635"/>
          <a:ext cx="4686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70</xdr:row>
      <xdr:rowOff>106680</xdr:rowOff>
    </xdr:from>
    <xdr:to>
      <xdr:col>54</xdr:col>
      <xdr:colOff>185420</xdr:colOff>
      <xdr:row>78</xdr:row>
      <xdr:rowOff>26035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2420" y="12108180"/>
          <a:ext cx="0" cy="1290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29845</xdr:rowOff>
    </xdr:from>
    <xdr:ext cx="248285" cy="259080"/>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94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26035</xdr:rowOff>
    </xdr:from>
    <xdr:to>
      <xdr:col>55</xdr:col>
      <xdr:colOff>88900</xdr:colOff>
      <xdr:row>78</xdr:row>
      <xdr:rowOff>26035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9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53340</xdr:rowOff>
    </xdr:from>
    <xdr:ext cx="597535" cy="259080"/>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33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226,121</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106680</xdr:rowOff>
    </xdr:from>
    <xdr:to>
      <xdr:col>55</xdr:col>
      <xdr:colOff>88900</xdr:colOff>
      <xdr:row>70</xdr:row>
      <xdr:rowOff>106680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133350</xdr:rowOff>
    </xdr:from>
    <xdr:to>
      <xdr:col>55</xdr:col>
      <xdr:colOff>0</xdr:colOff>
      <xdr:row>77</xdr:row>
      <xdr:rowOff>50165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163550"/>
          <a:ext cx="838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158750</xdr:rowOff>
    </xdr:from>
    <xdr:ext cx="533400" cy="260350"/>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8950"/>
          <a:ext cx="53340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5080</xdr:rowOff>
    </xdr:from>
    <xdr:to>
      <xdr:col>55</xdr:col>
      <xdr:colOff>50800</xdr:colOff>
      <xdr:row>77</xdr:row>
      <xdr:rowOff>109220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50165</xdr:rowOff>
    </xdr:from>
    <xdr:to>
      <xdr:col>50</xdr:col>
      <xdr:colOff>114300</xdr:colOff>
      <xdr:row>77</xdr:row>
      <xdr:rowOff>103505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25181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168275</xdr:rowOff>
    </xdr:from>
    <xdr:to>
      <xdr:col>50</xdr:col>
      <xdr:colOff>165100</xdr:colOff>
      <xdr:row>77</xdr:row>
      <xdr:rowOff>96520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84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113665</xdr:rowOff>
    </xdr:from>
    <xdr:ext cx="530225" cy="259080"/>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1965" y="129724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103505</xdr:rowOff>
    </xdr:from>
    <xdr:to>
      <xdr:col>45</xdr:col>
      <xdr:colOff>177800</xdr:colOff>
      <xdr:row>77</xdr:row>
      <xdr:rowOff>113665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3051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171450</xdr:rowOff>
    </xdr:from>
    <xdr:to>
      <xdr:col>46</xdr:col>
      <xdr:colOff>38100</xdr:colOff>
      <xdr:row>77</xdr:row>
      <xdr:rowOff>101600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118110</xdr:rowOff>
    </xdr:from>
    <xdr:ext cx="528955" cy="265430"/>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2965" y="12976860"/>
          <a:ext cx="5289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156845</xdr:rowOff>
    </xdr:from>
    <xdr:to>
      <xdr:col>41</xdr:col>
      <xdr:colOff>50800</xdr:colOff>
      <xdr:row>77</xdr:row>
      <xdr:rowOff>113665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18704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6985</xdr:rowOff>
    </xdr:from>
    <xdr:to>
      <xdr:col>41</xdr:col>
      <xdr:colOff>101600</xdr:colOff>
      <xdr:row>77</xdr:row>
      <xdr:rowOff>109855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863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126365</xdr:rowOff>
    </xdr:from>
    <xdr:ext cx="528955" cy="260350"/>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3965" y="12985115"/>
          <a:ext cx="5289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167005</xdr:rowOff>
    </xdr:from>
    <xdr:to>
      <xdr:col>36</xdr:col>
      <xdr:colOff>165100</xdr:colOff>
      <xdr:row>77</xdr:row>
      <xdr:rowOff>95250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72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86360</xdr:rowOff>
    </xdr:from>
    <xdr:ext cx="530225" cy="26352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4965" y="13288010"/>
          <a:ext cx="530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81915</xdr:rowOff>
    </xdr:from>
    <xdr:ext cx="762000" cy="26479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81915</xdr:rowOff>
    </xdr:from>
    <xdr:ext cx="762000" cy="26479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81915</xdr:rowOff>
    </xdr:from>
    <xdr:ext cx="762000" cy="26479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81915</xdr:rowOff>
    </xdr:from>
    <xdr:ext cx="760730" cy="26479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9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81915</xdr:rowOff>
    </xdr:from>
    <xdr:ext cx="762000" cy="26479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81280</xdr:rowOff>
    </xdr:from>
    <xdr:to>
      <xdr:col>55</xdr:col>
      <xdr:colOff>50800</xdr:colOff>
      <xdr:row>77</xdr:row>
      <xdr:rowOff>9525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1114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104775</xdr:rowOff>
    </xdr:from>
    <xdr:ext cx="533400" cy="26352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2963525"/>
          <a:ext cx="5334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41,678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171450</xdr:rowOff>
    </xdr:from>
    <xdr:to>
      <xdr:col>50</xdr:col>
      <xdr:colOff>165100</xdr:colOff>
      <xdr:row>77</xdr:row>
      <xdr:rowOff>102870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016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93345</xdr:rowOff>
    </xdr:from>
    <xdr:ext cx="530225" cy="26352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1965" y="13294995"/>
          <a:ext cx="530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25,808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50800</xdr:rowOff>
    </xdr:from>
    <xdr:to>
      <xdr:col>46</xdr:col>
      <xdr:colOff>38100</xdr:colOff>
      <xdr:row>77</xdr:row>
      <xdr:rowOff>155575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5245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146685</xdr:rowOff>
    </xdr:from>
    <xdr:ext cx="528955" cy="25971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2965" y="13348335"/>
          <a:ext cx="5289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16,731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61595</xdr:rowOff>
    </xdr:from>
    <xdr:to>
      <xdr:col>41</xdr:col>
      <xdr:colOff>101600</xdr:colOff>
      <xdr:row>77</xdr:row>
      <xdr:rowOff>165100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6324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156845</xdr:rowOff>
    </xdr:from>
    <xdr:ext cx="528955" cy="26416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3965" y="13358495"/>
          <a:ext cx="528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15,042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104775</xdr:rowOff>
    </xdr:from>
    <xdr:to>
      <xdr:col>36</xdr:col>
      <xdr:colOff>165100</xdr:colOff>
      <xdr:row>77</xdr:row>
      <xdr:rowOff>33020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1349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49530</xdr:rowOff>
    </xdr:from>
    <xdr:ext cx="530225" cy="26543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4965" y="12908280"/>
          <a:ext cx="5302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58420</xdr:rowOff>
    </xdr:from>
    <xdr:to>
      <xdr:col>59</xdr:col>
      <xdr:colOff>50800</xdr:colOff>
      <xdr:row>85</xdr:row>
      <xdr:rowOff>32385</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8770"/>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58420</xdr:rowOff>
    </xdr:from>
    <xdr:to>
      <xdr:col>43</xdr:col>
      <xdr:colOff>63500</xdr:colOff>
      <xdr:row>86</xdr:row>
      <xdr:rowOff>143510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1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90805</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5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58420</xdr:rowOff>
    </xdr:from>
    <xdr:to>
      <xdr:col>48</xdr:col>
      <xdr:colOff>127000</xdr:colOff>
      <xdr:row>86</xdr:row>
      <xdr:rowOff>143510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1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90805</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5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58420</xdr:rowOff>
    </xdr:from>
    <xdr:to>
      <xdr:col>54</xdr:col>
      <xdr:colOff>127000</xdr:colOff>
      <xdr:row>86</xdr:row>
      <xdr:rowOff>143510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1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90805</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5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635"/>
          <a:ext cx="4686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4170" cy="22542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3135"/>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3205" cy="25336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080" y="16799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1185" cy="25336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370" y="1634236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1185" cy="25336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370" y="1588516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143510</xdr:rowOff>
    </xdr:from>
    <xdr:to>
      <xdr:col>59</xdr:col>
      <xdr:colOff>50800</xdr:colOff>
      <xdr:row>90</xdr:row>
      <xdr:rowOff>143510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40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171450</xdr:rowOff>
    </xdr:from>
    <xdr:ext cx="591185" cy="25908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370" y="1543050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55880</xdr:rowOff>
    </xdr:from>
    <xdr:ext cx="591185" cy="25908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370" y="149720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635"/>
          <a:ext cx="4686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91</xdr:row>
      <xdr:rowOff>148590</xdr:rowOff>
    </xdr:from>
    <xdr:to>
      <xdr:col>54</xdr:col>
      <xdr:colOff>185420</xdr:colOff>
      <xdr:row>98</xdr:row>
      <xdr:rowOff>87630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2420" y="1575054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91440</xdr:rowOff>
    </xdr:from>
    <xdr:ext cx="533400" cy="259080"/>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5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87630</xdr:rowOff>
    </xdr:from>
    <xdr:to>
      <xdr:col>55</xdr:col>
      <xdr:colOff>88900</xdr:colOff>
      <xdr:row>98</xdr:row>
      <xdr:rowOff>87630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97790</xdr:rowOff>
    </xdr:from>
    <xdr:ext cx="597535" cy="25971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8290"/>
          <a:ext cx="5975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260,528</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148590</xdr:rowOff>
    </xdr:from>
    <xdr:to>
      <xdr:col>55</xdr:col>
      <xdr:colOff>88900</xdr:colOff>
      <xdr:row>91</xdr:row>
      <xdr:rowOff>148590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12065</xdr:rowOff>
    </xdr:from>
    <xdr:to>
      <xdr:col>55</xdr:col>
      <xdr:colOff>0</xdr:colOff>
      <xdr:row>97</xdr:row>
      <xdr:rowOff>55880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471265"/>
          <a:ext cx="8382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157480</xdr:rowOff>
    </xdr:from>
    <xdr:ext cx="533400" cy="25336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616680"/>
          <a:ext cx="5334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7620</xdr:rowOff>
    </xdr:from>
    <xdr:to>
      <xdr:col>55</xdr:col>
      <xdr:colOff>50800</xdr:colOff>
      <xdr:row>97</xdr:row>
      <xdr:rowOff>109220</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12065</xdr:rowOff>
    </xdr:from>
    <xdr:to>
      <xdr:col>50</xdr:col>
      <xdr:colOff>114300</xdr:colOff>
      <xdr:row>97</xdr:row>
      <xdr:rowOff>45720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471265"/>
          <a:ext cx="8890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27940</xdr:rowOff>
    </xdr:from>
    <xdr:to>
      <xdr:col>50</xdr:col>
      <xdr:colOff>165100</xdr:colOff>
      <xdr:row>97</xdr:row>
      <xdr:rowOff>129540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120650</xdr:rowOff>
    </xdr:from>
    <xdr:ext cx="530225" cy="25336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1965" y="16751300"/>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45720</xdr:rowOff>
    </xdr:from>
    <xdr:to>
      <xdr:col>45</xdr:col>
      <xdr:colOff>177800</xdr:colOff>
      <xdr:row>97</xdr:row>
      <xdr:rowOff>84455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67637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20320</xdr:rowOff>
    </xdr:from>
    <xdr:to>
      <xdr:col>46</xdr:col>
      <xdr:colOff>38100</xdr:colOff>
      <xdr:row>97</xdr:row>
      <xdr:rowOff>121920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113030</xdr:rowOff>
    </xdr:from>
    <xdr:ext cx="528955" cy="259080"/>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2965" y="167436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84455</xdr:rowOff>
    </xdr:from>
    <xdr:to>
      <xdr:col>41</xdr:col>
      <xdr:colOff>50800</xdr:colOff>
      <xdr:row>97</xdr:row>
      <xdr:rowOff>140335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71510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57150</xdr:rowOff>
    </xdr:from>
    <xdr:to>
      <xdr:col>41</xdr:col>
      <xdr:colOff>101600</xdr:colOff>
      <xdr:row>97</xdr:row>
      <xdr:rowOff>158750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149860</xdr:rowOff>
    </xdr:from>
    <xdr:ext cx="528955" cy="259080"/>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3965" y="167805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52070</xdr:rowOff>
    </xdr:from>
    <xdr:to>
      <xdr:col>36</xdr:col>
      <xdr:colOff>165100</xdr:colOff>
      <xdr:row>97</xdr:row>
      <xdr:rowOff>153670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170180</xdr:rowOff>
    </xdr:from>
    <xdr:ext cx="530225" cy="25908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4965" y="164579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073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5080</xdr:rowOff>
    </xdr:from>
    <xdr:to>
      <xdr:col>55</xdr:col>
      <xdr:colOff>50800</xdr:colOff>
      <xdr:row>97</xdr:row>
      <xdr:rowOff>106680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29210</xdr:rowOff>
    </xdr:from>
    <xdr:ext cx="533400" cy="25336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48841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132715</xdr:rowOff>
    </xdr:from>
    <xdr:to>
      <xdr:col>50</xdr:col>
      <xdr:colOff>165100</xdr:colOff>
      <xdr:row>96</xdr:row>
      <xdr:rowOff>63500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420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94</xdr:row>
      <xdr:rowOff>79375</xdr:rowOff>
    </xdr:from>
    <xdr:ext cx="593090" cy="2584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39580" y="161956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166370</xdr:rowOff>
    </xdr:from>
    <xdr:to>
      <xdr:col>46</xdr:col>
      <xdr:colOff>38100</xdr:colOff>
      <xdr:row>97</xdr:row>
      <xdr:rowOff>96520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113030</xdr:rowOff>
    </xdr:from>
    <xdr:ext cx="528955"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2965" y="164007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33655</xdr:rowOff>
    </xdr:from>
    <xdr:to>
      <xdr:col>41</xdr:col>
      <xdr:colOff>101600</xdr:colOff>
      <xdr:row>97</xdr:row>
      <xdr:rowOff>135255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151765</xdr:rowOff>
    </xdr:from>
    <xdr:ext cx="528955"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3965" y="164395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89535</xdr:rowOff>
    </xdr:from>
    <xdr:to>
      <xdr:col>36</xdr:col>
      <xdr:colOff>165100</xdr:colOff>
      <xdr:row>98</xdr:row>
      <xdr:rowOff>19685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10795</xdr:rowOff>
    </xdr:from>
    <xdr:ext cx="530225" cy="2584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4965" y="168128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37,331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58420</xdr:rowOff>
    </xdr:from>
    <xdr:to>
      <xdr:col>89</xdr:col>
      <xdr:colOff>177800</xdr:colOff>
      <xdr:row>25</xdr:row>
      <xdr:rowOff>32385</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1770"/>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58420</xdr:rowOff>
    </xdr:from>
    <xdr:to>
      <xdr:col>74</xdr:col>
      <xdr:colOff>0</xdr:colOff>
      <xdr:row>26</xdr:row>
      <xdr:rowOff>143510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4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90805</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8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58420</xdr:rowOff>
    </xdr:from>
    <xdr:to>
      <xdr:col>79</xdr:col>
      <xdr:colOff>63500</xdr:colOff>
      <xdr:row>26</xdr:row>
      <xdr:rowOff>143510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4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90805</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8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58420</xdr:rowOff>
    </xdr:from>
    <xdr:to>
      <xdr:col>85</xdr:col>
      <xdr:colOff>63500</xdr:colOff>
      <xdr:row>26</xdr:row>
      <xdr:rowOff>143510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4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90805</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8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177800</xdr:colOff>
      <xdr:row>41</xdr:row>
      <xdr:rowOff>84455</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635"/>
          <a:ext cx="4686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4170" cy="22542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6135"/>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84455</xdr:rowOff>
    </xdr:from>
    <xdr:to>
      <xdr:col>89</xdr:col>
      <xdr:colOff>177800</xdr:colOff>
      <xdr:row>41</xdr:row>
      <xdr:rowOff>84455</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3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26035</xdr:rowOff>
    </xdr:from>
    <xdr:to>
      <xdr:col>89</xdr:col>
      <xdr:colOff>177800</xdr:colOff>
      <xdr:row>38</xdr:row>
      <xdr:rowOff>26035</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11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55880</xdr:rowOff>
    </xdr:from>
    <xdr:ext cx="243205" cy="25908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080" y="639953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143510</xdr:rowOff>
    </xdr:from>
    <xdr:to>
      <xdr:col>89</xdr:col>
      <xdr:colOff>177800</xdr:colOff>
      <xdr:row>34</xdr:row>
      <xdr:rowOff>143510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72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171450</xdr:rowOff>
    </xdr:from>
    <xdr:ext cx="589915" cy="26098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370" y="5829300"/>
          <a:ext cx="5899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84455</xdr:rowOff>
    </xdr:from>
    <xdr:to>
      <xdr:col>89</xdr:col>
      <xdr:colOff>177800</xdr:colOff>
      <xdr:row>31</xdr:row>
      <xdr:rowOff>84455</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94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30</xdr:row>
      <xdr:rowOff>114300</xdr:rowOff>
    </xdr:from>
    <xdr:ext cx="589915" cy="26098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370" y="5257800"/>
          <a:ext cx="5899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28</xdr:row>
      <xdr:rowOff>26035</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55880</xdr:rowOff>
    </xdr:from>
    <xdr:ext cx="589915" cy="25908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370" y="468503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41</xdr:row>
      <xdr:rowOff>84455</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635"/>
          <a:ext cx="4686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65405</xdr:rowOff>
    </xdr:from>
    <xdr:to>
      <xdr:col>85</xdr:col>
      <xdr:colOff>126365</xdr:colOff>
      <xdr:row>38</xdr:row>
      <xdr:rowOff>26035</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80355"/>
          <a:ext cx="1270" cy="1160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29845</xdr:rowOff>
    </xdr:from>
    <xdr:ext cx="249555" cy="259080"/>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9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26035</xdr:rowOff>
    </xdr:from>
    <xdr:to>
      <xdr:col>86</xdr:col>
      <xdr:colOff>25400</xdr:colOff>
      <xdr:row>38</xdr:row>
      <xdr:rowOff>26035</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1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9525</xdr:rowOff>
    </xdr:from>
    <xdr:ext cx="598805" cy="260350"/>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3025"/>
          <a:ext cx="59880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203,499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65405</xdr:rowOff>
    </xdr:from>
    <xdr:to>
      <xdr:col>86</xdr:col>
      <xdr:colOff>25400</xdr:colOff>
      <xdr:row>31</xdr:row>
      <xdr:rowOff>65405</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80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159385</xdr:rowOff>
    </xdr:from>
    <xdr:to>
      <xdr:col>85</xdr:col>
      <xdr:colOff>127000</xdr:colOff>
      <xdr:row>38</xdr:row>
      <xdr:rowOff>9525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0303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113665</xdr:rowOff>
    </xdr:from>
    <xdr:ext cx="534670" cy="259080"/>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58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90170</xdr:rowOff>
    </xdr:from>
    <xdr:to>
      <xdr:col>85</xdr:col>
      <xdr:colOff>177800</xdr:colOff>
      <xdr:row>38</xdr:row>
      <xdr:rowOff>19050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38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102870</xdr:rowOff>
    </xdr:from>
    <xdr:to>
      <xdr:col>81</xdr:col>
      <xdr:colOff>50800</xdr:colOff>
      <xdr:row>37</xdr:row>
      <xdr:rowOff>159385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44652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95250</xdr:rowOff>
    </xdr:from>
    <xdr:to>
      <xdr:col>81</xdr:col>
      <xdr:colOff>101600</xdr:colOff>
      <xdr:row>38</xdr:row>
      <xdr:rowOff>24130</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89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41910</xdr:rowOff>
    </xdr:from>
    <xdr:ext cx="464185" cy="25971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350" y="6214110"/>
          <a:ext cx="4641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36830</xdr:rowOff>
    </xdr:from>
    <xdr:to>
      <xdr:col>76</xdr:col>
      <xdr:colOff>114300</xdr:colOff>
      <xdr:row>37</xdr:row>
      <xdr:rowOff>102870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38048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90170</xdr:rowOff>
    </xdr:from>
    <xdr:to>
      <xdr:col>76</xdr:col>
      <xdr:colOff>165100</xdr:colOff>
      <xdr:row>38</xdr:row>
      <xdr:rowOff>19050</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38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9525</xdr:rowOff>
    </xdr:from>
    <xdr:ext cx="530225" cy="260350"/>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4965" y="6524625"/>
          <a:ext cx="5302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36830</xdr:rowOff>
    </xdr:from>
    <xdr:to>
      <xdr:col>71</xdr:col>
      <xdr:colOff>177800</xdr:colOff>
      <xdr:row>37</xdr:row>
      <xdr:rowOff>140970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38048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95885</xdr:rowOff>
    </xdr:from>
    <xdr:to>
      <xdr:col>72</xdr:col>
      <xdr:colOff>38100</xdr:colOff>
      <xdr:row>38</xdr:row>
      <xdr:rowOff>24765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95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15240</xdr:rowOff>
    </xdr:from>
    <xdr:ext cx="465455" cy="26352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350" y="6530340"/>
          <a:ext cx="4654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118110</xdr:rowOff>
    </xdr:from>
    <xdr:to>
      <xdr:col>67</xdr:col>
      <xdr:colOff>101600</xdr:colOff>
      <xdr:row>38</xdr:row>
      <xdr:rowOff>46990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617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37465</xdr:rowOff>
    </xdr:from>
    <xdr:ext cx="464185" cy="26352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350" y="6552565"/>
          <a:ext cx="4641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81915</xdr:rowOff>
    </xdr:from>
    <xdr:ext cx="762000" cy="26479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81915</xdr:rowOff>
    </xdr:from>
    <xdr:ext cx="760730" cy="26479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11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81915</xdr:rowOff>
    </xdr:from>
    <xdr:ext cx="762000" cy="26479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81915</xdr:rowOff>
    </xdr:from>
    <xdr:ext cx="762000" cy="26479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81915</xdr:rowOff>
    </xdr:from>
    <xdr:ext cx="760730" cy="26479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11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132715</xdr:rowOff>
    </xdr:from>
    <xdr:to>
      <xdr:col>85</xdr:col>
      <xdr:colOff>177800</xdr:colOff>
      <xdr:row>38</xdr:row>
      <xdr:rowOff>60960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763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67945</xdr:rowOff>
    </xdr:from>
    <xdr:ext cx="469900" cy="25971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1595"/>
          <a:ext cx="4699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106680</xdr:rowOff>
    </xdr:from>
    <xdr:to>
      <xdr:col>81</xdr:col>
      <xdr:colOff>101600</xdr:colOff>
      <xdr:row>38</xdr:row>
      <xdr:rowOff>35560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503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26670</xdr:rowOff>
    </xdr:from>
    <xdr:ext cx="464185" cy="26543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350" y="6541770"/>
          <a:ext cx="4641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50165</xdr:rowOff>
    </xdr:from>
    <xdr:to>
      <xdr:col>76</xdr:col>
      <xdr:colOff>165100</xdr:colOff>
      <xdr:row>37</xdr:row>
      <xdr:rowOff>154940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39381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171450</xdr:rowOff>
    </xdr:from>
    <xdr:ext cx="530225" cy="26098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4965" y="6172200"/>
          <a:ext cx="5302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160655</xdr:rowOff>
    </xdr:from>
    <xdr:to>
      <xdr:col>72</xdr:col>
      <xdr:colOff>38100</xdr:colOff>
      <xdr:row>37</xdr:row>
      <xdr:rowOff>88900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3328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105410</xdr:rowOff>
    </xdr:from>
    <xdr:ext cx="528955" cy="26416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5965" y="6106160"/>
          <a:ext cx="528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28,141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88900</xdr:rowOff>
    </xdr:from>
    <xdr:to>
      <xdr:col>67</xdr:col>
      <xdr:colOff>101600</xdr:colOff>
      <xdr:row>38</xdr:row>
      <xdr:rowOff>18415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32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34290</xdr:rowOff>
    </xdr:from>
    <xdr:ext cx="528955" cy="26289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6965" y="6206490"/>
          <a:ext cx="5289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58420</xdr:rowOff>
    </xdr:from>
    <xdr:to>
      <xdr:col>89</xdr:col>
      <xdr:colOff>177800</xdr:colOff>
      <xdr:row>45</xdr:row>
      <xdr:rowOff>32385</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30770"/>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58420</xdr:rowOff>
    </xdr:from>
    <xdr:to>
      <xdr:col>74</xdr:col>
      <xdr:colOff>0</xdr:colOff>
      <xdr:row>46</xdr:row>
      <xdr:rowOff>143510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3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90805</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7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58420</xdr:rowOff>
    </xdr:from>
    <xdr:to>
      <xdr:col>79</xdr:col>
      <xdr:colOff>63500</xdr:colOff>
      <xdr:row>46</xdr:row>
      <xdr:rowOff>143510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3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90805</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7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58420</xdr:rowOff>
    </xdr:from>
    <xdr:to>
      <xdr:col>85</xdr:col>
      <xdr:colOff>63500</xdr:colOff>
      <xdr:row>46</xdr:row>
      <xdr:rowOff>143510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3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90805</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7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177800</xdr:colOff>
      <xdr:row>61</xdr:row>
      <xdr:rowOff>84455</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635"/>
          <a:ext cx="4686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4170" cy="22542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5135"/>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84455</xdr:rowOff>
    </xdr:from>
    <xdr:to>
      <xdr:col>89</xdr:col>
      <xdr:colOff>177800</xdr:colOff>
      <xdr:row>61</xdr:row>
      <xdr:rowOff>84455</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2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6985</xdr:rowOff>
    </xdr:from>
    <xdr:to>
      <xdr:col>89</xdr:col>
      <xdr:colOff>177800</xdr:colOff>
      <xdr:row>57</xdr:row>
      <xdr:rowOff>6985</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36195</xdr:rowOff>
    </xdr:from>
    <xdr:ext cx="243205" cy="26352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080" y="9637395"/>
          <a:ext cx="2432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104140</xdr:rowOff>
    </xdr:from>
    <xdr:to>
      <xdr:col>89</xdr:col>
      <xdr:colOff>177800</xdr:colOff>
      <xdr:row>52</xdr:row>
      <xdr:rowOff>104140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95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133985</xdr:rowOff>
    </xdr:from>
    <xdr:ext cx="243205" cy="26416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080" y="8877935"/>
          <a:ext cx="2432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48</xdr:row>
      <xdr:rowOff>26035</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55880</xdr:rowOff>
    </xdr:from>
    <xdr:ext cx="243205" cy="259080"/>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080" y="811403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61</xdr:row>
      <xdr:rowOff>84455</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635"/>
          <a:ext cx="4686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6985</xdr:rowOff>
    </xdr:from>
    <xdr:to>
      <xdr:col>85</xdr:col>
      <xdr:colOff>126365</xdr:colOff>
      <xdr:row>57</xdr:row>
      <xdr:rowOff>6985</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63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48895</xdr:rowOff>
    </xdr:from>
    <xdr:ext cx="249555" cy="264160"/>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154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6985</xdr:rowOff>
    </xdr:from>
    <xdr:to>
      <xdr:col>86</xdr:col>
      <xdr:colOff>25400</xdr:colOff>
      <xdr:row>57</xdr:row>
      <xdr:rowOff>6985</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48895</xdr:rowOff>
    </xdr:from>
    <xdr:ext cx="249555" cy="264160"/>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64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6985</xdr:rowOff>
    </xdr:from>
    <xdr:to>
      <xdr:col>86</xdr:col>
      <xdr:colOff>25400</xdr:colOff>
      <xdr:row>57</xdr:row>
      <xdr:rowOff>6985</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6985</xdr:rowOff>
    </xdr:from>
    <xdr:to>
      <xdr:col>85</xdr:col>
      <xdr:colOff>127000</xdr:colOff>
      <xdr:row>57</xdr:row>
      <xdr:rowOff>6985</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6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107315</xdr:rowOff>
    </xdr:from>
    <xdr:ext cx="249555" cy="26479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8515"/>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129540</xdr:rowOff>
    </xdr:from>
    <xdr:to>
      <xdr:col>85</xdr:col>
      <xdr:colOff>177800</xdr:colOff>
      <xdr:row>57</xdr:row>
      <xdr:rowOff>58420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307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6985</xdr:rowOff>
    </xdr:from>
    <xdr:to>
      <xdr:col>81</xdr:col>
      <xdr:colOff>50800</xdr:colOff>
      <xdr:row>57</xdr:row>
      <xdr:rowOff>6985</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6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129540</xdr:rowOff>
    </xdr:from>
    <xdr:to>
      <xdr:col>81</xdr:col>
      <xdr:colOff>101600</xdr:colOff>
      <xdr:row>57</xdr:row>
      <xdr:rowOff>58420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307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48895</xdr:rowOff>
    </xdr:from>
    <xdr:ext cx="245110" cy="264160"/>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840" y="9821545"/>
          <a:ext cx="2451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6985</xdr:rowOff>
    </xdr:from>
    <xdr:to>
      <xdr:col>76</xdr:col>
      <xdr:colOff>114300</xdr:colOff>
      <xdr:row>57</xdr:row>
      <xdr:rowOff>6985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6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129540</xdr:rowOff>
    </xdr:from>
    <xdr:to>
      <xdr:col>76</xdr:col>
      <xdr:colOff>165100</xdr:colOff>
      <xdr:row>57</xdr:row>
      <xdr:rowOff>58420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307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48895</xdr:rowOff>
    </xdr:from>
    <xdr:ext cx="245110" cy="264160"/>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840" y="9821545"/>
          <a:ext cx="2451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6985</xdr:rowOff>
    </xdr:from>
    <xdr:to>
      <xdr:col>71</xdr:col>
      <xdr:colOff>177800</xdr:colOff>
      <xdr:row>57</xdr:row>
      <xdr:rowOff>6985</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6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52070</xdr:rowOff>
    </xdr:from>
    <xdr:to>
      <xdr:col>72</xdr:col>
      <xdr:colOff>38100</xdr:colOff>
      <xdr:row>52</xdr:row>
      <xdr:rowOff>156210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74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50</xdr:row>
      <xdr:rowOff>171450</xdr:rowOff>
    </xdr:from>
    <xdr:ext cx="243840" cy="26098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840" y="8743950"/>
          <a:ext cx="24384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52</xdr:row>
      <xdr:rowOff>52070</xdr:rowOff>
    </xdr:from>
    <xdr:to>
      <xdr:col>67</xdr:col>
      <xdr:colOff>101600</xdr:colOff>
      <xdr:row>52</xdr:row>
      <xdr:rowOff>156210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74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50</xdr:row>
      <xdr:rowOff>171450</xdr:rowOff>
    </xdr:from>
    <xdr:ext cx="245110" cy="26098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840" y="8743950"/>
          <a:ext cx="24511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81915</xdr:rowOff>
    </xdr:from>
    <xdr:ext cx="762000" cy="26479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81915</xdr:rowOff>
    </xdr:from>
    <xdr:ext cx="760730" cy="26479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40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81915</xdr:rowOff>
    </xdr:from>
    <xdr:ext cx="762000" cy="26479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81915</xdr:rowOff>
    </xdr:from>
    <xdr:ext cx="762000" cy="26479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81915</xdr:rowOff>
    </xdr:from>
    <xdr:ext cx="760730" cy="26479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40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129540</xdr:rowOff>
    </xdr:from>
    <xdr:to>
      <xdr:col>85</xdr:col>
      <xdr:colOff>177800</xdr:colOff>
      <xdr:row>57</xdr:row>
      <xdr:rowOff>58420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307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166370</xdr:rowOff>
    </xdr:from>
    <xdr:ext cx="249555" cy="262890"/>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612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129540</xdr:rowOff>
    </xdr:from>
    <xdr:to>
      <xdr:col>81</xdr:col>
      <xdr:colOff>101600</xdr:colOff>
      <xdr:row>57</xdr:row>
      <xdr:rowOff>58420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307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75565</xdr:rowOff>
    </xdr:from>
    <xdr:ext cx="245110" cy="26289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840" y="9505315"/>
          <a:ext cx="24511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129540</xdr:rowOff>
    </xdr:from>
    <xdr:to>
      <xdr:col>76</xdr:col>
      <xdr:colOff>165100</xdr:colOff>
      <xdr:row>57</xdr:row>
      <xdr:rowOff>58420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307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75565</xdr:rowOff>
    </xdr:from>
    <xdr:ext cx="245110" cy="26289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840" y="9505315"/>
          <a:ext cx="24511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129540</xdr:rowOff>
    </xdr:from>
    <xdr:to>
      <xdr:col>72</xdr:col>
      <xdr:colOff>38100</xdr:colOff>
      <xdr:row>57</xdr:row>
      <xdr:rowOff>58420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307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48895</xdr:rowOff>
    </xdr:from>
    <xdr:ext cx="243840" cy="26416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840" y="9821545"/>
          <a:ext cx="24384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129540</xdr:rowOff>
    </xdr:from>
    <xdr:to>
      <xdr:col>67</xdr:col>
      <xdr:colOff>101600</xdr:colOff>
      <xdr:row>57</xdr:row>
      <xdr:rowOff>58420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307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48895</xdr:rowOff>
    </xdr:from>
    <xdr:ext cx="245110" cy="26416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840" y="9821545"/>
          <a:ext cx="2451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58420</xdr:rowOff>
    </xdr:from>
    <xdr:to>
      <xdr:col>89</xdr:col>
      <xdr:colOff>177800</xdr:colOff>
      <xdr:row>65</xdr:row>
      <xdr:rowOff>32385</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9770"/>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58420</xdr:rowOff>
    </xdr:from>
    <xdr:to>
      <xdr:col>74</xdr:col>
      <xdr:colOff>0</xdr:colOff>
      <xdr:row>66</xdr:row>
      <xdr:rowOff>143510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2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90805</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6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58420</xdr:rowOff>
    </xdr:from>
    <xdr:to>
      <xdr:col>79</xdr:col>
      <xdr:colOff>63500</xdr:colOff>
      <xdr:row>66</xdr:row>
      <xdr:rowOff>143510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2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90805</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6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58420</xdr:rowOff>
    </xdr:from>
    <xdr:to>
      <xdr:col>85</xdr:col>
      <xdr:colOff>63500</xdr:colOff>
      <xdr:row>66</xdr:row>
      <xdr:rowOff>143510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2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90805</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6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177800</xdr:colOff>
      <xdr:row>81</xdr:row>
      <xdr:rowOff>84455</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635"/>
          <a:ext cx="4686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4170" cy="22542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4135"/>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84455</xdr:rowOff>
    </xdr:from>
    <xdr:to>
      <xdr:col>89</xdr:col>
      <xdr:colOff>177800</xdr:colOff>
      <xdr:row>81</xdr:row>
      <xdr:rowOff>84455</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1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101600</xdr:rowOff>
    </xdr:from>
    <xdr:to>
      <xdr:col>89</xdr:col>
      <xdr:colOff>177800</xdr:colOff>
      <xdr:row>79</xdr:row>
      <xdr:rowOff>101600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61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130810</xdr:rowOff>
    </xdr:from>
    <xdr:ext cx="243205" cy="26416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080" y="13503910"/>
          <a:ext cx="2432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117475</xdr:rowOff>
    </xdr:from>
    <xdr:to>
      <xdr:col>89</xdr:col>
      <xdr:colOff>177800</xdr:colOff>
      <xdr:row>77</xdr:row>
      <xdr:rowOff>117475</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91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147320</xdr:rowOff>
    </xdr:from>
    <xdr:ext cx="589915" cy="25971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370" y="13177520"/>
          <a:ext cx="5899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135255</xdr:rowOff>
    </xdr:from>
    <xdr:to>
      <xdr:col>89</xdr:col>
      <xdr:colOff>177800</xdr:colOff>
      <xdr:row>75</xdr:row>
      <xdr:rowOff>135255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40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163830</xdr:rowOff>
    </xdr:from>
    <xdr:ext cx="589915" cy="26543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370" y="12851130"/>
          <a:ext cx="589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151130</xdr:rowOff>
    </xdr:from>
    <xdr:to>
      <xdr:col>89</xdr:col>
      <xdr:colOff>177800</xdr:colOff>
      <xdr:row>73</xdr:row>
      <xdr:rowOff>151130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698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6985</xdr:rowOff>
    </xdr:from>
    <xdr:ext cx="589915" cy="25971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370" y="12522835"/>
          <a:ext cx="5899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168275</xdr:rowOff>
    </xdr:from>
    <xdr:to>
      <xdr:col>89</xdr:col>
      <xdr:colOff>177800</xdr:colOff>
      <xdr:row>71</xdr:row>
      <xdr:rowOff>168275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412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22860</xdr:rowOff>
    </xdr:from>
    <xdr:ext cx="589915" cy="26416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370" y="12195810"/>
          <a:ext cx="5899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9525</xdr:rowOff>
    </xdr:from>
    <xdr:to>
      <xdr:col>89</xdr:col>
      <xdr:colOff>177800</xdr:colOff>
      <xdr:row>70</xdr:row>
      <xdr:rowOff>9525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10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38735</xdr:rowOff>
    </xdr:from>
    <xdr:ext cx="589915" cy="265430"/>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370" y="11868785"/>
          <a:ext cx="589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68</xdr:row>
      <xdr:rowOff>26035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55880</xdr:rowOff>
    </xdr:from>
    <xdr:ext cx="589915" cy="25908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370" y="1154303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81</xdr:row>
      <xdr:rowOff>84455</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635"/>
          <a:ext cx="4686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24765</xdr:rowOff>
    </xdr:from>
    <xdr:to>
      <xdr:col>85</xdr:col>
      <xdr:colOff>126365</xdr:colOff>
      <xdr:row>79</xdr:row>
      <xdr:rowOff>2540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626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6985</xdr:rowOff>
    </xdr:from>
    <xdr:ext cx="534670" cy="25971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1535"/>
          <a:ext cx="5346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2540</xdr:rowOff>
    </xdr:from>
    <xdr:to>
      <xdr:col>86</xdr:col>
      <xdr:colOff>25400</xdr:colOff>
      <xdr:row>79</xdr:row>
      <xdr:rowOff>2540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145415</xdr:rowOff>
    </xdr:from>
    <xdr:ext cx="598805" cy="262890"/>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4015"/>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495,455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24765</xdr:rowOff>
    </xdr:from>
    <xdr:to>
      <xdr:col>86</xdr:col>
      <xdr:colOff>25400</xdr:colOff>
      <xdr:row>70</xdr:row>
      <xdr:rowOff>24765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6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99060</xdr:rowOff>
    </xdr:from>
    <xdr:to>
      <xdr:col>85</xdr:col>
      <xdr:colOff>127000</xdr:colOff>
      <xdr:row>77</xdr:row>
      <xdr:rowOff>113665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0071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127000</xdr:rowOff>
    </xdr:from>
    <xdr:ext cx="534670" cy="26352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28650"/>
          <a:ext cx="53467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149225</xdr:rowOff>
    </xdr:from>
    <xdr:to>
      <xdr:col>85</xdr:col>
      <xdr:colOff>177800</xdr:colOff>
      <xdr:row>78</xdr:row>
      <xdr:rowOff>78105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508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104775</xdr:rowOff>
    </xdr:from>
    <xdr:to>
      <xdr:col>81</xdr:col>
      <xdr:colOff>50800</xdr:colOff>
      <xdr:row>77</xdr:row>
      <xdr:rowOff>113665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30642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163830</xdr:rowOff>
    </xdr:from>
    <xdr:to>
      <xdr:col>81</xdr:col>
      <xdr:colOff>101600</xdr:colOff>
      <xdr:row>78</xdr:row>
      <xdr:rowOff>92710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54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83820</xdr:rowOff>
    </xdr:from>
    <xdr:ext cx="528955" cy="26543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3965" y="13456920"/>
          <a:ext cx="5289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104775</xdr:rowOff>
    </xdr:from>
    <xdr:to>
      <xdr:col>76</xdr:col>
      <xdr:colOff>114300</xdr:colOff>
      <xdr:row>77</xdr:row>
      <xdr:rowOff>116840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0642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168910</xdr:rowOff>
    </xdr:from>
    <xdr:to>
      <xdr:col>76</xdr:col>
      <xdr:colOff>165100</xdr:colOff>
      <xdr:row>78</xdr:row>
      <xdr:rowOff>97790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705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88265</xdr:rowOff>
    </xdr:from>
    <xdr:ext cx="530225" cy="259080"/>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4965" y="134613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114300</xdr:rowOff>
    </xdr:from>
    <xdr:to>
      <xdr:col>71</xdr:col>
      <xdr:colOff>177800</xdr:colOff>
      <xdr:row>77</xdr:row>
      <xdr:rowOff>116840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159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167005</xdr:rowOff>
    </xdr:from>
    <xdr:to>
      <xdr:col>72</xdr:col>
      <xdr:colOff>38100</xdr:colOff>
      <xdr:row>78</xdr:row>
      <xdr:rowOff>95250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86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86360</xdr:rowOff>
    </xdr:from>
    <xdr:ext cx="528955" cy="26352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5965" y="1345946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165100</xdr:rowOff>
    </xdr:from>
    <xdr:to>
      <xdr:col>67</xdr:col>
      <xdr:colOff>101600</xdr:colOff>
      <xdr:row>78</xdr:row>
      <xdr:rowOff>93980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67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85090</xdr:rowOff>
    </xdr:from>
    <xdr:ext cx="528955" cy="265430"/>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6965" y="13458190"/>
          <a:ext cx="5289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81915</xdr:rowOff>
    </xdr:from>
    <xdr:ext cx="762000" cy="26479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81915</xdr:rowOff>
    </xdr:from>
    <xdr:ext cx="760730" cy="26479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9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81915</xdr:rowOff>
    </xdr:from>
    <xdr:ext cx="762000" cy="26479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81915</xdr:rowOff>
    </xdr:from>
    <xdr:ext cx="762000" cy="26479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81915</xdr:rowOff>
    </xdr:from>
    <xdr:ext cx="760730" cy="26479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9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46990</xdr:rowOff>
    </xdr:from>
    <xdr:to>
      <xdr:col>85</xdr:col>
      <xdr:colOff>177800</xdr:colOff>
      <xdr:row>77</xdr:row>
      <xdr:rowOff>150495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486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69850</xdr:rowOff>
    </xdr:from>
    <xdr:ext cx="598805" cy="26352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00050"/>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105,819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61595</xdr:rowOff>
    </xdr:from>
    <xdr:to>
      <xdr:col>81</xdr:col>
      <xdr:colOff>101600</xdr:colOff>
      <xdr:row>77</xdr:row>
      <xdr:rowOff>165100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6324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76</xdr:row>
      <xdr:rowOff>7620</xdr:rowOff>
    </xdr:from>
    <xdr:ext cx="594360" cy="25971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580" y="13037820"/>
          <a:ext cx="5943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101,226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53340</xdr:rowOff>
    </xdr:from>
    <xdr:to>
      <xdr:col>76</xdr:col>
      <xdr:colOff>165100</xdr:colOff>
      <xdr:row>77</xdr:row>
      <xdr:rowOff>156845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549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75</xdr:row>
      <xdr:rowOff>171450</xdr:rowOff>
    </xdr:from>
    <xdr:ext cx="593090" cy="26098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580" y="13030200"/>
          <a:ext cx="5930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104,044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65405</xdr:rowOff>
    </xdr:from>
    <xdr:to>
      <xdr:col>72</xdr:col>
      <xdr:colOff>38100</xdr:colOff>
      <xdr:row>77</xdr:row>
      <xdr:rowOff>168910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670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76</xdr:row>
      <xdr:rowOff>10160</xdr:rowOff>
    </xdr:from>
    <xdr:ext cx="593090" cy="26352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580" y="13040360"/>
          <a:ext cx="5930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100,345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62230</xdr:rowOff>
    </xdr:from>
    <xdr:to>
      <xdr:col>67</xdr:col>
      <xdr:colOff>101600</xdr:colOff>
      <xdr:row>77</xdr:row>
      <xdr:rowOff>166370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638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76</xdr:row>
      <xdr:rowOff>8255</xdr:rowOff>
    </xdr:from>
    <xdr:ext cx="594360" cy="26098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580" y="13038455"/>
          <a:ext cx="5943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58420</xdr:rowOff>
    </xdr:from>
    <xdr:to>
      <xdr:col>89</xdr:col>
      <xdr:colOff>177800</xdr:colOff>
      <xdr:row>85</xdr:row>
      <xdr:rowOff>32385</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8770"/>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58420</xdr:rowOff>
    </xdr:from>
    <xdr:to>
      <xdr:col>74</xdr:col>
      <xdr:colOff>0</xdr:colOff>
      <xdr:row>86</xdr:row>
      <xdr:rowOff>143510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1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90805</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5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58420</xdr:rowOff>
    </xdr:from>
    <xdr:to>
      <xdr:col>79</xdr:col>
      <xdr:colOff>63500</xdr:colOff>
      <xdr:row>86</xdr:row>
      <xdr:rowOff>143510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1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90805</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5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58420</xdr:rowOff>
    </xdr:from>
    <xdr:to>
      <xdr:col>85</xdr:col>
      <xdr:colOff>63500</xdr:colOff>
      <xdr:row>86</xdr:row>
      <xdr:rowOff>143510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1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90805</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5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635"/>
          <a:ext cx="4686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4170" cy="22542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3135"/>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3205" cy="25336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080" y="16799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9915" cy="25336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370" y="16342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9915" cy="25336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370" y="15885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143510</xdr:rowOff>
    </xdr:from>
    <xdr:to>
      <xdr:col>89</xdr:col>
      <xdr:colOff>177800</xdr:colOff>
      <xdr:row>90</xdr:row>
      <xdr:rowOff>143510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40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171450</xdr:rowOff>
    </xdr:from>
    <xdr:ext cx="589915" cy="25908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370" y="1543050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55880</xdr:rowOff>
    </xdr:from>
    <xdr:ext cx="589915" cy="259080"/>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370" y="1497203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635"/>
          <a:ext cx="4686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38100</xdr:rowOff>
    </xdr:from>
    <xdr:to>
      <xdr:col>85</xdr:col>
      <xdr:colOff>126365</xdr:colOff>
      <xdr:row>98</xdr:row>
      <xdr:rowOff>132080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8600"/>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135255</xdr:rowOff>
    </xdr:from>
    <xdr:ext cx="469900" cy="25336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3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132080</xdr:rowOff>
    </xdr:from>
    <xdr:to>
      <xdr:col>86</xdr:col>
      <xdr:colOff>25400</xdr:colOff>
      <xdr:row>98</xdr:row>
      <xdr:rowOff>132080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159385</xdr:rowOff>
    </xdr:from>
    <xdr:ext cx="598805" cy="260350"/>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6985"/>
          <a:ext cx="59880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644,826</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38100</xdr:rowOff>
    </xdr:from>
    <xdr:to>
      <xdr:col>86</xdr:col>
      <xdr:colOff>25400</xdr:colOff>
      <xdr:row>90</xdr:row>
      <xdr:rowOff>38100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57785</xdr:rowOff>
    </xdr:from>
    <xdr:to>
      <xdr:col>85</xdr:col>
      <xdr:colOff>127000</xdr:colOff>
      <xdr:row>98</xdr:row>
      <xdr:rowOff>87630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5988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xdr:rowOff>
    </xdr:from>
    <xdr:ext cx="534670" cy="259080"/>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2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149225</xdr:rowOff>
    </xdr:from>
    <xdr:to>
      <xdr:col>85</xdr:col>
      <xdr:colOff>177800</xdr:colOff>
      <xdr:row>98</xdr:row>
      <xdr:rowOff>79375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87630</xdr:rowOff>
    </xdr:from>
    <xdr:to>
      <xdr:col>81</xdr:col>
      <xdr:colOff>50800</xdr:colOff>
      <xdr:row>98</xdr:row>
      <xdr:rowOff>96520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897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16510</xdr:rowOff>
    </xdr:from>
    <xdr:to>
      <xdr:col>81</xdr:col>
      <xdr:colOff>101600</xdr:colOff>
      <xdr:row>98</xdr:row>
      <xdr:rowOff>118110</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134620</xdr:rowOff>
    </xdr:from>
    <xdr:ext cx="528955" cy="25336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3965" y="165938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96520</xdr:rowOff>
    </xdr:from>
    <xdr:to>
      <xdr:col>76</xdr:col>
      <xdr:colOff>114300</xdr:colOff>
      <xdr:row>98</xdr:row>
      <xdr:rowOff>111125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9862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30480</xdr:rowOff>
    </xdr:from>
    <xdr:to>
      <xdr:col>76</xdr:col>
      <xdr:colOff>165100</xdr:colOff>
      <xdr:row>98</xdr:row>
      <xdr:rowOff>132080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148590</xdr:rowOff>
    </xdr:from>
    <xdr:ext cx="530225" cy="25908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4965" y="166077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74930</xdr:rowOff>
    </xdr:from>
    <xdr:to>
      <xdr:col>71</xdr:col>
      <xdr:colOff>177800</xdr:colOff>
      <xdr:row>98</xdr:row>
      <xdr:rowOff>111125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87703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39370</xdr:rowOff>
    </xdr:from>
    <xdr:to>
      <xdr:col>72</xdr:col>
      <xdr:colOff>38100</xdr:colOff>
      <xdr:row>98</xdr:row>
      <xdr:rowOff>140970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157480</xdr:rowOff>
    </xdr:from>
    <xdr:ext cx="528955" cy="25336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5965" y="166166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42545</xdr:rowOff>
    </xdr:from>
    <xdr:to>
      <xdr:col>67</xdr:col>
      <xdr:colOff>101600</xdr:colOff>
      <xdr:row>98</xdr:row>
      <xdr:rowOff>144145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135255</xdr:rowOff>
    </xdr:from>
    <xdr:ext cx="528955" cy="25336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6965" y="169373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0730" cy="259080"/>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0730"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98</xdr:row>
      <xdr:rowOff>6985</xdr:rowOff>
    </xdr:from>
    <xdr:to>
      <xdr:col>85</xdr:col>
      <xdr:colOff>177800</xdr:colOff>
      <xdr:row>98</xdr:row>
      <xdr:rowOff>109220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09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127635</xdr:rowOff>
    </xdr:from>
    <xdr:ext cx="534670" cy="259080"/>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36830</xdr:rowOff>
    </xdr:from>
    <xdr:to>
      <xdr:col>81</xdr:col>
      <xdr:colOff>101600</xdr:colOff>
      <xdr:row>98</xdr:row>
      <xdr:rowOff>138430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129540</xdr:rowOff>
    </xdr:from>
    <xdr:ext cx="528955"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3965" y="169316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45720</xdr:rowOff>
    </xdr:from>
    <xdr:to>
      <xdr:col>76</xdr:col>
      <xdr:colOff>165100</xdr:colOff>
      <xdr:row>98</xdr:row>
      <xdr:rowOff>147320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138430</xdr:rowOff>
    </xdr:from>
    <xdr:ext cx="530225"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4965" y="169405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60325</xdr:rowOff>
    </xdr:from>
    <xdr:to>
      <xdr:col>72</xdr:col>
      <xdr:colOff>38100</xdr:colOff>
      <xdr:row>98</xdr:row>
      <xdr:rowOff>161925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153035</xdr:rowOff>
    </xdr:from>
    <xdr:ext cx="528955"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5965" y="169551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12,635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24130</xdr:rowOff>
    </xdr:from>
    <xdr:to>
      <xdr:col>67</xdr:col>
      <xdr:colOff>101600</xdr:colOff>
      <xdr:row>98</xdr:row>
      <xdr:rowOff>125730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142240</xdr:rowOff>
    </xdr:from>
    <xdr:ext cx="528955"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6965" y="166014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58420</xdr:rowOff>
    </xdr:from>
    <xdr:to>
      <xdr:col>120</xdr:col>
      <xdr:colOff>114300</xdr:colOff>
      <xdr:row>25</xdr:row>
      <xdr:rowOff>32385</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1770"/>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58420</xdr:rowOff>
    </xdr:from>
    <xdr:to>
      <xdr:col>104</xdr:col>
      <xdr:colOff>127000</xdr:colOff>
      <xdr:row>26</xdr:row>
      <xdr:rowOff>143510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4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90805</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8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58420</xdr:rowOff>
    </xdr:from>
    <xdr:to>
      <xdr:col>110</xdr:col>
      <xdr:colOff>0</xdr:colOff>
      <xdr:row>26</xdr:row>
      <xdr:rowOff>143510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4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90805</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8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58420</xdr:rowOff>
    </xdr:from>
    <xdr:to>
      <xdr:col>116</xdr:col>
      <xdr:colOff>0</xdr:colOff>
      <xdr:row>26</xdr:row>
      <xdr:rowOff>143510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4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90805</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8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84455</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635"/>
          <a:ext cx="4686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5440" cy="22542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6135"/>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84455</xdr:rowOff>
    </xdr:from>
    <xdr:to>
      <xdr:col>120</xdr:col>
      <xdr:colOff>114300</xdr:colOff>
      <xdr:row>41</xdr:row>
      <xdr:rowOff>84455</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3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45720</xdr:rowOff>
    </xdr:from>
    <xdr:to>
      <xdr:col>120</xdr:col>
      <xdr:colOff>114300</xdr:colOff>
      <xdr:row>39</xdr:row>
      <xdr:rowOff>45720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22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75565</xdr:rowOff>
    </xdr:from>
    <xdr:ext cx="244475" cy="26289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080" y="6590665"/>
          <a:ext cx="24447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6985</xdr:rowOff>
    </xdr:from>
    <xdr:to>
      <xdr:col>120</xdr:col>
      <xdr:colOff>114300</xdr:colOff>
      <xdr:row>37</xdr:row>
      <xdr:rowOff>6985</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36195</xdr:rowOff>
    </xdr:from>
    <xdr:ext cx="531495" cy="26352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505" y="6208395"/>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143510</xdr:rowOff>
    </xdr:from>
    <xdr:to>
      <xdr:col>120</xdr:col>
      <xdr:colOff>114300</xdr:colOff>
      <xdr:row>34</xdr:row>
      <xdr:rowOff>143510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72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171450</xdr:rowOff>
    </xdr:from>
    <xdr:ext cx="531495" cy="26098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505" y="582930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104140</xdr:rowOff>
    </xdr:from>
    <xdr:to>
      <xdr:col>120</xdr:col>
      <xdr:colOff>114300</xdr:colOff>
      <xdr:row>32</xdr:row>
      <xdr:rowOff>104140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905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133985</xdr:rowOff>
    </xdr:from>
    <xdr:ext cx="531495" cy="26416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505" y="544893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65405</xdr:rowOff>
    </xdr:from>
    <xdr:to>
      <xdr:col>120</xdr:col>
      <xdr:colOff>114300</xdr:colOff>
      <xdr:row>30</xdr:row>
      <xdr:rowOff>65405</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8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94615</xdr:rowOff>
    </xdr:from>
    <xdr:ext cx="531495" cy="26352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505" y="5066665"/>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55880</xdr:rowOff>
    </xdr:from>
    <xdr:ext cx="531495" cy="25908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505" y="4685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84455</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635"/>
          <a:ext cx="4686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84455</xdr:rowOff>
    </xdr:from>
    <xdr:to>
      <xdr:col>116</xdr:col>
      <xdr:colOff>62865</xdr:colOff>
      <xdr:row>39</xdr:row>
      <xdr:rowOff>45720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795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48895</xdr:rowOff>
    </xdr:from>
    <xdr:ext cx="249555" cy="264160"/>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544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45720</xdr:rowOff>
    </xdr:from>
    <xdr:to>
      <xdr:col>116</xdr:col>
      <xdr:colOff>152400</xdr:colOff>
      <xdr:row>39</xdr:row>
      <xdr:rowOff>45720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2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29845</xdr:rowOff>
    </xdr:from>
    <xdr:ext cx="534670" cy="259080"/>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39,497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84455</xdr:rowOff>
    </xdr:from>
    <xdr:to>
      <xdr:col>116</xdr:col>
      <xdr:colOff>152400</xdr:colOff>
      <xdr:row>30</xdr:row>
      <xdr:rowOff>84455</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7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139065</xdr:rowOff>
    </xdr:from>
    <xdr:to>
      <xdr:col>116</xdr:col>
      <xdr:colOff>63500</xdr:colOff>
      <xdr:row>37</xdr:row>
      <xdr:rowOff>153670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48271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5080</xdr:rowOff>
    </xdr:from>
    <xdr:ext cx="469900" cy="265430"/>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520180"/>
          <a:ext cx="46990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27305</xdr:rowOff>
    </xdr:from>
    <xdr:to>
      <xdr:col>116</xdr:col>
      <xdr:colOff>114300</xdr:colOff>
      <xdr:row>38</xdr:row>
      <xdr:rowOff>130810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24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153670</xdr:rowOff>
    </xdr:from>
    <xdr:to>
      <xdr:col>111</xdr:col>
      <xdr:colOff>177800</xdr:colOff>
      <xdr:row>39</xdr:row>
      <xdr:rowOff>45720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497320"/>
          <a:ext cx="889000"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15875</xdr:rowOff>
    </xdr:from>
    <xdr:to>
      <xdr:col>112</xdr:col>
      <xdr:colOff>38100</xdr:colOff>
      <xdr:row>38</xdr:row>
      <xdr:rowOff>120650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097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111760</xdr:rowOff>
    </xdr:from>
    <xdr:ext cx="465455" cy="26035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350" y="6626860"/>
          <a:ext cx="4654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45720</xdr:rowOff>
    </xdr:from>
    <xdr:to>
      <xdr:col>107</xdr:col>
      <xdr:colOff>50800</xdr:colOff>
      <xdr:row>39</xdr:row>
      <xdr:rowOff>45720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22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69850</xdr:rowOff>
    </xdr:from>
    <xdr:to>
      <xdr:col>107</xdr:col>
      <xdr:colOff>101600</xdr:colOff>
      <xdr:row>38</xdr:row>
      <xdr:rowOff>171450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15240</xdr:rowOff>
    </xdr:from>
    <xdr:ext cx="464185" cy="26352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350" y="6358890"/>
          <a:ext cx="4641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45720</xdr:rowOff>
    </xdr:from>
    <xdr:to>
      <xdr:col>102</xdr:col>
      <xdr:colOff>114300</xdr:colOff>
      <xdr:row>39</xdr:row>
      <xdr:rowOff>45720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322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76835</xdr:rowOff>
    </xdr:from>
    <xdr:to>
      <xdr:col>102</xdr:col>
      <xdr:colOff>165100</xdr:colOff>
      <xdr:row>39</xdr:row>
      <xdr:rowOff>5080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919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22225</xdr:rowOff>
    </xdr:from>
    <xdr:ext cx="464185" cy="264160"/>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350" y="6365875"/>
          <a:ext cx="464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84455</xdr:rowOff>
    </xdr:from>
    <xdr:to>
      <xdr:col>98</xdr:col>
      <xdr:colOff>38100</xdr:colOff>
      <xdr:row>39</xdr:row>
      <xdr:rowOff>12700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95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29845</xdr:rowOff>
    </xdr:from>
    <xdr:ext cx="465455" cy="259080"/>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350" y="63734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81915</xdr:rowOff>
    </xdr:from>
    <xdr:ext cx="760730" cy="26479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11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81915</xdr:rowOff>
    </xdr:from>
    <xdr:ext cx="762000" cy="26479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81915</xdr:rowOff>
    </xdr:from>
    <xdr:ext cx="760730" cy="26479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11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81915</xdr:rowOff>
    </xdr:from>
    <xdr:ext cx="762000" cy="26479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81915</xdr:rowOff>
    </xdr:from>
    <xdr:ext cx="762000" cy="26479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86995</xdr:rowOff>
    </xdr:from>
    <xdr:to>
      <xdr:col>116</xdr:col>
      <xdr:colOff>114300</xdr:colOff>
      <xdr:row>38</xdr:row>
      <xdr:rowOff>15240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4306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110490</xdr:rowOff>
    </xdr:from>
    <xdr:ext cx="469900" cy="262890"/>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282690"/>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6,597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102235</xdr:rowOff>
    </xdr:from>
    <xdr:to>
      <xdr:col>112</xdr:col>
      <xdr:colOff>38100</xdr:colOff>
      <xdr:row>38</xdr:row>
      <xdr:rowOff>30480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4458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47625</xdr:rowOff>
    </xdr:from>
    <xdr:ext cx="465455" cy="26416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350" y="6219825"/>
          <a:ext cx="4654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168910</xdr:rowOff>
    </xdr:from>
    <xdr:to>
      <xdr:col>107</xdr:col>
      <xdr:colOff>101600</xdr:colOff>
      <xdr:row>39</xdr:row>
      <xdr:rowOff>97790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4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88265</xdr:rowOff>
    </xdr:from>
    <xdr:ext cx="24511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840" y="6774815"/>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168910</xdr:rowOff>
    </xdr:from>
    <xdr:to>
      <xdr:col>102</xdr:col>
      <xdr:colOff>165100</xdr:colOff>
      <xdr:row>39</xdr:row>
      <xdr:rowOff>97790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84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88265</xdr:rowOff>
    </xdr:from>
    <xdr:ext cx="24511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840" y="6774815"/>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168910</xdr:rowOff>
    </xdr:from>
    <xdr:to>
      <xdr:col>98</xdr:col>
      <xdr:colOff>38100</xdr:colOff>
      <xdr:row>39</xdr:row>
      <xdr:rowOff>97790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4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88265</xdr:rowOff>
    </xdr:from>
    <xdr:ext cx="24384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840" y="6774815"/>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58420</xdr:rowOff>
    </xdr:from>
    <xdr:to>
      <xdr:col>120</xdr:col>
      <xdr:colOff>114300</xdr:colOff>
      <xdr:row>45</xdr:row>
      <xdr:rowOff>32385</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30770"/>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58420</xdr:rowOff>
    </xdr:from>
    <xdr:to>
      <xdr:col>104</xdr:col>
      <xdr:colOff>127000</xdr:colOff>
      <xdr:row>46</xdr:row>
      <xdr:rowOff>143510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3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90805</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7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58420</xdr:rowOff>
    </xdr:from>
    <xdr:to>
      <xdr:col>110</xdr:col>
      <xdr:colOff>0</xdr:colOff>
      <xdr:row>46</xdr:row>
      <xdr:rowOff>143510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3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90805</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7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58420</xdr:rowOff>
    </xdr:from>
    <xdr:to>
      <xdr:col>116</xdr:col>
      <xdr:colOff>0</xdr:colOff>
      <xdr:row>46</xdr:row>
      <xdr:rowOff>143510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3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90805</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7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89,556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84455</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635"/>
          <a:ext cx="4686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5440" cy="22542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5135"/>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84455</xdr:rowOff>
    </xdr:from>
    <xdr:to>
      <xdr:col>120</xdr:col>
      <xdr:colOff>114300</xdr:colOff>
      <xdr:row>61</xdr:row>
      <xdr:rowOff>84455</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2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45720</xdr:rowOff>
    </xdr:from>
    <xdr:to>
      <xdr:col>120</xdr:col>
      <xdr:colOff>114300</xdr:colOff>
      <xdr:row>59</xdr:row>
      <xdr:rowOff>45720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12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75565</xdr:rowOff>
    </xdr:from>
    <xdr:ext cx="244475" cy="26289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080" y="10019665"/>
          <a:ext cx="24447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6985</xdr:rowOff>
    </xdr:from>
    <xdr:to>
      <xdr:col>120</xdr:col>
      <xdr:colOff>114300</xdr:colOff>
      <xdr:row>57</xdr:row>
      <xdr:rowOff>6985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36195</xdr:rowOff>
    </xdr:from>
    <xdr:ext cx="531495" cy="26352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505" y="9637395"/>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143510</xdr:rowOff>
    </xdr:from>
    <xdr:to>
      <xdr:col>120</xdr:col>
      <xdr:colOff>114300</xdr:colOff>
      <xdr:row>54</xdr:row>
      <xdr:rowOff>143510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401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171450</xdr:rowOff>
    </xdr:from>
    <xdr:ext cx="531495" cy="26098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505" y="925830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104140</xdr:rowOff>
    </xdr:from>
    <xdr:to>
      <xdr:col>120</xdr:col>
      <xdr:colOff>114300</xdr:colOff>
      <xdr:row>52</xdr:row>
      <xdr:rowOff>104140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95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133985</xdr:rowOff>
    </xdr:from>
    <xdr:ext cx="531495" cy="26416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505" y="887793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65405</xdr:rowOff>
    </xdr:from>
    <xdr:to>
      <xdr:col>120</xdr:col>
      <xdr:colOff>114300</xdr:colOff>
      <xdr:row>50</xdr:row>
      <xdr:rowOff>65405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7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94615</xdr:rowOff>
    </xdr:from>
    <xdr:ext cx="531495" cy="26352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505" y="8495665"/>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55880</xdr:rowOff>
    </xdr:from>
    <xdr:ext cx="591185" cy="259080"/>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370" y="81140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84455</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635"/>
          <a:ext cx="4686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150495</xdr:rowOff>
    </xdr:from>
    <xdr:to>
      <xdr:col>116</xdr:col>
      <xdr:colOff>62865</xdr:colOff>
      <xdr:row>59</xdr:row>
      <xdr:rowOff>45720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4445"/>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48895</xdr:rowOff>
    </xdr:from>
    <xdr:ext cx="249555" cy="264160"/>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444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45720</xdr:rowOff>
    </xdr:from>
    <xdr:to>
      <xdr:col>116</xdr:col>
      <xdr:colOff>152400</xdr:colOff>
      <xdr:row>59</xdr:row>
      <xdr:rowOff>45720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95885</xdr:rowOff>
    </xdr:from>
    <xdr:ext cx="534670" cy="265430"/>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8385"/>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66,590</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150495</xdr:rowOff>
    </xdr:from>
    <xdr:to>
      <xdr:col>116</xdr:col>
      <xdr:colOff>152400</xdr:colOff>
      <xdr:row>51</xdr:row>
      <xdr:rowOff>150495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45720</xdr:rowOff>
    </xdr:from>
    <xdr:to>
      <xdr:col>116</xdr:col>
      <xdr:colOff>63500</xdr:colOff>
      <xdr:row>59</xdr:row>
      <xdr:rowOff>45720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1612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83185</xdr:rowOff>
    </xdr:from>
    <xdr:ext cx="469900" cy="26479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5835"/>
          <a:ext cx="4699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59690</xdr:rowOff>
    </xdr:from>
    <xdr:to>
      <xdr:col>116</xdr:col>
      <xdr:colOff>114300</xdr:colOff>
      <xdr:row>58</xdr:row>
      <xdr:rowOff>163195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37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45720</xdr:rowOff>
    </xdr:from>
    <xdr:to>
      <xdr:col>111</xdr:col>
      <xdr:colOff>177800</xdr:colOff>
      <xdr:row>59</xdr:row>
      <xdr:rowOff>45720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612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46355</xdr:rowOff>
    </xdr:from>
    <xdr:to>
      <xdr:col>112</xdr:col>
      <xdr:colOff>38100</xdr:colOff>
      <xdr:row>58</xdr:row>
      <xdr:rowOff>149860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904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167005</xdr:rowOff>
    </xdr:from>
    <xdr:ext cx="465455" cy="26289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350" y="9768205"/>
          <a:ext cx="4654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45085</xdr:rowOff>
    </xdr:from>
    <xdr:to>
      <xdr:col>107</xdr:col>
      <xdr:colOff>50800</xdr:colOff>
      <xdr:row>59</xdr:row>
      <xdr:rowOff>45720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6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62230</xdr:rowOff>
    </xdr:from>
    <xdr:to>
      <xdr:col>107</xdr:col>
      <xdr:colOff>101600</xdr:colOff>
      <xdr:row>58</xdr:row>
      <xdr:rowOff>166370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63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8255</xdr:rowOff>
    </xdr:from>
    <xdr:ext cx="464185" cy="26098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350" y="9780905"/>
          <a:ext cx="4641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45085</xdr:rowOff>
    </xdr:from>
    <xdr:to>
      <xdr:col>102</xdr:col>
      <xdr:colOff>114300</xdr:colOff>
      <xdr:row>59</xdr:row>
      <xdr:rowOff>45085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06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59690</xdr:rowOff>
    </xdr:from>
    <xdr:to>
      <xdr:col>102</xdr:col>
      <xdr:colOff>165100</xdr:colOff>
      <xdr:row>58</xdr:row>
      <xdr:rowOff>163195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37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5080</xdr:rowOff>
    </xdr:from>
    <xdr:ext cx="464185" cy="26543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350" y="9777730"/>
          <a:ext cx="4641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65405</xdr:rowOff>
    </xdr:from>
    <xdr:to>
      <xdr:col>98</xdr:col>
      <xdr:colOff>38100</xdr:colOff>
      <xdr:row>58</xdr:row>
      <xdr:rowOff>168275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950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9525</xdr:rowOff>
    </xdr:from>
    <xdr:ext cx="465455" cy="260350"/>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350" y="9782175"/>
          <a:ext cx="4654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81915</xdr:rowOff>
    </xdr:from>
    <xdr:ext cx="760730" cy="26479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40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81915</xdr:rowOff>
    </xdr:from>
    <xdr:ext cx="762000" cy="26479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81915</xdr:rowOff>
    </xdr:from>
    <xdr:ext cx="760730" cy="26479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40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81915</xdr:rowOff>
    </xdr:from>
    <xdr:ext cx="762000" cy="26479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81915</xdr:rowOff>
    </xdr:from>
    <xdr:ext cx="762000" cy="26479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168910</xdr:rowOff>
    </xdr:from>
    <xdr:to>
      <xdr:col>116</xdr:col>
      <xdr:colOff>114300</xdr:colOff>
      <xdr:row>59</xdr:row>
      <xdr:rowOff>97790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13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81915</xdr:rowOff>
    </xdr:from>
    <xdr:ext cx="313690" cy="26479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6015"/>
          <a:ext cx="3136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168910</xdr:rowOff>
    </xdr:from>
    <xdr:to>
      <xdr:col>112</xdr:col>
      <xdr:colOff>38100</xdr:colOff>
      <xdr:row>59</xdr:row>
      <xdr:rowOff>97790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13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59</xdr:row>
      <xdr:rowOff>88265</xdr:rowOff>
    </xdr:from>
    <xdr:ext cx="31369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66455" y="102038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168910</xdr:rowOff>
    </xdr:from>
    <xdr:to>
      <xdr:col>107</xdr:col>
      <xdr:colOff>101600</xdr:colOff>
      <xdr:row>59</xdr:row>
      <xdr:rowOff>97790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13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88265</xdr:rowOff>
    </xdr:from>
    <xdr:ext cx="24511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840" y="10203815"/>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168275</xdr:rowOff>
    </xdr:from>
    <xdr:to>
      <xdr:col>102</xdr:col>
      <xdr:colOff>165100</xdr:colOff>
      <xdr:row>59</xdr:row>
      <xdr:rowOff>96520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123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59</xdr:row>
      <xdr:rowOff>88265</xdr:rowOff>
    </xdr:from>
    <xdr:ext cx="31242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88455" y="10203815"/>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168275</xdr:rowOff>
    </xdr:from>
    <xdr:to>
      <xdr:col>98</xdr:col>
      <xdr:colOff>38100</xdr:colOff>
      <xdr:row>59</xdr:row>
      <xdr:rowOff>96520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123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59</xdr:row>
      <xdr:rowOff>88265</xdr:rowOff>
    </xdr:from>
    <xdr:ext cx="31369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99455" y="102038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58420</xdr:rowOff>
    </xdr:from>
    <xdr:to>
      <xdr:col>120</xdr:col>
      <xdr:colOff>114300</xdr:colOff>
      <xdr:row>65</xdr:row>
      <xdr:rowOff>32385</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9770"/>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58420</xdr:rowOff>
    </xdr:from>
    <xdr:to>
      <xdr:col>104</xdr:col>
      <xdr:colOff>127000</xdr:colOff>
      <xdr:row>66</xdr:row>
      <xdr:rowOff>143510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2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90805</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6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58420</xdr:rowOff>
    </xdr:from>
    <xdr:to>
      <xdr:col>110</xdr:col>
      <xdr:colOff>0</xdr:colOff>
      <xdr:row>66</xdr:row>
      <xdr:rowOff>143510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2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90805</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6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58420</xdr:rowOff>
    </xdr:from>
    <xdr:to>
      <xdr:col>116</xdr:col>
      <xdr:colOff>0</xdr:colOff>
      <xdr:row>66</xdr:row>
      <xdr:rowOff>143510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2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66</xdr:row>
      <xdr:rowOff>90805</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6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26035</xdr:rowOff>
    </xdr:from>
    <xdr:to>
      <xdr:col>120</xdr:col>
      <xdr:colOff>114300</xdr:colOff>
      <xdr:row>81</xdr:row>
      <xdr:rowOff>84455</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635"/>
          <a:ext cx="4686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6985</xdr:rowOff>
    </xdr:from>
    <xdr:ext cx="345440" cy="22542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4135"/>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84455</xdr:rowOff>
    </xdr:from>
    <xdr:to>
      <xdr:col>120</xdr:col>
      <xdr:colOff>114300</xdr:colOff>
      <xdr:row>81</xdr:row>
      <xdr:rowOff>84455</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1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114300</xdr:rowOff>
    </xdr:from>
    <xdr:ext cx="244475" cy="26098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080" y="13830300"/>
          <a:ext cx="24447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101600</xdr:rowOff>
    </xdr:from>
    <xdr:to>
      <xdr:col>120</xdr:col>
      <xdr:colOff>114300</xdr:colOff>
      <xdr:row>79</xdr:row>
      <xdr:rowOff>101600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61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130810</xdr:rowOff>
    </xdr:from>
    <xdr:ext cx="531495" cy="26416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505" y="1350391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117475</xdr:rowOff>
    </xdr:from>
    <xdr:to>
      <xdr:col>120</xdr:col>
      <xdr:colOff>114300</xdr:colOff>
      <xdr:row>77</xdr:row>
      <xdr:rowOff>117475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91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147320</xdr:rowOff>
    </xdr:from>
    <xdr:ext cx="531495" cy="25971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505" y="1317752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135255</xdr:rowOff>
    </xdr:from>
    <xdr:to>
      <xdr:col>120</xdr:col>
      <xdr:colOff>114300</xdr:colOff>
      <xdr:row>75</xdr:row>
      <xdr:rowOff>135255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40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163830</xdr:rowOff>
    </xdr:from>
    <xdr:ext cx="531495" cy="26543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505" y="12851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151130</xdr:rowOff>
    </xdr:from>
    <xdr:to>
      <xdr:col>120</xdr:col>
      <xdr:colOff>114300</xdr:colOff>
      <xdr:row>73</xdr:row>
      <xdr:rowOff>151130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698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6985</xdr:rowOff>
    </xdr:from>
    <xdr:ext cx="531495" cy="25971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505" y="12522835"/>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168275</xdr:rowOff>
    </xdr:from>
    <xdr:to>
      <xdr:col>120</xdr:col>
      <xdr:colOff>114300</xdr:colOff>
      <xdr:row>71</xdr:row>
      <xdr:rowOff>168275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412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22860</xdr:rowOff>
    </xdr:from>
    <xdr:ext cx="591185" cy="264160"/>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370" y="12195810"/>
          <a:ext cx="591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9525</xdr:rowOff>
    </xdr:from>
    <xdr:to>
      <xdr:col>120</xdr:col>
      <xdr:colOff>114300</xdr:colOff>
      <xdr:row>70</xdr:row>
      <xdr:rowOff>9525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10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38735</xdr:rowOff>
    </xdr:from>
    <xdr:ext cx="591185" cy="265430"/>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370" y="11868785"/>
          <a:ext cx="5911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68</xdr:row>
      <xdr:rowOff>26035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55880</xdr:rowOff>
    </xdr:from>
    <xdr:ext cx="591185" cy="25908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370" y="115430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81</xdr:row>
      <xdr:rowOff>84455</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635"/>
          <a:ext cx="4686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119380</xdr:rowOff>
    </xdr:from>
    <xdr:to>
      <xdr:col>116</xdr:col>
      <xdr:colOff>62865</xdr:colOff>
      <xdr:row>78</xdr:row>
      <xdr:rowOff>140970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0880"/>
          <a:ext cx="127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144780</xdr:rowOff>
    </xdr:from>
    <xdr:ext cx="534670" cy="26352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7880"/>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28,123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140970</xdr:rowOff>
    </xdr:from>
    <xdr:to>
      <xdr:col>116</xdr:col>
      <xdr:colOff>152400</xdr:colOff>
      <xdr:row>78</xdr:row>
      <xdr:rowOff>140970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65405</xdr:rowOff>
    </xdr:from>
    <xdr:ext cx="598805" cy="26098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5455"/>
          <a:ext cx="5988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113,389</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119380</xdr:rowOff>
    </xdr:from>
    <xdr:to>
      <xdr:col>116</xdr:col>
      <xdr:colOff>152400</xdr:colOff>
      <xdr:row>70</xdr:row>
      <xdr:rowOff>119380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0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73660</xdr:rowOff>
    </xdr:from>
    <xdr:to>
      <xdr:col>116</xdr:col>
      <xdr:colOff>63500</xdr:colOff>
      <xdr:row>76</xdr:row>
      <xdr:rowOff>109855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10386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10160</xdr:rowOff>
    </xdr:from>
    <xdr:ext cx="534670" cy="26352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68910"/>
          <a:ext cx="53467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161925</xdr:rowOff>
    </xdr:from>
    <xdr:to>
      <xdr:col>116</xdr:col>
      <xdr:colOff>114300</xdr:colOff>
      <xdr:row>76</xdr:row>
      <xdr:rowOff>90805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206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111760</xdr:rowOff>
    </xdr:from>
    <xdr:to>
      <xdr:col>111</xdr:col>
      <xdr:colOff>177800</xdr:colOff>
      <xdr:row>76</xdr:row>
      <xdr:rowOff>109855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456160"/>
          <a:ext cx="889000" cy="683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19685</xdr:rowOff>
    </xdr:from>
    <xdr:to>
      <xdr:col>112</xdr:col>
      <xdr:colOff>38100</xdr:colOff>
      <xdr:row>76</xdr:row>
      <xdr:rowOff>123825</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8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140335</xdr:rowOff>
    </xdr:from>
    <xdr:ext cx="528955" cy="26479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5965" y="12827635"/>
          <a:ext cx="5289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72</xdr:row>
      <xdr:rowOff>111760</xdr:rowOff>
    </xdr:from>
    <xdr:to>
      <xdr:col>107</xdr:col>
      <xdr:colOff>50800</xdr:colOff>
      <xdr:row>72</xdr:row>
      <xdr:rowOff>171450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45616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67310</xdr:rowOff>
    </xdr:from>
    <xdr:to>
      <xdr:col>107</xdr:col>
      <xdr:colOff>101600</xdr:colOff>
      <xdr:row>75</xdr:row>
      <xdr:rowOff>171450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60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161925</xdr:rowOff>
    </xdr:from>
    <xdr:ext cx="528955" cy="264160"/>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6965" y="13020675"/>
          <a:ext cx="5289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72</xdr:row>
      <xdr:rowOff>143510</xdr:rowOff>
    </xdr:from>
    <xdr:to>
      <xdr:col>102</xdr:col>
      <xdr:colOff>114300</xdr:colOff>
      <xdr:row>72</xdr:row>
      <xdr:rowOff>171450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24879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45720</xdr:rowOff>
    </xdr:from>
    <xdr:to>
      <xdr:col>102</xdr:col>
      <xdr:colOff>165100</xdr:colOff>
      <xdr:row>75</xdr:row>
      <xdr:rowOff>149225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44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140335</xdr:rowOff>
    </xdr:from>
    <xdr:ext cx="530225" cy="26479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7965" y="12999085"/>
          <a:ext cx="530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29845</xdr:rowOff>
    </xdr:from>
    <xdr:to>
      <xdr:col>98</xdr:col>
      <xdr:colOff>38100</xdr:colOff>
      <xdr:row>75</xdr:row>
      <xdr:rowOff>133985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59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124460</xdr:rowOff>
    </xdr:from>
    <xdr:ext cx="528955" cy="25971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8965" y="12983210"/>
          <a:ext cx="5289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81915</xdr:rowOff>
    </xdr:from>
    <xdr:ext cx="760730" cy="26479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9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81915</xdr:rowOff>
    </xdr:from>
    <xdr:ext cx="762000" cy="26479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81915</xdr:rowOff>
    </xdr:from>
    <xdr:ext cx="760730" cy="26479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9365"/>
          <a:ext cx="7607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81915</xdr:rowOff>
    </xdr:from>
    <xdr:ext cx="762000" cy="26479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81915</xdr:rowOff>
    </xdr:from>
    <xdr:ext cx="762000" cy="26479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22225</xdr:rowOff>
    </xdr:from>
    <xdr:to>
      <xdr:col>116</xdr:col>
      <xdr:colOff>114300</xdr:colOff>
      <xdr:row>76</xdr:row>
      <xdr:rowOff>125730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0524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171450</xdr:rowOff>
    </xdr:from>
    <xdr:ext cx="534670" cy="26479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3020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53,135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57785</xdr:rowOff>
    </xdr:from>
    <xdr:to>
      <xdr:col>112</xdr:col>
      <xdr:colOff>38100</xdr:colOff>
      <xdr:row>76</xdr:row>
      <xdr:rowOff>161925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0879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152400</xdr:rowOff>
    </xdr:from>
    <xdr:ext cx="528955" cy="26543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5965" y="13182600"/>
          <a:ext cx="5289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50,966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59055</xdr:rowOff>
    </xdr:from>
    <xdr:to>
      <xdr:col>107</xdr:col>
      <xdr:colOff>101600</xdr:colOff>
      <xdr:row>72</xdr:row>
      <xdr:rowOff>162560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4034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4445</xdr:rowOff>
    </xdr:from>
    <xdr:ext cx="528955" cy="26543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6965" y="12177395"/>
          <a:ext cx="5289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92,888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119380</xdr:rowOff>
    </xdr:from>
    <xdr:to>
      <xdr:col>102</xdr:col>
      <xdr:colOff>165100</xdr:colOff>
      <xdr:row>73</xdr:row>
      <xdr:rowOff>47625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4637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65405</xdr:rowOff>
    </xdr:from>
    <xdr:ext cx="530225" cy="26098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7965" y="12238355"/>
          <a:ext cx="5302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89,303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72</xdr:row>
      <xdr:rowOff>90805</xdr:rowOff>
    </xdr:from>
    <xdr:to>
      <xdr:col>98</xdr:col>
      <xdr:colOff>38100</xdr:colOff>
      <xdr:row>73</xdr:row>
      <xdr:rowOff>19685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4352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71</xdr:row>
      <xdr:rowOff>36195</xdr:rowOff>
    </xdr:from>
    <xdr:ext cx="528955" cy="26352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8965" y="12209145"/>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58420</xdr:rowOff>
    </xdr:from>
    <xdr:to>
      <xdr:col>120</xdr:col>
      <xdr:colOff>114300</xdr:colOff>
      <xdr:row>85</xdr:row>
      <xdr:rowOff>32385</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8770"/>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58420</xdr:rowOff>
    </xdr:from>
    <xdr:to>
      <xdr:col>104</xdr:col>
      <xdr:colOff>127000</xdr:colOff>
      <xdr:row>86</xdr:row>
      <xdr:rowOff>143510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1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90805</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5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58420</xdr:rowOff>
    </xdr:from>
    <xdr:to>
      <xdr:col>110</xdr:col>
      <xdr:colOff>0</xdr:colOff>
      <xdr:row>86</xdr:row>
      <xdr:rowOff>143510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1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90805</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5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58420</xdr:rowOff>
    </xdr:from>
    <xdr:to>
      <xdr:col>116</xdr:col>
      <xdr:colOff>0</xdr:colOff>
      <xdr:row>86</xdr:row>
      <xdr:rowOff>143510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1670"/>
          <a:ext cx="1524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86</xdr:row>
      <xdr:rowOff>90805</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5505"/>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26035</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635"/>
          <a:ext cx="4686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6985</xdr:rowOff>
    </xdr:from>
    <xdr:ext cx="345440" cy="22542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3135"/>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4475" cy="25908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2915" cy="25908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640" y="1649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2915" cy="25336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640" y="16113760"/>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2915" cy="259080"/>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640" y="1573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65405</xdr:rowOff>
    </xdr:from>
    <xdr:to>
      <xdr:col>120</xdr:col>
      <xdr:colOff>114300</xdr:colOff>
      <xdr:row>90</xdr:row>
      <xdr:rowOff>65405</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5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94615</xdr:rowOff>
    </xdr:from>
    <xdr:ext cx="531495" cy="26352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505" y="15353665"/>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88</xdr:row>
      <xdr:rowOff>26035</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55880</xdr:rowOff>
    </xdr:from>
    <xdr:ext cx="531495" cy="259080"/>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505" y="14972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635"/>
          <a:ext cx="4686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132715</xdr:rowOff>
    </xdr:from>
    <xdr:to>
      <xdr:col>116</xdr:col>
      <xdr:colOff>62865</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92710</xdr:rowOff>
    </xdr:from>
    <xdr:ext cx="249555" cy="259080"/>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81280</xdr:rowOff>
    </xdr:from>
    <xdr:ext cx="534670" cy="260350"/>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11780"/>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10,106</a:t>
          </a:r>
          <a:endParaRPr kumimoji="1" lang="ja-JP" altLang="en-US" sz="1000" b="1">
            <a:latin typeface="ＭＳ Ｐゴシック"/>
            <a:ea typeface="ＭＳ Ｐゴシック"/>
          </a:endParaRPr>
        </a:p>
      </xdr:txBody>
    </xdr:sp>
    <xdr:clientData/>
  </xdr:oneCellAnchor>
  <xdr:twoCellAnchor>
    <xdr:from>
      <xdr:col>115</xdr:col>
      <xdr:colOff>165100</xdr:colOff>
      <xdr:row>91</xdr:row>
      <xdr:rowOff>132715</xdr:rowOff>
    </xdr:from>
    <xdr:to>
      <xdr:col>116</xdr:col>
      <xdr:colOff>152400</xdr:colOff>
      <xdr:row>91</xdr:row>
      <xdr:rowOff>132715</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10160</xdr:rowOff>
    </xdr:from>
    <xdr:ext cx="313690" cy="259080"/>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158115</xdr:rowOff>
    </xdr:from>
    <xdr:to>
      <xdr:col>112</xdr:col>
      <xdr:colOff>38100</xdr:colOff>
      <xdr:row>99</xdr:row>
      <xdr:rowOff>88265</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104775</xdr:rowOff>
    </xdr:from>
    <xdr:ext cx="313690" cy="25908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156845</xdr:rowOff>
    </xdr:from>
    <xdr:to>
      <xdr:col>107</xdr:col>
      <xdr:colOff>101600</xdr:colOff>
      <xdr:row>99</xdr:row>
      <xdr:rowOff>86995</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103505</xdr:rowOff>
    </xdr:from>
    <xdr:ext cx="31369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156845</xdr:rowOff>
    </xdr:from>
    <xdr:to>
      <xdr:col>102</xdr:col>
      <xdr:colOff>165100</xdr:colOff>
      <xdr:row>99</xdr:row>
      <xdr:rowOff>86995</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103505</xdr:rowOff>
    </xdr:from>
    <xdr:ext cx="31242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455" y="16734155"/>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157480</xdr:rowOff>
    </xdr:from>
    <xdr:to>
      <xdr:col>98</xdr:col>
      <xdr:colOff>38100</xdr:colOff>
      <xdr:row>99</xdr:row>
      <xdr:rowOff>87630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97</xdr:row>
      <xdr:rowOff>104140</xdr:rowOff>
    </xdr:from>
    <xdr:ext cx="31369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073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073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137160</xdr:rowOff>
    </xdr:from>
    <xdr:ext cx="249555" cy="259080"/>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3840" cy="25336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840" y="17059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5110" cy="25336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840" y="1705991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5110" cy="25336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840" y="1705991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3840" cy="25336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840" y="17059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人件費では、給与水準は低いものの市の面積が広大で支所へも多く人員配置していることから、前年度から2.0％増加し類似団体平均を上回っている。</a:t>
          </a:r>
        </a:p>
        <a:p>
          <a:r>
            <a:rPr kumimoji="1" lang="ja-JP" altLang="en-US" sz="1300">
              <a:latin typeface="ＭＳ Ｐゴシック"/>
              <a:ea typeface="ＭＳ Ｐゴシック"/>
            </a:rPr>
            <a:t>補助費等では、新型コロナウイルス感染症対策とした特別定額給付金給付事業の皆減などにより、前年度から40.2％減少したが類似団体平均を上回っている。補助交付金等の制度見直しや公営企業の健全化による繰出金の適正化を進めていく必要がある。</a:t>
          </a:r>
        </a:p>
        <a:p>
          <a:r>
            <a:rPr kumimoji="1" lang="ja-JP" altLang="en-US" sz="1300">
              <a:latin typeface="ＭＳ Ｐゴシック"/>
              <a:ea typeface="ＭＳ Ｐゴシック"/>
            </a:rPr>
            <a:t>普通建設事業費では、園部文化会館再生事業や安全・安心な学校教育環境整備事業などの事業が完了したことから、前年度から29.7％減少した。なお、新規整備については、庁舎等施設整備事業の事業費増により前年度から61.5％増加した。</a:t>
          </a:r>
        </a:p>
        <a:p>
          <a:r>
            <a:rPr kumimoji="1" lang="ja-JP" altLang="en-US" sz="1300">
              <a:latin typeface="ＭＳ Ｐゴシック"/>
              <a:ea typeface="ＭＳ Ｐゴシック"/>
            </a:rPr>
            <a:t>扶助費では、子育て世帯臨時特別給付（先行給付金）支給事業や住民税非課税世帯等臨時特別給付金給付事業、障害福祉サービス関係経費が増加している事により、前年度から27.4％増加しており、今後は市単独制度の見直しを進めるなど給付費の抑制に努める必要がある。</a:t>
          </a: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30,781
30,390
616.40
26,710,813
25,668,526
947,044
14,441,403
23,547,448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57.5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336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140335</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140335</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140335</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4475" cy="25463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2915" cy="25781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29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2915" cy="25781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29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140335</xdr:rowOff>
    </xdr:from>
    <xdr:to>
      <xdr:col>28</xdr:col>
      <xdr:colOff>114300</xdr:colOff>
      <xdr:row>34</xdr:row>
      <xdr:rowOff>140335</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167640</xdr:rowOff>
    </xdr:from>
    <xdr:ext cx="462915" cy="25463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54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291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781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06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336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130810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134620</xdr:rowOff>
    </xdr:from>
    <xdr:ext cx="469900" cy="25463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3,347</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130810</xdr:rowOff>
    </xdr:from>
    <xdr:to>
      <xdr:col>24</xdr:col>
      <xdr:colOff>152400</xdr:colOff>
      <xdr:row>37</xdr:row>
      <xdr:rowOff>130810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63500</xdr:rowOff>
    </xdr:from>
    <xdr:ext cx="469900" cy="25463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9,720</a:t>
          </a:r>
          <a:endParaRPr kumimoji="1" lang="ja-JP" altLang="en-US" sz="1000" b="1">
            <a:latin typeface="ＭＳ Ｐゴシック"/>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36195</xdr:rowOff>
    </xdr:from>
    <xdr:to>
      <xdr:col>24</xdr:col>
      <xdr:colOff>63500</xdr:colOff>
      <xdr:row>34</xdr:row>
      <xdr:rowOff>42545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6549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78740</xdr:rowOff>
    </xdr:from>
    <xdr:ext cx="46990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100330</xdr:rowOff>
    </xdr:from>
    <xdr:to>
      <xdr:col>24</xdr:col>
      <xdr:colOff>114300</xdr:colOff>
      <xdr:row>36</xdr:row>
      <xdr:rowOff>30480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148590</xdr:rowOff>
    </xdr:from>
    <xdr:to>
      <xdr:col>19</xdr:col>
      <xdr:colOff>177800</xdr:colOff>
      <xdr:row>34</xdr:row>
      <xdr:rowOff>36195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0644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125730</xdr:rowOff>
    </xdr:from>
    <xdr:to>
      <xdr:col>20</xdr:col>
      <xdr:colOff>38100</xdr:colOff>
      <xdr:row>36</xdr:row>
      <xdr:rowOff>55880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46990</xdr:rowOff>
    </xdr:from>
    <xdr:ext cx="465455" cy="25781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21919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120650</xdr:rowOff>
    </xdr:from>
    <xdr:to>
      <xdr:col>15</xdr:col>
      <xdr:colOff>50800</xdr:colOff>
      <xdr:row>33</xdr:row>
      <xdr:rowOff>148590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7850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86360</xdr:rowOff>
    </xdr:from>
    <xdr:to>
      <xdr:col>15</xdr:col>
      <xdr:colOff>101600</xdr:colOff>
      <xdr:row>36</xdr:row>
      <xdr:rowOff>16510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7620</xdr:rowOff>
    </xdr:from>
    <xdr:ext cx="464185" cy="25463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6179820"/>
          <a:ext cx="464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120650</xdr:rowOff>
    </xdr:from>
    <xdr:to>
      <xdr:col>10</xdr:col>
      <xdr:colOff>114300</xdr:colOff>
      <xdr:row>33</xdr:row>
      <xdr:rowOff>128905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785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2540</xdr:rowOff>
    </xdr:from>
    <xdr:ext cx="46418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61747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86360</xdr:rowOff>
    </xdr:from>
    <xdr:to>
      <xdr:col>6</xdr:col>
      <xdr:colOff>38100</xdr:colOff>
      <xdr:row>36</xdr:row>
      <xdr:rowOff>16510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7620</xdr:rowOff>
    </xdr:from>
    <xdr:ext cx="465455" cy="25463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61798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073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073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163195</xdr:rowOff>
    </xdr:from>
    <xdr:to>
      <xdr:col>24</xdr:col>
      <xdr:colOff>114300</xdr:colOff>
      <xdr:row>34</xdr:row>
      <xdr:rowOff>93345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14605</xdr:rowOff>
    </xdr:from>
    <xdr:ext cx="469900" cy="25781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724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156845</xdr:rowOff>
    </xdr:from>
    <xdr:to>
      <xdr:col>20</xdr:col>
      <xdr:colOff>38100</xdr:colOff>
      <xdr:row>34</xdr:row>
      <xdr:rowOff>86995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103505</xdr:rowOff>
    </xdr:from>
    <xdr:ext cx="465455" cy="25781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589905"/>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97790</xdr:rowOff>
    </xdr:from>
    <xdr:to>
      <xdr:col>15</xdr:col>
      <xdr:colOff>101600</xdr:colOff>
      <xdr:row>34</xdr:row>
      <xdr:rowOff>29210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5564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44450</xdr:rowOff>
    </xdr:from>
    <xdr:ext cx="46418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55308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69850</xdr:rowOff>
    </xdr:from>
    <xdr:to>
      <xdr:col>10</xdr:col>
      <xdr:colOff>165100</xdr:colOff>
      <xdr:row>34</xdr:row>
      <xdr:rowOff>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16510</xdr:rowOff>
    </xdr:from>
    <xdr:ext cx="464185" cy="25781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5502910"/>
          <a:ext cx="4641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78105</xdr:rowOff>
    </xdr:from>
    <xdr:to>
      <xdr:col>6</xdr:col>
      <xdr:colOff>38100</xdr:colOff>
      <xdr:row>34</xdr:row>
      <xdr:rowOff>8255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24765</xdr:rowOff>
    </xdr:from>
    <xdr:ext cx="46545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55111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140335</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140335</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140335</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4475" cy="25781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17760"/>
          <a:ext cx="2444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1185" cy="25781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636760"/>
          <a:ext cx="5911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140335</xdr:rowOff>
    </xdr:from>
    <xdr:to>
      <xdr:col>28</xdr:col>
      <xdr:colOff>114300</xdr:colOff>
      <xdr:row>54</xdr:row>
      <xdr:rowOff>140335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167640</xdr:rowOff>
    </xdr:from>
    <xdr:ext cx="591185" cy="25463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5449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185"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0085" cy="25781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200" y="8493760"/>
          <a:ext cx="680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0085" cy="25336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112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69215</xdr:rowOff>
    </xdr:from>
    <xdr:to>
      <xdr:col>24</xdr:col>
      <xdr:colOff>62865</xdr:colOff>
      <xdr:row>58</xdr:row>
      <xdr:rowOff>154940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316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158750</xdr:rowOff>
    </xdr:from>
    <xdr:ext cx="534670" cy="25336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8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48,502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154940</xdr:rowOff>
    </xdr:from>
    <xdr:to>
      <xdr:col>24</xdr:col>
      <xdr:colOff>152400</xdr:colOff>
      <xdr:row>58</xdr:row>
      <xdr:rowOff>154940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15875</xdr:rowOff>
    </xdr:from>
    <xdr:ext cx="690245" cy="257810"/>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375"/>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1,060,645</a:t>
          </a:r>
          <a:endParaRPr kumimoji="1" lang="ja-JP" altLang="en-US" sz="1000" b="1">
            <a:latin typeface="ＭＳ Ｐゴシック"/>
          </a:endParaRPr>
        </a:p>
      </xdr:txBody>
    </xdr:sp>
    <xdr:clientData/>
  </xdr:oneCellAnchor>
  <xdr:twoCellAnchor>
    <xdr:from>
      <xdr:col>23</xdr:col>
      <xdr:colOff>165100</xdr:colOff>
      <xdr:row>51</xdr:row>
      <xdr:rowOff>69215</xdr:rowOff>
    </xdr:from>
    <xdr:to>
      <xdr:col>24</xdr:col>
      <xdr:colOff>152400</xdr:colOff>
      <xdr:row>51</xdr:row>
      <xdr:rowOff>69215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107315</xdr:rowOff>
    </xdr:from>
    <xdr:to>
      <xdr:col>24</xdr:col>
      <xdr:colOff>63500</xdr:colOff>
      <xdr:row>58</xdr:row>
      <xdr:rowOff>40640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79965"/>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144145</xdr:rowOff>
    </xdr:from>
    <xdr:ext cx="598805" cy="25336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16795"/>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166370</xdr:rowOff>
    </xdr:from>
    <xdr:to>
      <xdr:col>24</xdr:col>
      <xdr:colOff>114300</xdr:colOff>
      <xdr:row>58</xdr:row>
      <xdr:rowOff>95885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107315</xdr:rowOff>
    </xdr:from>
    <xdr:to>
      <xdr:col>19</xdr:col>
      <xdr:colOff>177800</xdr:colOff>
      <xdr:row>58</xdr:row>
      <xdr:rowOff>83185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79965"/>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69215</xdr:rowOff>
    </xdr:from>
    <xdr:to>
      <xdr:col>20</xdr:col>
      <xdr:colOff>38100</xdr:colOff>
      <xdr:row>57</xdr:row>
      <xdr:rowOff>167640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8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161925</xdr:rowOff>
    </xdr:from>
    <xdr:ext cx="593090" cy="257810"/>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580" y="9934575"/>
          <a:ext cx="593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83185</xdr:rowOff>
    </xdr:from>
    <xdr:to>
      <xdr:col>15</xdr:col>
      <xdr:colOff>50800</xdr:colOff>
      <xdr:row>58</xdr:row>
      <xdr:rowOff>91440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272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36195</xdr:rowOff>
    </xdr:from>
    <xdr:to>
      <xdr:col>15</xdr:col>
      <xdr:colOff>101600</xdr:colOff>
      <xdr:row>58</xdr:row>
      <xdr:rowOff>137795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128905</xdr:rowOff>
    </xdr:from>
    <xdr:ext cx="594360" cy="25781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580" y="1007300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52070</xdr:rowOff>
    </xdr:from>
    <xdr:to>
      <xdr:col>10</xdr:col>
      <xdr:colOff>114300</xdr:colOff>
      <xdr:row>58</xdr:row>
      <xdr:rowOff>91440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9617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52070</xdr:rowOff>
    </xdr:from>
    <xdr:to>
      <xdr:col>10</xdr:col>
      <xdr:colOff>165100</xdr:colOff>
      <xdr:row>58</xdr:row>
      <xdr:rowOff>153035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6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144145</xdr:rowOff>
    </xdr:from>
    <xdr:ext cx="530225" cy="25336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1965" y="10088245"/>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52705</xdr:rowOff>
    </xdr:from>
    <xdr:to>
      <xdr:col>6</xdr:col>
      <xdr:colOff>38100</xdr:colOff>
      <xdr:row>58</xdr:row>
      <xdr:rowOff>154940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145415</xdr:rowOff>
    </xdr:from>
    <xdr:ext cx="528955" cy="25336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2965" y="100895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073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073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161290</xdr:rowOff>
    </xdr:from>
    <xdr:to>
      <xdr:col>24</xdr:col>
      <xdr:colOff>114300</xdr:colOff>
      <xdr:row>58</xdr:row>
      <xdr:rowOff>91440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120650</xdr:rowOff>
    </xdr:from>
    <xdr:ext cx="598805" cy="25463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2185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138,059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56515</xdr:rowOff>
    </xdr:from>
    <xdr:to>
      <xdr:col>20</xdr:col>
      <xdr:colOff>38100</xdr:colOff>
      <xdr:row>57</xdr:row>
      <xdr:rowOff>158750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29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3175</xdr:rowOff>
    </xdr:from>
    <xdr:ext cx="59309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580" y="96043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220,713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32385</xdr:rowOff>
    </xdr:from>
    <xdr:to>
      <xdr:col>15</xdr:col>
      <xdr:colOff>101600</xdr:colOff>
      <xdr:row>58</xdr:row>
      <xdr:rowOff>133985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150495</xdr:rowOff>
    </xdr:from>
    <xdr:ext cx="594360"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580" y="975169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104,532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40640</xdr:rowOff>
    </xdr:from>
    <xdr:to>
      <xdr:col>10</xdr:col>
      <xdr:colOff>165100</xdr:colOff>
      <xdr:row>58</xdr:row>
      <xdr:rowOff>142240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158750</xdr:rowOff>
    </xdr:from>
    <xdr:ext cx="530225" cy="25717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1965" y="9759950"/>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635</xdr:rowOff>
    </xdr:from>
    <xdr:to>
      <xdr:col>6</xdr:col>
      <xdr:colOff>38100</xdr:colOff>
      <xdr:row>58</xdr:row>
      <xdr:rowOff>102870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4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118745</xdr:rowOff>
    </xdr:from>
    <xdr:ext cx="593090"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580" y="97199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129,669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140335</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140335</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140335</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229,220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4475" cy="25463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140335</xdr:rowOff>
    </xdr:from>
    <xdr:to>
      <xdr:col>28</xdr:col>
      <xdr:colOff>114300</xdr:colOff>
      <xdr:row>78</xdr:row>
      <xdr:rowOff>140335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34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167640</xdr:rowOff>
    </xdr:from>
    <xdr:ext cx="591185" cy="25463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36929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1185" cy="25336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91336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1185" cy="25463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140335</xdr:rowOff>
    </xdr:from>
    <xdr:to>
      <xdr:col>28</xdr:col>
      <xdr:colOff>114300</xdr:colOff>
      <xdr:row>70</xdr:row>
      <xdr:rowOff>140335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8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167640</xdr:rowOff>
    </xdr:from>
    <xdr:ext cx="591185" cy="25463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199769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336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54176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154940</xdr:rowOff>
    </xdr:from>
    <xdr:to>
      <xdr:col>24</xdr:col>
      <xdr:colOff>62865</xdr:colOff>
      <xdr:row>77</xdr:row>
      <xdr:rowOff>66040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7890"/>
          <a:ext cx="1270" cy="939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69850</xdr:rowOff>
    </xdr:from>
    <xdr:ext cx="598805" cy="257810"/>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5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153,633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66040</xdr:rowOff>
    </xdr:from>
    <xdr:to>
      <xdr:col>24</xdr:col>
      <xdr:colOff>152400</xdr:colOff>
      <xdr:row>77</xdr:row>
      <xdr:rowOff>66040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101600</xdr:rowOff>
    </xdr:from>
    <xdr:ext cx="598805" cy="259080"/>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359,121</a:t>
          </a:r>
          <a:endParaRPr kumimoji="1" lang="ja-JP" altLang="en-US" sz="1000" b="1">
            <a:latin typeface="ＭＳ Ｐゴシック"/>
          </a:endParaRPr>
        </a:p>
      </xdr:txBody>
    </xdr:sp>
    <xdr:clientData/>
  </xdr:oneCellAnchor>
  <xdr:twoCellAnchor>
    <xdr:from>
      <xdr:col>23</xdr:col>
      <xdr:colOff>165100</xdr:colOff>
      <xdr:row>71</xdr:row>
      <xdr:rowOff>154940</xdr:rowOff>
    </xdr:from>
    <xdr:to>
      <xdr:col>24</xdr:col>
      <xdr:colOff>152400</xdr:colOff>
      <xdr:row>71</xdr:row>
      <xdr:rowOff>154940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3175</xdr:rowOff>
    </xdr:from>
    <xdr:to>
      <xdr:col>24</xdr:col>
      <xdr:colOff>63500</xdr:colOff>
      <xdr:row>75</xdr:row>
      <xdr:rowOff>137795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61925"/>
          <a:ext cx="8382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48895</xdr:rowOff>
    </xdr:from>
    <xdr:ext cx="598805" cy="259080"/>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70485</xdr:rowOff>
    </xdr:from>
    <xdr:to>
      <xdr:col>24</xdr:col>
      <xdr:colOff>114300</xdr:colOff>
      <xdr:row>76</xdr:row>
      <xdr:rowOff>635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137795</xdr:rowOff>
    </xdr:from>
    <xdr:to>
      <xdr:col>19</xdr:col>
      <xdr:colOff>177800</xdr:colOff>
      <xdr:row>76</xdr:row>
      <xdr:rowOff>50800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9654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26035</xdr:rowOff>
    </xdr:from>
    <xdr:to>
      <xdr:col>20</xdr:col>
      <xdr:colOff>38100</xdr:colOff>
      <xdr:row>76</xdr:row>
      <xdr:rowOff>127635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118745</xdr:rowOff>
    </xdr:from>
    <xdr:ext cx="593090" cy="259080"/>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580" y="131489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50800</xdr:rowOff>
    </xdr:from>
    <xdr:to>
      <xdr:col>15</xdr:col>
      <xdr:colOff>50800</xdr:colOff>
      <xdr:row>76</xdr:row>
      <xdr:rowOff>77470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810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40640</xdr:rowOff>
    </xdr:from>
    <xdr:to>
      <xdr:col>15</xdr:col>
      <xdr:colOff>101600</xdr:colOff>
      <xdr:row>76</xdr:row>
      <xdr:rowOff>142240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133350</xdr:rowOff>
    </xdr:from>
    <xdr:ext cx="594360" cy="25463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580" y="1316355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77470</xdr:rowOff>
    </xdr:from>
    <xdr:to>
      <xdr:col>10</xdr:col>
      <xdr:colOff>114300</xdr:colOff>
      <xdr:row>76</xdr:row>
      <xdr:rowOff>106680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0767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64135</xdr:rowOff>
    </xdr:from>
    <xdr:to>
      <xdr:col>10</xdr:col>
      <xdr:colOff>165100</xdr:colOff>
      <xdr:row>76</xdr:row>
      <xdr:rowOff>166370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156845</xdr:rowOff>
    </xdr:from>
    <xdr:ext cx="593090" cy="25463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580" y="13187045"/>
          <a:ext cx="593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73660</xdr:rowOff>
    </xdr:from>
    <xdr:to>
      <xdr:col>6</xdr:col>
      <xdr:colOff>38100</xdr:colOff>
      <xdr:row>77</xdr:row>
      <xdr:rowOff>3810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166370</xdr:rowOff>
    </xdr:from>
    <xdr:ext cx="593090" cy="25336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580" y="1319657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073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073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123825</xdr:rowOff>
    </xdr:from>
    <xdr:to>
      <xdr:col>24</xdr:col>
      <xdr:colOff>114300</xdr:colOff>
      <xdr:row>75</xdr:row>
      <xdr:rowOff>53975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146685</xdr:rowOff>
    </xdr:from>
    <xdr:ext cx="598805" cy="252730"/>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6253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242,316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86995</xdr:rowOff>
    </xdr:from>
    <xdr:to>
      <xdr:col>20</xdr:col>
      <xdr:colOff>38100</xdr:colOff>
      <xdr:row>76</xdr:row>
      <xdr:rowOff>17780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45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33655</xdr:rowOff>
    </xdr:from>
    <xdr:ext cx="593090" cy="25654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580" y="1272095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212,875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167640</xdr:rowOff>
    </xdr:from>
    <xdr:to>
      <xdr:col>15</xdr:col>
      <xdr:colOff>101600</xdr:colOff>
      <xdr:row>76</xdr:row>
      <xdr:rowOff>101600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2639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118110</xdr:rowOff>
    </xdr:from>
    <xdr:ext cx="59436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580" y="128054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194,510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26670</xdr:rowOff>
    </xdr:from>
    <xdr:to>
      <xdr:col>10</xdr:col>
      <xdr:colOff>165100</xdr:colOff>
      <xdr:row>76</xdr:row>
      <xdr:rowOff>128270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144780</xdr:rowOff>
    </xdr:from>
    <xdr:ext cx="593090" cy="25336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580" y="1283208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188,668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55880</xdr:rowOff>
    </xdr:from>
    <xdr:to>
      <xdr:col>6</xdr:col>
      <xdr:colOff>38100</xdr:colOff>
      <xdr:row>76</xdr:row>
      <xdr:rowOff>157480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2540</xdr:rowOff>
    </xdr:from>
    <xdr:ext cx="593090"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580" y="1286129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182,195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140335</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140335</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140335</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4475" cy="259080"/>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1185" cy="25336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370" y="1611376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118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185" cy="25781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5351760"/>
          <a:ext cx="5911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336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497076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105410</xdr:rowOff>
    </xdr:from>
    <xdr:to>
      <xdr:col>24</xdr:col>
      <xdr:colOff>62865</xdr:colOff>
      <xdr:row>97</xdr:row>
      <xdr:rowOff>143510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910"/>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146685</xdr:rowOff>
    </xdr:from>
    <xdr:ext cx="534670" cy="25336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3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32,060</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143510</xdr:rowOff>
    </xdr:from>
    <xdr:to>
      <xdr:col>24</xdr:col>
      <xdr:colOff>152400</xdr:colOff>
      <xdr:row>97</xdr:row>
      <xdr:rowOff>143510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52070</xdr:rowOff>
    </xdr:from>
    <xdr:ext cx="598805" cy="25336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112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194,526</a:t>
          </a:r>
          <a:endParaRPr kumimoji="1" lang="ja-JP" altLang="en-US" sz="1000" b="1">
            <a:latin typeface="ＭＳ Ｐゴシック"/>
          </a:endParaRPr>
        </a:p>
      </xdr:txBody>
    </xdr:sp>
    <xdr:clientData/>
  </xdr:oneCellAnchor>
  <xdr:twoCellAnchor>
    <xdr:from>
      <xdr:col>23</xdr:col>
      <xdr:colOff>165100</xdr:colOff>
      <xdr:row>90</xdr:row>
      <xdr:rowOff>105410</xdr:rowOff>
    </xdr:from>
    <xdr:to>
      <xdr:col>24</xdr:col>
      <xdr:colOff>152400</xdr:colOff>
      <xdr:row>90</xdr:row>
      <xdr:rowOff>105410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29210</xdr:rowOff>
    </xdr:from>
    <xdr:to>
      <xdr:col>24</xdr:col>
      <xdr:colOff>63500</xdr:colOff>
      <xdr:row>96</xdr:row>
      <xdr:rowOff>104140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88410"/>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166370</xdr:rowOff>
    </xdr:from>
    <xdr:ext cx="534670" cy="25336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5412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15875</xdr:rowOff>
    </xdr:from>
    <xdr:to>
      <xdr:col>24</xdr:col>
      <xdr:colOff>114300</xdr:colOff>
      <xdr:row>96</xdr:row>
      <xdr:rowOff>117475</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104140</xdr:rowOff>
    </xdr:from>
    <xdr:to>
      <xdr:col>19</xdr:col>
      <xdr:colOff>177800</xdr:colOff>
      <xdr:row>96</xdr:row>
      <xdr:rowOff>113665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633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73660</xdr:rowOff>
    </xdr:from>
    <xdr:to>
      <xdr:col>20</xdr:col>
      <xdr:colOff>38100</xdr:colOff>
      <xdr:row>97</xdr:row>
      <xdr:rowOff>3810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166370</xdr:rowOff>
    </xdr:from>
    <xdr:ext cx="528955" cy="25336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29965" y="166255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113665</xdr:rowOff>
    </xdr:from>
    <xdr:to>
      <xdr:col>15</xdr:col>
      <xdr:colOff>50800</xdr:colOff>
      <xdr:row>96</xdr:row>
      <xdr:rowOff>115570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728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83820</xdr:rowOff>
    </xdr:from>
    <xdr:to>
      <xdr:col>15</xdr:col>
      <xdr:colOff>101600</xdr:colOff>
      <xdr:row>97</xdr:row>
      <xdr:rowOff>13970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5080</xdr:rowOff>
    </xdr:from>
    <xdr:ext cx="528955"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0965" y="166357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115570</xdr:rowOff>
    </xdr:from>
    <xdr:to>
      <xdr:col>10</xdr:col>
      <xdr:colOff>114300</xdr:colOff>
      <xdr:row>96</xdr:row>
      <xdr:rowOff>136525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7477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102235</xdr:rowOff>
    </xdr:from>
    <xdr:to>
      <xdr:col>10</xdr:col>
      <xdr:colOff>165100</xdr:colOff>
      <xdr:row>97</xdr:row>
      <xdr:rowOff>32385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23495</xdr:rowOff>
    </xdr:from>
    <xdr:ext cx="530225"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1965" y="166541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100965</xdr:rowOff>
    </xdr:from>
    <xdr:to>
      <xdr:col>6</xdr:col>
      <xdr:colOff>38100</xdr:colOff>
      <xdr:row>97</xdr:row>
      <xdr:rowOff>31115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22860</xdr:rowOff>
    </xdr:from>
    <xdr:ext cx="528955"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2965" y="166535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073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073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149225</xdr:rowOff>
    </xdr:from>
    <xdr:to>
      <xdr:col>24</xdr:col>
      <xdr:colOff>114300</xdr:colOff>
      <xdr:row>96</xdr:row>
      <xdr:rowOff>79375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635</xdr:rowOff>
    </xdr:from>
    <xdr:ext cx="534670" cy="259080"/>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88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69,564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53340</xdr:rowOff>
    </xdr:from>
    <xdr:to>
      <xdr:col>20</xdr:col>
      <xdr:colOff>38100</xdr:colOff>
      <xdr:row>96</xdr:row>
      <xdr:rowOff>154940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0</xdr:rowOff>
    </xdr:from>
    <xdr:ext cx="528955"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29965" y="162877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63500</xdr:rowOff>
    </xdr:from>
    <xdr:to>
      <xdr:col>15</xdr:col>
      <xdr:colOff>101600</xdr:colOff>
      <xdr:row>96</xdr:row>
      <xdr:rowOff>164465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22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9525</xdr:rowOff>
    </xdr:from>
    <xdr:ext cx="528955" cy="25336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0965" y="162972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64770</xdr:rowOff>
    </xdr:from>
    <xdr:to>
      <xdr:col>10</xdr:col>
      <xdr:colOff>165100</xdr:colOff>
      <xdr:row>96</xdr:row>
      <xdr:rowOff>166370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11430</xdr:rowOff>
    </xdr:from>
    <xdr:ext cx="530225"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1965" y="162991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58,172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86360</xdr:rowOff>
    </xdr:from>
    <xdr:to>
      <xdr:col>6</xdr:col>
      <xdr:colOff>38100</xdr:colOff>
      <xdr:row>97</xdr:row>
      <xdr:rowOff>15875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45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32385</xdr:rowOff>
    </xdr:from>
    <xdr:ext cx="528955" cy="25336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2965" y="163201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140335</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140335</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140335</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20980"/>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417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140335</xdr:rowOff>
    </xdr:from>
    <xdr:to>
      <xdr:col>59</xdr:col>
      <xdr:colOff>50800</xdr:colOff>
      <xdr:row>38</xdr:row>
      <xdr:rowOff>140335</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54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167640</xdr:rowOff>
    </xdr:from>
    <xdr:ext cx="243205" cy="25463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080" y="6511290"/>
          <a:ext cx="2432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1645" cy="25336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640" y="60553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1645" cy="25463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640" y="5598160"/>
          <a:ext cx="461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140335</xdr:rowOff>
    </xdr:from>
    <xdr:to>
      <xdr:col>59</xdr:col>
      <xdr:colOff>50800</xdr:colOff>
      <xdr:row>30</xdr:row>
      <xdr:rowOff>140335</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8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167640</xdr:rowOff>
    </xdr:from>
    <xdr:ext cx="461645" cy="25463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5139690"/>
          <a:ext cx="461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1645" cy="25336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31</xdr:row>
      <xdr:rowOff>110490</xdr:rowOff>
    </xdr:from>
    <xdr:to>
      <xdr:col>54</xdr:col>
      <xdr:colOff>185420</xdr:colOff>
      <xdr:row>38</xdr:row>
      <xdr:rowOff>140335</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2420" y="5425440"/>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8285" cy="25336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10"/>
          <a:ext cx="248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140335</xdr:rowOff>
    </xdr:from>
    <xdr:to>
      <xdr:col>55</xdr:col>
      <xdr:colOff>88900</xdr:colOff>
      <xdr:row>38</xdr:row>
      <xdr:rowOff>140335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57150</xdr:rowOff>
    </xdr:from>
    <xdr:ext cx="468630" cy="259080"/>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6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5,377</a:t>
          </a:r>
          <a:endParaRPr kumimoji="1" lang="ja-JP" altLang="en-US" sz="1000" b="1">
            <a:latin typeface="ＭＳ Ｐゴシック"/>
          </a:endParaRPr>
        </a:p>
      </xdr:txBody>
    </xdr:sp>
    <xdr:clientData/>
  </xdr:oneCellAnchor>
  <xdr:twoCellAnchor>
    <xdr:from>
      <xdr:col>54</xdr:col>
      <xdr:colOff>101600</xdr:colOff>
      <xdr:row>31</xdr:row>
      <xdr:rowOff>110490</xdr:rowOff>
    </xdr:from>
    <xdr:to>
      <xdr:col>55</xdr:col>
      <xdr:colOff>88900</xdr:colOff>
      <xdr:row>31</xdr:row>
      <xdr:rowOff>110490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72390</xdr:rowOff>
    </xdr:from>
    <xdr:to>
      <xdr:col>55</xdr:col>
      <xdr:colOff>0</xdr:colOff>
      <xdr:row>38</xdr:row>
      <xdr:rowOff>74930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8749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102870</xdr:rowOff>
    </xdr:from>
    <xdr:ext cx="377190" cy="257810"/>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5070"/>
          <a:ext cx="3771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80010</xdr:rowOff>
    </xdr:from>
    <xdr:to>
      <xdr:col>55</xdr:col>
      <xdr:colOff>50800</xdr:colOff>
      <xdr:row>38</xdr:row>
      <xdr:rowOff>10160</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74930</xdr:rowOff>
    </xdr:from>
    <xdr:to>
      <xdr:col>50</xdr:col>
      <xdr:colOff>114300</xdr:colOff>
      <xdr:row>38</xdr:row>
      <xdr:rowOff>77470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900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97790</xdr:rowOff>
    </xdr:from>
    <xdr:to>
      <xdr:col>50</xdr:col>
      <xdr:colOff>165100</xdr:colOff>
      <xdr:row>38</xdr:row>
      <xdr:rowOff>27305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43815</xdr:rowOff>
    </xdr:from>
    <xdr:ext cx="378460" cy="25463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70" y="621601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77470</xdr:rowOff>
    </xdr:from>
    <xdr:to>
      <xdr:col>45</xdr:col>
      <xdr:colOff>177800</xdr:colOff>
      <xdr:row>38</xdr:row>
      <xdr:rowOff>78740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925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94615</xdr:rowOff>
    </xdr:from>
    <xdr:to>
      <xdr:col>46</xdr:col>
      <xdr:colOff>38100</xdr:colOff>
      <xdr:row>38</xdr:row>
      <xdr:rowOff>24765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41275</xdr:rowOff>
    </xdr:from>
    <xdr:ext cx="378460" cy="25463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70" y="621347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78740</xdr:rowOff>
    </xdr:from>
    <xdr:to>
      <xdr:col>41</xdr:col>
      <xdr:colOff>50800</xdr:colOff>
      <xdr:row>38</xdr:row>
      <xdr:rowOff>80010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938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43180</xdr:rowOff>
    </xdr:from>
    <xdr:ext cx="377190" cy="25463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70" y="6215380"/>
          <a:ext cx="377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86360</xdr:rowOff>
    </xdr:from>
    <xdr:to>
      <xdr:col>36</xdr:col>
      <xdr:colOff>165100</xdr:colOff>
      <xdr:row>38</xdr:row>
      <xdr:rowOff>16510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33020</xdr:rowOff>
    </xdr:from>
    <xdr:ext cx="378460" cy="25717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70" y="620522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073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21590</xdr:rowOff>
    </xdr:from>
    <xdr:to>
      <xdr:col>55</xdr:col>
      <xdr:colOff>50800</xdr:colOff>
      <xdr:row>38</xdr:row>
      <xdr:rowOff>123190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107950</xdr:rowOff>
    </xdr:from>
    <xdr:ext cx="377190" cy="257810"/>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5160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24130</xdr:rowOff>
    </xdr:from>
    <xdr:to>
      <xdr:col>50</xdr:col>
      <xdr:colOff>165100</xdr:colOff>
      <xdr:row>38</xdr:row>
      <xdr:rowOff>125730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116840</xdr:rowOff>
    </xdr:from>
    <xdr:ext cx="37846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70" y="6631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26670</xdr:rowOff>
    </xdr:from>
    <xdr:to>
      <xdr:col>46</xdr:col>
      <xdr:colOff>38100</xdr:colOff>
      <xdr:row>38</xdr:row>
      <xdr:rowOff>128270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119380</xdr:rowOff>
    </xdr:from>
    <xdr:ext cx="37846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70" y="6634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29210</xdr:rowOff>
    </xdr:from>
    <xdr:to>
      <xdr:col>41</xdr:col>
      <xdr:colOff>101600</xdr:colOff>
      <xdr:row>38</xdr:row>
      <xdr:rowOff>129540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443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120650</xdr:rowOff>
    </xdr:from>
    <xdr:ext cx="377190" cy="25463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70" y="6635750"/>
          <a:ext cx="377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29210</xdr:rowOff>
    </xdr:from>
    <xdr:to>
      <xdr:col>36</xdr:col>
      <xdr:colOff>165100</xdr:colOff>
      <xdr:row>38</xdr:row>
      <xdr:rowOff>130810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121920</xdr:rowOff>
    </xdr:from>
    <xdr:ext cx="378460" cy="25336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70" y="663702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140335</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140335</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140335</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2098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417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3205" cy="257810"/>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080" y="10017760"/>
          <a:ext cx="2432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0225" cy="25781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505" y="9636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140335</xdr:rowOff>
    </xdr:from>
    <xdr:to>
      <xdr:col>59</xdr:col>
      <xdr:colOff>50800</xdr:colOff>
      <xdr:row>54</xdr:row>
      <xdr:rowOff>140335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167640</xdr:rowOff>
    </xdr:from>
    <xdr:ext cx="530225" cy="25463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505" y="92544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0225" cy="25908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505" y="887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1185" cy="25781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370" y="8493760"/>
          <a:ext cx="5911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336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370" y="811276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50</xdr:row>
      <xdr:rowOff>11430</xdr:rowOff>
    </xdr:from>
    <xdr:to>
      <xdr:col>54</xdr:col>
      <xdr:colOff>185420</xdr:colOff>
      <xdr:row>58</xdr:row>
      <xdr:rowOff>112395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2420" y="8583930"/>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116205</xdr:rowOff>
    </xdr:from>
    <xdr:ext cx="468630" cy="259080"/>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3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112395</xdr:rowOff>
    </xdr:from>
    <xdr:to>
      <xdr:col>55</xdr:col>
      <xdr:colOff>88900</xdr:colOff>
      <xdr:row>58</xdr:row>
      <xdr:rowOff>112395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129540</xdr:rowOff>
    </xdr:from>
    <xdr:ext cx="597535" cy="257810"/>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1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124,106</a:t>
          </a:r>
          <a:endParaRPr kumimoji="1" lang="ja-JP" altLang="en-US" sz="1000" b="1">
            <a:latin typeface="ＭＳ Ｐゴシック"/>
          </a:endParaRPr>
        </a:p>
      </xdr:txBody>
    </xdr:sp>
    <xdr:clientData/>
  </xdr:oneCellAnchor>
  <xdr:twoCellAnchor>
    <xdr:from>
      <xdr:col>54</xdr:col>
      <xdr:colOff>101600</xdr:colOff>
      <xdr:row>50</xdr:row>
      <xdr:rowOff>11430</xdr:rowOff>
    </xdr:from>
    <xdr:to>
      <xdr:col>55</xdr:col>
      <xdr:colOff>88900</xdr:colOff>
      <xdr:row>50</xdr:row>
      <xdr:rowOff>11430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163830</xdr:rowOff>
    </xdr:from>
    <xdr:to>
      <xdr:col>55</xdr:col>
      <xdr:colOff>0</xdr:colOff>
      <xdr:row>56</xdr:row>
      <xdr:rowOff>46990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59358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160020</xdr:rowOff>
    </xdr:from>
    <xdr:ext cx="533400" cy="257810"/>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770"/>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10160</xdr:rowOff>
    </xdr:from>
    <xdr:to>
      <xdr:col>55</xdr:col>
      <xdr:colOff>50800</xdr:colOff>
      <xdr:row>56</xdr:row>
      <xdr:rowOff>111760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120650</xdr:rowOff>
    </xdr:from>
    <xdr:to>
      <xdr:col>50</xdr:col>
      <xdr:colOff>114300</xdr:colOff>
      <xdr:row>56</xdr:row>
      <xdr:rowOff>46990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55040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21590</xdr:rowOff>
    </xdr:from>
    <xdr:to>
      <xdr:col>50</xdr:col>
      <xdr:colOff>165100</xdr:colOff>
      <xdr:row>56</xdr:row>
      <xdr:rowOff>123190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114300</xdr:rowOff>
    </xdr:from>
    <xdr:ext cx="530225" cy="259080"/>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1965" y="97155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120650</xdr:rowOff>
    </xdr:from>
    <xdr:to>
      <xdr:col>45</xdr:col>
      <xdr:colOff>177800</xdr:colOff>
      <xdr:row>56</xdr:row>
      <xdr:rowOff>34290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55040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58420</xdr:rowOff>
    </xdr:from>
    <xdr:to>
      <xdr:col>46</xdr:col>
      <xdr:colOff>38100</xdr:colOff>
      <xdr:row>56</xdr:row>
      <xdr:rowOff>160020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151130</xdr:rowOff>
    </xdr:from>
    <xdr:ext cx="528955" cy="259080"/>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2965" y="97523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7620</xdr:rowOff>
    </xdr:from>
    <xdr:to>
      <xdr:col>41</xdr:col>
      <xdr:colOff>50800</xdr:colOff>
      <xdr:row>56</xdr:row>
      <xdr:rowOff>34290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6088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49530</xdr:rowOff>
    </xdr:from>
    <xdr:to>
      <xdr:col>41</xdr:col>
      <xdr:colOff>101600</xdr:colOff>
      <xdr:row>56</xdr:row>
      <xdr:rowOff>151130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142240</xdr:rowOff>
    </xdr:from>
    <xdr:ext cx="528955" cy="25717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3965" y="9743440"/>
          <a:ext cx="528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59690</xdr:rowOff>
    </xdr:from>
    <xdr:to>
      <xdr:col>36</xdr:col>
      <xdr:colOff>165100</xdr:colOff>
      <xdr:row>56</xdr:row>
      <xdr:rowOff>161290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152400</xdr:rowOff>
    </xdr:from>
    <xdr:ext cx="530225"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4965" y="97536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073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113030</xdr:rowOff>
    </xdr:from>
    <xdr:to>
      <xdr:col>55</xdr:col>
      <xdr:colOff>50800</xdr:colOff>
      <xdr:row>56</xdr:row>
      <xdr:rowOff>43180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135890</xdr:rowOff>
    </xdr:from>
    <xdr:ext cx="533400" cy="259080"/>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3941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44,624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167640</xdr:rowOff>
    </xdr:from>
    <xdr:to>
      <xdr:col>50</xdr:col>
      <xdr:colOff>165100</xdr:colOff>
      <xdr:row>56</xdr:row>
      <xdr:rowOff>97790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114300</xdr:rowOff>
    </xdr:from>
    <xdr:ext cx="530225"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1965" y="93726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40,307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69215</xdr:rowOff>
    </xdr:from>
    <xdr:to>
      <xdr:col>46</xdr:col>
      <xdr:colOff>38100</xdr:colOff>
      <xdr:row>55</xdr:row>
      <xdr:rowOff>167640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4989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15875</xdr:rowOff>
    </xdr:from>
    <xdr:ext cx="528955" cy="25781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2965" y="9274175"/>
          <a:ext cx="528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48,028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154940</xdr:rowOff>
    </xdr:from>
    <xdr:to>
      <xdr:col>41</xdr:col>
      <xdr:colOff>101600</xdr:colOff>
      <xdr:row>56</xdr:row>
      <xdr:rowOff>85090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101600</xdr:rowOff>
    </xdr:from>
    <xdr:ext cx="528955"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3965" y="93599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41,293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128270</xdr:rowOff>
    </xdr:from>
    <xdr:to>
      <xdr:col>36</xdr:col>
      <xdr:colOff>165100</xdr:colOff>
      <xdr:row>56</xdr:row>
      <xdr:rowOff>58420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74930</xdr:rowOff>
    </xdr:from>
    <xdr:ext cx="530225" cy="25463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4965" y="93332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140335</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140335</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140335</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2098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417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140335</xdr:rowOff>
    </xdr:from>
    <xdr:to>
      <xdr:col>59</xdr:col>
      <xdr:colOff>50800</xdr:colOff>
      <xdr:row>78</xdr:row>
      <xdr:rowOff>140335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34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167640</xdr:rowOff>
    </xdr:from>
    <xdr:ext cx="243205" cy="25463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080" y="13369290"/>
          <a:ext cx="2432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1185" cy="25336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370" y="1291336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1185" cy="25463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140335</xdr:rowOff>
    </xdr:from>
    <xdr:to>
      <xdr:col>59</xdr:col>
      <xdr:colOff>50800</xdr:colOff>
      <xdr:row>70</xdr:row>
      <xdr:rowOff>140335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8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167640</xdr:rowOff>
    </xdr:from>
    <xdr:ext cx="591185" cy="25463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370" y="1199769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336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370" y="1154176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71</xdr:row>
      <xdr:rowOff>105410</xdr:rowOff>
    </xdr:from>
    <xdr:to>
      <xdr:col>54</xdr:col>
      <xdr:colOff>185420</xdr:colOff>
      <xdr:row>78</xdr:row>
      <xdr:rowOff>123190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2420" y="12278360"/>
          <a:ext cx="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127000</xdr:rowOff>
    </xdr:from>
    <xdr:ext cx="468630" cy="257810"/>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1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123190</xdr:rowOff>
    </xdr:from>
    <xdr:to>
      <xdr:col>55</xdr:col>
      <xdr:colOff>88900</xdr:colOff>
      <xdr:row>78</xdr:row>
      <xdr:rowOff>123190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52070</xdr:rowOff>
    </xdr:from>
    <xdr:ext cx="597535" cy="25336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570"/>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270,051</a:t>
          </a:r>
          <a:endParaRPr kumimoji="1" lang="ja-JP" altLang="en-US" sz="1000" b="1">
            <a:latin typeface="ＭＳ Ｐゴシック"/>
          </a:endParaRPr>
        </a:p>
      </xdr:txBody>
    </xdr:sp>
    <xdr:clientData/>
  </xdr:oneCellAnchor>
  <xdr:twoCellAnchor>
    <xdr:from>
      <xdr:col>54</xdr:col>
      <xdr:colOff>101600</xdr:colOff>
      <xdr:row>71</xdr:row>
      <xdr:rowOff>105410</xdr:rowOff>
    </xdr:from>
    <xdr:to>
      <xdr:col>55</xdr:col>
      <xdr:colOff>88900</xdr:colOff>
      <xdr:row>71</xdr:row>
      <xdr:rowOff>105410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167640</xdr:rowOff>
    </xdr:from>
    <xdr:to>
      <xdr:col>55</xdr:col>
      <xdr:colOff>0</xdr:colOff>
      <xdr:row>78</xdr:row>
      <xdr:rowOff>26670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6929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97790</xdr:rowOff>
    </xdr:from>
    <xdr:ext cx="533400" cy="25463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440"/>
          <a:ext cx="5334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119380</xdr:rowOff>
    </xdr:from>
    <xdr:to>
      <xdr:col>55</xdr:col>
      <xdr:colOff>50800</xdr:colOff>
      <xdr:row>78</xdr:row>
      <xdr:rowOff>49530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26670</xdr:rowOff>
    </xdr:from>
    <xdr:to>
      <xdr:col>50</xdr:col>
      <xdr:colOff>114300</xdr:colOff>
      <xdr:row>78</xdr:row>
      <xdr:rowOff>106680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9977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111760</xdr:rowOff>
    </xdr:from>
    <xdr:to>
      <xdr:col>50</xdr:col>
      <xdr:colOff>165100</xdr:colOff>
      <xdr:row>78</xdr:row>
      <xdr:rowOff>41910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58420</xdr:rowOff>
    </xdr:from>
    <xdr:ext cx="530225" cy="259080"/>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1965" y="130886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106680</xdr:rowOff>
    </xdr:from>
    <xdr:to>
      <xdr:col>45</xdr:col>
      <xdr:colOff>177800</xdr:colOff>
      <xdr:row>78</xdr:row>
      <xdr:rowOff>120650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797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161290</xdr:rowOff>
    </xdr:from>
    <xdr:to>
      <xdr:col>46</xdr:col>
      <xdr:colOff>38100</xdr:colOff>
      <xdr:row>78</xdr:row>
      <xdr:rowOff>91440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107950</xdr:rowOff>
    </xdr:from>
    <xdr:ext cx="528955" cy="257810"/>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2965" y="13138150"/>
          <a:ext cx="528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120650</xdr:rowOff>
    </xdr:from>
    <xdr:to>
      <xdr:col>41</xdr:col>
      <xdr:colOff>50800</xdr:colOff>
      <xdr:row>78</xdr:row>
      <xdr:rowOff>123190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937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1270</xdr:rowOff>
    </xdr:from>
    <xdr:to>
      <xdr:col>41</xdr:col>
      <xdr:colOff>101600</xdr:colOff>
      <xdr:row>78</xdr:row>
      <xdr:rowOff>102870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119380</xdr:rowOff>
    </xdr:from>
    <xdr:ext cx="528955" cy="25908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3965" y="131495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2540</xdr:rowOff>
    </xdr:from>
    <xdr:to>
      <xdr:col>36</xdr:col>
      <xdr:colOff>165100</xdr:colOff>
      <xdr:row>78</xdr:row>
      <xdr:rowOff>104140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120650</xdr:rowOff>
    </xdr:from>
    <xdr:ext cx="530225" cy="25463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4965" y="131508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073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117475</xdr:rowOff>
    </xdr:from>
    <xdr:to>
      <xdr:col>55</xdr:col>
      <xdr:colOff>50800</xdr:colOff>
      <xdr:row>78</xdr:row>
      <xdr:rowOff>47625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76835</xdr:rowOff>
    </xdr:from>
    <xdr:ext cx="533400" cy="25463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07035"/>
          <a:ext cx="5334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31,273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147320</xdr:rowOff>
    </xdr:from>
    <xdr:to>
      <xdr:col>50</xdr:col>
      <xdr:colOff>165100</xdr:colOff>
      <xdr:row>78</xdr:row>
      <xdr:rowOff>77470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68580</xdr:rowOff>
    </xdr:from>
    <xdr:ext cx="530225" cy="25781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1965" y="1344168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24,670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55880</xdr:rowOff>
    </xdr:from>
    <xdr:to>
      <xdr:col>46</xdr:col>
      <xdr:colOff>38100</xdr:colOff>
      <xdr:row>78</xdr:row>
      <xdr:rowOff>157480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148590</xdr:rowOff>
    </xdr:from>
    <xdr:ext cx="465455" cy="25781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350" y="1352169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69850</xdr:rowOff>
    </xdr:from>
    <xdr:to>
      <xdr:col>41</xdr:col>
      <xdr:colOff>101600</xdr:colOff>
      <xdr:row>78</xdr:row>
      <xdr:rowOff>167640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42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162560</xdr:rowOff>
    </xdr:from>
    <xdr:ext cx="464185" cy="25781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350" y="13535660"/>
          <a:ext cx="4641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72390</xdr:rowOff>
    </xdr:from>
    <xdr:to>
      <xdr:col>36</xdr:col>
      <xdr:colOff>165100</xdr:colOff>
      <xdr:row>79</xdr:row>
      <xdr:rowOff>2540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165100</xdr:rowOff>
    </xdr:from>
    <xdr:ext cx="464185" cy="25781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350" y="13538200"/>
          <a:ext cx="4641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140335</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140335</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140335</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2098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417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3205" cy="25336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080" y="16799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1185" cy="25336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370" y="1634236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1185" cy="25336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370" y="1588516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140335</xdr:rowOff>
    </xdr:from>
    <xdr:to>
      <xdr:col>59</xdr:col>
      <xdr:colOff>50800</xdr:colOff>
      <xdr:row>90</xdr:row>
      <xdr:rowOff>140335</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8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167640</xdr:rowOff>
    </xdr:from>
    <xdr:ext cx="591185" cy="25463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370" y="1542669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336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370" y="14970760"/>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91</xdr:row>
      <xdr:rowOff>147320</xdr:rowOff>
    </xdr:from>
    <xdr:to>
      <xdr:col>54</xdr:col>
      <xdr:colOff>185420</xdr:colOff>
      <xdr:row>98</xdr:row>
      <xdr:rowOff>52070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2420" y="1574927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55245</xdr:rowOff>
    </xdr:from>
    <xdr:ext cx="533400" cy="25336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345"/>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52070</xdr:rowOff>
    </xdr:from>
    <xdr:to>
      <xdr:col>55</xdr:col>
      <xdr:colOff>88900</xdr:colOff>
      <xdr:row>98</xdr:row>
      <xdr:rowOff>52070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93980</xdr:rowOff>
    </xdr:from>
    <xdr:ext cx="597535" cy="259080"/>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4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260,870</a:t>
          </a:r>
          <a:endParaRPr kumimoji="1" lang="ja-JP" altLang="en-US" sz="1000" b="1">
            <a:latin typeface="ＭＳ Ｐゴシック"/>
          </a:endParaRPr>
        </a:p>
      </xdr:txBody>
    </xdr:sp>
    <xdr:clientData/>
  </xdr:oneCellAnchor>
  <xdr:twoCellAnchor>
    <xdr:from>
      <xdr:col>54</xdr:col>
      <xdr:colOff>101600</xdr:colOff>
      <xdr:row>91</xdr:row>
      <xdr:rowOff>147320</xdr:rowOff>
    </xdr:from>
    <xdr:to>
      <xdr:col>55</xdr:col>
      <xdr:colOff>88900</xdr:colOff>
      <xdr:row>91</xdr:row>
      <xdr:rowOff>147320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26670</xdr:rowOff>
    </xdr:from>
    <xdr:to>
      <xdr:col>55</xdr:col>
      <xdr:colOff>0</xdr:colOff>
      <xdr:row>96</xdr:row>
      <xdr:rowOff>64135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48587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113665</xdr:rowOff>
    </xdr:from>
    <xdr:ext cx="533400" cy="2584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72865"/>
          <a:ext cx="5334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135255</xdr:rowOff>
    </xdr:from>
    <xdr:to>
      <xdr:col>55</xdr:col>
      <xdr:colOff>50800</xdr:colOff>
      <xdr:row>97</xdr:row>
      <xdr:rowOff>65405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64135</xdr:rowOff>
    </xdr:from>
    <xdr:to>
      <xdr:col>50</xdr:col>
      <xdr:colOff>114300</xdr:colOff>
      <xdr:row>96</xdr:row>
      <xdr:rowOff>164465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52333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159385</xdr:rowOff>
    </xdr:from>
    <xdr:to>
      <xdr:col>50</xdr:col>
      <xdr:colOff>165100</xdr:colOff>
      <xdr:row>97</xdr:row>
      <xdr:rowOff>89535</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80645</xdr:rowOff>
    </xdr:from>
    <xdr:ext cx="530225" cy="259080"/>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1965" y="167112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164465</xdr:rowOff>
    </xdr:from>
    <xdr:to>
      <xdr:col>45</xdr:col>
      <xdr:colOff>177800</xdr:colOff>
      <xdr:row>96</xdr:row>
      <xdr:rowOff>171450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6236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11430</xdr:rowOff>
    </xdr:from>
    <xdr:to>
      <xdr:col>46</xdr:col>
      <xdr:colOff>38100</xdr:colOff>
      <xdr:row>97</xdr:row>
      <xdr:rowOff>113030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104140</xdr:rowOff>
    </xdr:from>
    <xdr:ext cx="528955" cy="259080"/>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2965" y="167347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130810</xdr:rowOff>
    </xdr:from>
    <xdr:to>
      <xdr:col>41</xdr:col>
      <xdr:colOff>50800</xdr:colOff>
      <xdr:row>96</xdr:row>
      <xdr:rowOff>171450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59001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6985</xdr:rowOff>
    </xdr:from>
    <xdr:to>
      <xdr:col>41</xdr:col>
      <xdr:colOff>101600</xdr:colOff>
      <xdr:row>97</xdr:row>
      <xdr:rowOff>109220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99695</xdr:rowOff>
    </xdr:from>
    <xdr:ext cx="528955" cy="25336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3965" y="167303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5080</xdr:rowOff>
    </xdr:from>
    <xdr:to>
      <xdr:col>36</xdr:col>
      <xdr:colOff>165100</xdr:colOff>
      <xdr:row>97</xdr:row>
      <xdr:rowOff>106680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97790</xdr:rowOff>
    </xdr:from>
    <xdr:ext cx="530225" cy="25336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4965" y="16728440"/>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073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147320</xdr:rowOff>
    </xdr:from>
    <xdr:to>
      <xdr:col>55</xdr:col>
      <xdr:colOff>50800</xdr:colOff>
      <xdr:row>96</xdr:row>
      <xdr:rowOff>77470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4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170180</xdr:rowOff>
    </xdr:from>
    <xdr:ext cx="533400" cy="259080"/>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286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99,727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13335</xdr:rowOff>
    </xdr:from>
    <xdr:to>
      <xdr:col>50</xdr:col>
      <xdr:colOff>165100</xdr:colOff>
      <xdr:row>96</xdr:row>
      <xdr:rowOff>114935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4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132080</xdr:rowOff>
    </xdr:from>
    <xdr:ext cx="530225" cy="25336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1965" y="16248380"/>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113665</xdr:rowOff>
    </xdr:from>
    <xdr:to>
      <xdr:col>46</xdr:col>
      <xdr:colOff>38100</xdr:colOff>
      <xdr:row>97</xdr:row>
      <xdr:rowOff>43815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5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60325</xdr:rowOff>
    </xdr:from>
    <xdr:ext cx="528955"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2965" y="163480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120650</xdr:rowOff>
    </xdr:from>
    <xdr:to>
      <xdr:col>41</xdr:col>
      <xdr:colOff>101600</xdr:colOff>
      <xdr:row>97</xdr:row>
      <xdr:rowOff>50800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67310</xdr:rowOff>
    </xdr:from>
    <xdr:ext cx="528955"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3965" y="163550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68,098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80010</xdr:rowOff>
    </xdr:from>
    <xdr:to>
      <xdr:col>36</xdr:col>
      <xdr:colOff>165100</xdr:colOff>
      <xdr:row>97</xdr:row>
      <xdr:rowOff>10160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3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26670</xdr:rowOff>
    </xdr:from>
    <xdr:ext cx="530225"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4965" y="163144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140335</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140335</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140335</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209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417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3205" cy="25781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080" y="6588760"/>
          <a:ext cx="2432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0225" cy="257810"/>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505" y="6207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140335</xdr:rowOff>
    </xdr:from>
    <xdr:to>
      <xdr:col>89</xdr:col>
      <xdr:colOff>177800</xdr:colOff>
      <xdr:row>34</xdr:row>
      <xdr:rowOff>140335</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167640</xdr:rowOff>
    </xdr:from>
    <xdr:ext cx="530225" cy="25463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505" y="58254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0225" cy="25908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505" y="544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0225" cy="25781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505" y="5064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9915" cy="25336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157480</xdr:rowOff>
    </xdr:from>
    <xdr:to>
      <xdr:col>85</xdr:col>
      <xdr:colOff>126365</xdr:colOff>
      <xdr:row>38</xdr:row>
      <xdr:rowOff>29210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80"/>
          <a:ext cx="127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33020</xdr:rowOff>
    </xdr:from>
    <xdr:ext cx="469900" cy="25717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1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29210</xdr:rowOff>
    </xdr:from>
    <xdr:to>
      <xdr:col>86</xdr:col>
      <xdr:colOff>25400</xdr:colOff>
      <xdr:row>38</xdr:row>
      <xdr:rowOff>29210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104140</xdr:rowOff>
    </xdr:from>
    <xdr:ext cx="534670" cy="257810"/>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75,069</a:t>
          </a:r>
          <a:endParaRPr kumimoji="1" lang="ja-JP" altLang="en-US" sz="1000" b="1">
            <a:latin typeface="ＭＳ Ｐゴシック"/>
          </a:endParaRPr>
        </a:p>
      </xdr:txBody>
    </xdr:sp>
    <xdr:clientData/>
  </xdr:oneCellAnchor>
  <xdr:twoCellAnchor>
    <xdr:from>
      <xdr:col>85</xdr:col>
      <xdr:colOff>38100</xdr:colOff>
      <xdr:row>30</xdr:row>
      <xdr:rowOff>157480</xdr:rowOff>
    </xdr:from>
    <xdr:to>
      <xdr:col>86</xdr:col>
      <xdr:colOff>25400</xdr:colOff>
      <xdr:row>30</xdr:row>
      <xdr:rowOff>157480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23495</xdr:rowOff>
    </xdr:from>
    <xdr:to>
      <xdr:col>85</xdr:col>
      <xdr:colOff>127000</xdr:colOff>
      <xdr:row>35</xdr:row>
      <xdr:rowOff>42545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02424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145415</xdr:rowOff>
    </xdr:from>
    <xdr:ext cx="534670" cy="25336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6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167005</xdr:rowOff>
    </xdr:from>
    <xdr:to>
      <xdr:col>85</xdr:col>
      <xdr:colOff>177800</xdr:colOff>
      <xdr:row>36</xdr:row>
      <xdr:rowOff>97790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23495</xdr:rowOff>
    </xdr:from>
    <xdr:to>
      <xdr:col>81</xdr:col>
      <xdr:colOff>50800</xdr:colOff>
      <xdr:row>35</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0242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156845</xdr:rowOff>
    </xdr:from>
    <xdr:to>
      <xdr:col>81</xdr:col>
      <xdr:colOff>101600</xdr:colOff>
      <xdr:row>36</xdr:row>
      <xdr:rowOff>86995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78105</xdr:rowOff>
    </xdr:from>
    <xdr:ext cx="528955" cy="25463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3965" y="6250305"/>
          <a:ext cx="5289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34</xdr:row>
      <xdr:rowOff>81280</xdr:rowOff>
    </xdr:from>
    <xdr:to>
      <xdr:col>76</xdr:col>
      <xdr:colOff>114300</xdr:colOff>
      <xdr:row>35</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5910580"/>
          <a:ext cx="889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33655</xdr:rowOff>
    </xdr:from>
    <xdr:to>
      <xdr:col>76</xdr:col>
      <xdr:colOff>165100</xdr:colOff>
      <xdr:row>36</xdr:row>
      <xdr:rowOff>135255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126365</xdr:rowOff>
    </xdr:from>
    <xdr:ext cx="530225" cy="257810"/>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4965" y="629856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34</xdr:row>
      <xdr:rowOff>81280</xdr:rowOff>
    </xdr:from>
    <xdr:to>
      <xdr:col>71</xdr:col>
      <xdr:colOff>177800</xdr:colOff>
      <xdr:row>35</xdr:row>
      <xdr:rowOff>139065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5910580"/>
          <a:ext cx="889000" cy="229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37465</xdr:rowOff>
    </xdr:from>
    <xdr:to>
      <xdr:col>72</xdr:col>
      <xdr:colOff>38100</xdr:colOff>
      <xdr:row>36</xdr:row>
      <xdr:rowOff>139065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130175</xdr:rowOff>
    </xdr:from>
    <xdr:ext cx="528955" cy="257810"/>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5965" y="6302375"/>
          <a:ext cx="528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53340</xdr:rowOff>
    </xdr:from>
    <xdr:to>
      <xdr:col>67</xdr:col>
      <xdr:colOff>101600</xdr:colOff>
      <xdr:row>36</xdr:row>
      <xdr:rowOff>154940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146050</xdr:rowOff>
    </xdr:from>
    <xdr:ext cx="528955" cy="25273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6965" y="6318250"/>
          <a:ext cx="528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0730" cy="25908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073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163195</xdr:rowOff>
    </xdr:from>
    <xdr:to>
      <xdr:col>85</xdr:col>
      <xdr:colOff>177800</xdr:colOff>
      <xdr:row>35</xdr:row>
      <xdr:rowOff>93345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14605</xdr:rowOff>
    </xdr:from>
    <xdr:ext cx="534670" cy="257810"/>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8439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144145</xdr:rowOff>
    </xdr:from>
    <xdr:to>
      <xdr:col>81</xdr:col>
      <xdr:colOff>101600</xdr:colOff>
      <xdr:row>35</xdr:row>
      <xdr:rowOff>74930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5973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90805</xdr:rowOff>
    </xdr:from>
    <xdr:ext cx="528955" cy="25654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3965" y="5748655"/>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12065</xdr:rowOff>
    </xdr:from>
    <xdr:to>
      <xdr:col>76</xdr:col>
      <xdr:colOff>165100</xdr:colOff>
      <xdr:row>35</xdr:row>
      <xdr:rowOff>113665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130175</xdr:rowOff>
    </xdr:from>
    <xdr:ext cx="530225" cy="25781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4965" y="57880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35,037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34</xdr:row>
      <xdr:rowOff>30480</xdr:rowOff>
    </xdr:from>
    <xdr:to>
      <xdr:col>72</xdr:col>
      <xdr:colOff>38100</xdr:colOff>
      <xdr:row>34</xdr:row>
      <xdr:rowOff>132080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32</xdr:row>
      <xdr:rowOff>148590</xdr:rowOff>
    </xdr:from>
    <xdr:ext cx="528955" cy="25781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5965" y="5634990"/>
          <a:ext cx="528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43,075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88265</xdr:rowOff>
    </xdr:from>
    <xdr:to>
      <xdr:col>67</xdr:col>
      <xdr:colOff>101600</xdr:colOff>
      <xdr:row>36</xdr:row>
      <xdr:rowOff>18415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34925</xdr:rowOff>
    </xdr:from>
    <xdr:ext cx="528955" cy="25781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6965" y="5864225"/>
          <a:ext cx="528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140335</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140335</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140335</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2098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417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3205" cy="25463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080" y="10398760"/>
          <a:ext cx="2432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140335</xdr:rowOff>
    </xdr:from>
    <xdr:to>
      <xdr:col>89</xdr:col>
      <xdr:colOff>177800</xdr:colOff>
      <xdr:row>59</xdr:row>
      <xdr:rowOff>140335</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8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167640</xdr:rowOff>
    </xdr:from>
    <xdr:ext cx="530225" cy="25463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505" y="101117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54610</xdr:rowOff>
    </xdr:from>
    <xdr:ext cx="530225" cy="25336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505" y="9827260"/>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111760</xdr:rowOff>
    </xdr:from>
    <xdr:ext cx="530225" cy="25463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505" y="95415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140335</xdr:rowOff>
    </xdr:from>
    <xdr:to>
      <xdr:col>89</xdr:col>
      <xdr:colOff>177800</xdr:colOff>
      <xdr:row>54</xdr:row>
      <xdr:rowOff>140335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167640</xdr:rowOff>
    </xdr:from>
    <xdr:ext cx="530225" cy="25463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505" y="92544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54610</xdr:rowOff>
    </xdr:from>
    <xdr:ext cx="589915" cy="25336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370" y="897001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50</xdr:row>
      <xdr:rowOff>111760</xdr:rowOff>
    </xdr:from>
    <xdr:ext cx="589915" cy="25463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370" y="8684260"/>
          <a:ext cx="589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49</xdr:row>
      <xdr:rowOff>140335</xdr:rowOff>
    </xdr:from>
    <xdr:to>
      <xdr:col>89</xdr:col>
      <xdr:colOff>177800</xdr:colOff>
      <xdr:row>49</xdr:row>
      <xdr:rowOff>140335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13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48</xdr:row>
      <xdr:rowOff>167640</xdr:rowOff>
    </xdr:from>
    <xdr:ext cx="589915" cy="25463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370" y="8397240"/>
          <a:ext cx="589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9915" cy="25336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145415</xdr:rowOff>
    </xdr:from>
    <xdr:to>
      <xdr:col>85</xdr:col>
      <xdr:colOff>126365</xdr:colOff>
      <xdr:row>59</xdr:row>
      <xdr:rowOff>22225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915"/>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26035</xdr:rowOff>
    </xdr:from>
    <xdr:ext cx="534670" cy="259080"/>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28,229</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22225</xdr:rowOff>
    </xdr:from>
    <xdr:to>
      <xdr:col>86</xdr:col>
      <xdr:colOff>25400</xdr:colOff>
      <xdr:row>59</xdr:row>
      <xdr:rowOff>22225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92075</xdr:rowOff>
    </xdr:from>
    <xdr:ext cx="598805" cy="257810"/>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31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127,612</a:t>
          </a:r>
          <a:endParaRPr kumimoji="1" lang="ja-JP" altLang="en-US" sz="1000" b="1">
            <a:latin typeface="ＭＳ Ｐゴシック"/>
          </a:endParaRPr>
        </a:p>
      </xdr:txBody>
    </xdr:sp>
    <xdr:clientData/>
  </xdr:oneCellAnchor>
  <xdr:twoCellAnchor>
    <xdr:from>
      <xdr:col>85</xdr:col>
      <xdr:colOff>38100</xdr:colOff>
      <xdr:row>50</xdr:row>
      <xdr:rowOff>145415</xdr:rowOff>
    </xdr:from>
    <xdr:to>
      <xdr:col>86</xdr:col>
      <xdr:colOff>25400</xdr:colOff>
      <xdr:row>50</xdr:row>
      <xdr:rowOff>145415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159385</xdr:rowOff>
    </xdr:from>
    <xdr:to>
      <xdr:col>85</xdr:col>
      <xdr:colOff>127000</xdr:colOff>
      <xdr:row>56</xdr:row>
      <xdr:rowOff>130175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8903335"/>
          <a:ext cx="838200" cy="828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143510</xdr:rowOff>
    </xdr:from>
    <xdr:ext cx="534670" cy="25336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81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120650</xdr:rowOff>
    </xdr:from>
    <xdr:to>
      <xdr:col>85</xdr:col>
      <xdr:colOff>177800</xdr:colOff>
      <xdr:row>56</xdr:row>
      <xdr:rowOff>50800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159385</xdr:rowOff>
    </xdr:from>
    <xdr:to>
      <xdr:col>81</xdr:col>
      <xdr:colOff>50800</xdr:colOff>
      <xdr:row>54</xdr:row>
      <xdr:rowOff>107950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8903335"/>
          <a:ext cx="889000" cy="462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48895</xdr:rowOff>
    </xdr:from>
    <xdr:to>
      <xdr:col>81</xdr:col>
      <xdr:colOff>101600</xdr:colOff>
      <xdr:row>55</xdr:row>
      <xdr:rowOff>150495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141605</xdr:rowOff>
    </xdr:from>
    <xdr:ext cx="528955" cy="257810"/>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3965" y="9571355"/>
          <a:ext cx="528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107950</xdr:rowOff>
    </xdr:from>
    <xdr:to>
      <xdr:col>76</xdr:col>
      <xdr:colOff>114300</xdr:colOff>
      <xdr:row>56</xdr:row>
      <xdr:rowOff>152400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366250"/>
          <a:ext cx="889000" cy="387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109220</xdr:rowOff>
    </xdr:from>
    <xdr:to>
      <xdr:col>76</xdr:col>
      <xdr:colOff>165100</xdr:colOff>
      <xdr:row>56</xdr:row>
      <xdr:rowOff>38735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29845</xdr:rowOff>
    </xdr:from>
    <xdr:ext cx="530225" cy="25336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4965" y="9631045"/>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139065</xdr:rowOff>
    </xdr:from>
    <xdr:to>
      <xdr:col>71</xdr:col>
      <xdr:colOff>177800</xdr:colOff>
      <xdr:row>56</xdr:row>
      <xdr:rowOff>152400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7402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33655</xdr:rowOff>
    </xdr:from>
    <xdr:to>
      <xdr:col>72</xdr:col>
      <xdr:colOff>38100</xdr:colOff>
      <xdr:row>56</xdr:row>
      <xdr:rowOff>135255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151765</xdr:rowOff>
    </xdr:from>
    <xdr:ext cx="528955" cy="25908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5965" y="94100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25400</xdr:rowOff>
    </xdr:from>
    <xdr:to>
      <xdr:col>67</xdr:col>
      <xdr:colOff>101600</xdr:colOff>
      <xdr:row>56</xdr:row>
      <xdr:rowOff>127000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143510</xdr:rowOff>
    </xdr:from>
    <xdr:ext cx="528955" cy="25336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6965" y="94018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0730"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073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79375</xdr:rowOff>
    </xdr:from>
    <xdr:to>
      <xdr:col>85</xdr:col>
      <xdr:colOff>177800</xdr:colOff>
      <xdr:row>57</xdr:row>
      <xdr:rowOff>8890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805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57785</xdr:rowOff>
    </xdr:from>
    <xdr:ext cx="534670" cy="259080"/>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58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51</xdr:row>
      <xdr:rowOff>109220</xdr:rowOff>
    </xdr:from>
    <xdr:to>
      <xdr:col>81</xdr:col>
      <xdr:colOff>101600</xdr:colOff>
      <xdr:row>52</xdr:row>
      <xdr:rowOff>38735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8853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50</xdr:row>
      <xdr:rowOff>55245</xdr:rowOff>
    </xdr:from>
    <xdr:ext cx="594360" cy="25336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580" y="8627745"/>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57150</xdr:rowOff>
    </xdr:from>
    <xdr:to>
      <xdr:col>76</xdr:col>
      <xdr:colOff>165100</xdr:colOff>
      <xdr:row>54</xdr:row>
      <xdr:rowOff>158750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3810</xdr:rowOff>
    </xdr:from>
    <xdr:ext cx="530225"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4965" y="90906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82,212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101600</xdr:rowOff>
    </xdr:from>
    <xdr:to>
      <xdr:col>72</xdr:col>
      <xdr:colOff>38100</xdr:colOff>
      <xdr:row>57</xdr:row>
      <xdr:rowOff>31750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22860</xdr:rowOff>
    </xdr:from>
    <xdr:ext cx="528955"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5965" y="97955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55,133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88265</xdr:rowOff>
    </xdr:from>
    <xdr:to>
      <xdr:col>67</xdr:col>
      <xdr:colOff>101600</xdr:colOff>
      <xdr:row>57</xdr:row>
      <xdr:rowOff>18415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8890</xdr:rowOff>
    </xdr:from>
    <xdr:ext cx="528955" cy="25463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6965" y="9781540"/>
          <a:ext cx="5289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140335</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140335</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140335</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20980"/>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417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3205" cy="25336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080" y="13256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140335</xdr:rowOff>
    </xdr:from>
    <xdr:to>
      <xdr:col>89</xdr:col>
      <xdr:colOff>177800</xdr:colOff>
      <xdr:row>74</xdr:row>
      <xdr:rowOff>140335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167640</xdr:rowOff>
    </xdr:from>
    <xdr:ext cx="589915" cy="25463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370" y="12683490"/>
          <a:ext cx="589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111760</xdr:rowOff>
    </xdr:from>
    <xdr:ext cx="589915" cy="25463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370" y="12113260"/>
          <a:ext cx="589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915" cy="25336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63500</xdr:rowOff>
    </xdr:from>
    <xdr:to>
      <xdr:col>85</xdr:col>
      <xdr:colOff>126365</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6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29210</xdr:rowOff>
    </xdr:from>
    <xdr:ext cx="249555" cy="25336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8890</xdr:rowOff>
    </xdr:from>
    <xdr:ext cx="598805" cy="25463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39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203,499</a:t>
          </a:r>
          <a:endParaRPr kumimoji="1" lang="ja-JP" altLang="en-US" sz="1000" b="1">
            <a:latin typeface="ＭＳ Ｐゴシック"/>
          </a:endParaRPr>
        </a:p>
      </xdr:txBody>
    </xdr:sp>
    <xdr:clientData/>
  </xdr:oneCellAnchor>
  <xdr:twoCellAnchor>
    <xdr:from>
      <xdr:col>85</xdr:col>
      <xdr:colOff>38100</xdr:colOff>
      <xdr:row>71</xdr:row>
      <xdr:rowOff>63500</xdr:rowOff>
    </xdr:from>
    <xdr:to>
      <xdr:col>86</xdr:col>
      <xdr:colOff>25400</xdr:colOff>
      <xdr:row>71</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155575</xdr:rowOff>
    </xdr:from>
    <xdr:to>
      <xdr:col>85</xdr:col>
      <xdr:colOff>127000</xdr:colOff>
      <xdr:row>78</xdr:row>
      <xdr:rowOff>8890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5722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111125</xdr:rowOff>
    </xdr:from>
    <xdr:ext cx="534670" cy="25336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32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88265</xdr:rowOff>
    </xdr:from>
    <xdr:to>
      <xdr:col>85</xdr:col>
      <xdr:colOff>177800</xdr:colOff>
      <xdr:row>78</xdr:row>
      <xdr:rowOff>18415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100330</xdr:rowOff>
    </xdr:from>
    <xdr:to>
      <xdr:col>81</xdr:col>
      <xdr:colOff>50800</xdr:colOff>
      <xdr:row>77</xdr:row>
      <xdr:rowOff>155575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0198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93345</xdr:rowOff>
    </xdr:from>
    <xdr:to>
      <xdr:col>81</xdr:col>
      <xdr:colOff>101600</xdr:colOff>
      <xdr:row>78</xdr:row>
      <xdr:rowOff>23495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40640</xdr:rowOff>
    </xdr:from>
    <xdr:ext cx="464185" cy="25463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350" y="13070840"/>
          <a:ext cx="464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36195</xdr:rowOff>
    </xdr:from>
    <xdr:to>
      <xdr:col>76</xdr:col>
      <xdr:colOff>114300</xdr:colOff>
      <xdr:row>77</xdr:row>
      <xdr:rowOff>100330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23784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88265</xdr:rowOff>
    </xdr:from>
    <xdr:to>
      <xdr:col>76</xdr:col>
      <xdr:colOff>165100</xdr:colOff>
      <xdr:row>78</xdr:row>
      <xdr:rowOff>18415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8890</xdr:rowOff>
    </xdr:from>
    <xdr:ext cx="530225" cy="25463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4965" y="133819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36195</xdr:rowOff>
    </xdr:from>
    <xdr:to>
      <xdr:col>71</xdr:col>
      <xdr:colOff>177800</xdr:colOff>
      <xdr:row>77</xdr:row>
      <xdr:rowOff>137795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237845"/>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93980</xdr:rowOff>
    </xdr:from>
    <xdr:to>
      <xdr:col>72</xdr:col>
      <xdr:colOff>38100</xdr:colOff>
      <xdr:row>78</xdr:row>
      <xdr:rowOff>24130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15240</xdr:rowOff>
    </xdr:from>
    <xdr:ext cx="465455" cy="257810"/>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350" y="13388340"/>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115570</xdr:rowOff>
    </xdr:from>
    <xdr:to>
      <xdr:col>67</xdr:col>
      <xdr:colOff>101600</xdr:colOff>
      <xdr:row>78</xdr:row>
      <xdr:rowOff>45720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36830</xdr:rowOff>
    </xdr:from>
    <xdr:ext cx="464185" cy="25781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350" y="13409930"/>
          <a:ext cx="4641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0730"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0730"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129540</xdr:rowOff>
    </xdr:from>
    <xdr:to>
      <xdr:col>85</xdr:col>
      <xdr:colOff>177800</xdr:colOff>
      <xdr:row>78</xdr:row>
      <xdr:rowOff>59690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66675</xdr:rowOff>
    </xdr:from>
    <xdr:ext cx="469900" cy="25336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3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104775</xdr:rowOff>
    </xdr:from>
    <xdr:to>
      <xdr:col>81</xdr:col>
      <xdr:colOff>101600</xdr:colOff>
      <xdr:row>78</xdr:row>
      <xdr:rowOff>34925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26035</xdr:rowOff>
    </xdr:from>
    <xdr:ext cx="464185"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350" y="133991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49530</xdr:rowOff>
    </xdr:from>
    <xdr:to>
      <xdr:col>76</xdr:col>
      <xdr:colOff>165100</xdr:colOff>
      <xdr:row>77</xdr:row>
      <xdr:rowOff>151130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167640</xdr:rowOff>
    </xdr:from>
    <xdr:ext cx="530225" cy="25463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4965" y="130263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156845</xdr:rowOff>
    </xdr:from>
    <xdr:to>
      <xdr:col>72</xdr:col>
      <xdr:colOff>38100</xdr:colOff>
      <xdr:row>77</xdr:row>
      <xdr:rowOff>86995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1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103505</xdr:rowOff>
    </xdr:from>
    <xdr:ext cx="528955" cy="25781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5965" y="12962255"/>
          <a:ext cx="528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28,141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86995</xdr:rowOff>
    </xdr:from>
    <xdr:to>
      <xdr:col>67</xdr:col>
      <xdr:colOff>101600</xdr:colOff>
      <xdr:row>78</xdr:row>
      <xdr:rowOff>17780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288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33655</xdr:rowOff>
    </xdr:from>
    <xdr:ext cx="528955" cy="25654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6965" y="13063855"/>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140335</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140335</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140335</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209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417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3205" cy="25908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080" y="16930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89915" cy="25336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370" y="16603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89915" cy="259080"/>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370" y="16276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89915" cy="25336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370" y="15951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9915" cy="2584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370"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9915" cy="259080"/>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915" cy="25336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24130</xdr:rowOff>
    </xdr:from>
    <xdr:to>
      <xdr:col>85</xdr:col>
      <xdr:colOff>126365</xdr:colOff>
      <xdr:row>99</xdr:row>
      <xdr:rowOff>2540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6350</xdr:rowOff>
    </xdr:from>
    <xdr:ext cx="534670" cy="25336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9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2540</xdr:rowOff>
    </xdr:from>
    <xdr:to>
      <xdr:col>86</xdr:col>
      <xdr:colOff>25400</xdr:colOff>
      <xdr:row>99</xdr:row>
      <xdr:rowOff>2540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142240</xdr:rowOff>
    </xdr:from>
    <xdr:ext cx="598805" cy="25717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8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495,455</a:t>
          </a:r>
          <a:endParaRPr kumimoji="1" lang="ja-JP" altLang="en-US" sz="1000" b="1">
            <a:latin typeface="ＭＳ Ｐゴシック"/>
          </a:endParaRPr>
        </a:p>
      </xdr:txBody>
    </xdr:sp>
    <xdr:clientData/>
  </xdr:oneCellAnchor>
  <xdr:twoCellAnchor>
    <xdr:from>
      <xdr:col>85</xdr:col>
      <xdr:colOff>38100</xdr:colOff>
      <xdr:row>90</xdr:row>
      <xdr:rowOff>24130</xdr:rowOff>
    </xdr:from>
    <xdr:to>
      <xdr:col>86</xdr:col>
      <xdr:colOff>25400</xdr:colOff>
      <xdr:row>90</xdr:row>
      <xdr:rowOff>24130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96520</xdr:rowOff>
    </xdr:from>
    <xdr:to>
      <xdr:col>85</xdr:col>
      <xdr:colOff>127000</xdr:colOff>
      <xdr:row>97</xdr:row>
      <xdr:rowOff>111125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2717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124460</xdr:rowOff>
    </xdr:from>
    <xdr:ext cx="534670" cy="259080"/>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755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146050</xdr:rowOff>
    </xdr:from>
    <xdr:to>
      <xdr:col>85</xdr:col>
      <xdr:colOff>177800</xdr:colOff>
      <xdr:row>98</xdr:row>
      <xdr:rowOff>76200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102235</xdr:rowOff>
    </xdr:from>
    <xdr:to>
      <xdr:col>81</xdr:col>
      <xdr:colOff>50800</xdr:colOff>
      <xdr:row>97</xdr:row>
      <xdr:rowOff>111125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73288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160655</xdr:rowOff>
    </xdr:from>
    <xdr:to>
      <xdr:col>81</xdr:col>
      <xdr:colOff>101600</xdr:colOff>
      <xdr:row>98</xdr:row>
      <xdr:rowOff>90805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81915</xdr:rowOff>
    </xdr:from>
    <xdr:ext cx="528955" cy="259080"/>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3965" y="168840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102235</xdr:rowOff>
    </xdr:from>
    <xdr:to>
      <xdr:col>76</xdr:col>
      <xdr:colOff>114300</xdr:colOff>
      <xdr:row>97</xdr:row>
      <xdr:rowOff>114300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3288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165100</xdr:rowOff>
    </xdr:from>
    <xdr:to>
      <xdr:col>76</xdr:col>
      <xdr:colOff>165100</xdr:colOff>
      <xdr:row>98</xdr:row>
      <xdr:rowOff>95250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86360</xdr:rowOff>
    </xdr:from>
    <xdr:ext cx="530225" cy="25336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4965" y="16888460"/>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111760</xdr:rowOff>
    </xdr:from>
    <xdr:to>
      <xdr:col>71</xdr:col>
      <xdr:colOff>177800</xdr:colOff>
      <xdr:row>97</xdr:row>
      <xdr:rowOff>114300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7424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163195</xdr:rowOff>
    </xdr:from>
    <xdr:to>
      <xdr:col>72</xdr:col>
      <xdr:colOff>38100</xdr:colOff>
      <xdr:row>98</xdr:row>
      <xdr:rowOff>93345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84455</xdr:rowOff>
    </xdr:from>
    <xdr:ext cx="528955"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5965" y="168865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161925</xdr:rowOff>
    </xdr:from>
    <xdr:to>
      <xdr:col>67</xdr:col>
      <xdr:colOff>101600</xdr:colOff>
      <xdr:row>98</xdr:row>
      <xdr:rowOff>92075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83185</xdr:rowOff>
    </xdr:from>
    <xdr:ext cx="528955"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6965" y="168852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0730"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073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45720</xdr:rowOff>
    </xdr:from>
    <xdr:to>
      <xdr:col>85</xdr:col>
      <xdr:colOff>177800</xdr:colOff>
      <xdr:row>97</xdr:row>
      <xdr:rowOff>147320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68580</xdr:rowOff>
    </xdr:from>
    <xdr:ext cx="598805" cy="259080"/>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27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105,819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60325</xdr:rowOff>
    </xdr:from>
    <xdr:to>
      <xdr:col>81</xdr:col>
      <xdr:colOff>101600</xdr:colOff>
      <xdr:row>97</xdr:row>
      <xdr:rowOff>161925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96</xdr:row>
      <xdr:rowOff>6985</xdr:rowOff>
    </xdr:from>
    <xdr:ext cx="594360" cy="25336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580" y="16466185"/>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101,226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52070</xdr:rowOff>
    </xdr:from>
    <xdr:to>
      <xdr:col>76</xdr:col>
      <xdr:colOff>165100</xdr:colOff>
      <xdr:row>97</xdr:row>
      <xdr:rowOff>153035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95</xdr:row>
      <xdr:rowOff>169545</xdr:rowOff>
    </xdr:from>
    <xdr:ext cx="593090" cy="25336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580" y="1645729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104,044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63500</xdr:rowOff>
    </xdr:from>
    <xdr:to>
      <xdr:col>72</xdr:col>
      <xdr:colOff>38100</xdr:colOff>
      <xdr:row>97</xdr:row>
      <xdr:rowOff>165100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96</xdr:row>
      <xdr:rowOff>10160</xdr:rowOff>
    </xdr:from>
    <xdr:ext cx="59309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580" y="164693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100,345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60960</xdr:rowOff>
    </xdr:from>
    <xdr:to>
      <xdr:col>67</xdr:col>
      <xdr:colOff>101600</xdr:colOff>
      <xdr:row>97</xdr:row>
      <xdr:rowOff>162560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96</xdr:row>
      <xdr:rowOff>7620</xdr:rowOff>
    </xdr:from>
    <xdr:ext cx="594360" cy="25336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580" y="16466820"/>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101,123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140335</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140335</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140335</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4475" cy="25781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080" y="6588760"/>
          <a:ext cx="2444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2915" cy="257810"/>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640" y="6207760"/>
          <a:ext cx="4629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140335</xdr:rowOff>
    </xdr:from>
    <xdr:to>
      <xdr:col>120</xdr:col>
      <xdr:colOff>114300</xdr:colOff>
      <xdr:row>34</xdr:row>
      <xdr:rowOff>140335</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167640</xdr:rowOff>
    </xdr:from>
    <xdr:ext cx="462915" cy="25463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640" y="58254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2915" cy="25908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2915" cy="257810"/>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640" y="5064760"/>
          <a:ext cx="4629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336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27305</xdr:rowOff>
    </xdr:from>
    <xdr:to>
      <xdr:col>116</xdr:col>
      <xdr:colOff>62865</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513705"/>
          <a:ext cx="127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87630</xdr:rowOff>
    </xdr:from>
    <xdr:ext cx="249555" cy="25336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7418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145415</xdr:rowOff>
    </xdr:from>
    <xdr:ext cx="469900" cy="25336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889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6,391</a:t>
          </a:r>
          <a:endParaRPr kumimoji="1" lang="ja-JP" altLang="en-US" sz="1000" b="1">
            <a:latin typeface="ＭＳ Ｐゴシック"/>
          </a:endParaRPr>
        </a:p>
      </xdr:txBody>
    </xdr:sp>
    <xdr:clientData/>
  </xdr:oneCellAnchor>
  <xdr:twoCellAnchor>
    <xdr:from>
      <xdr:col>115</xdr:col>
      <xdr:colOff>165100</xdr:colOff>
      <xdr:row>32</xdr:row>
      <xdr:rowOff>27305</xdr:rowOff>
    </xdr:from>
    <xdr:to>
      <xdr:col>116</xdr:col>
      <xdr:colOff>152400</xdr:colOff>
      <xdr:row>32</xdr:row>
      <xdr:rowOff>27305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51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29</xdr:row>
      <xdr:rowOff>149225</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5121275"/>
          <a:ext cx="838200" cy="1609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5080</xdr:rowOff>
    </xdr:from>
    <xdr:ext cx="313690" cy="259080"/>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2018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153670</xdr:rowOff>
    </xdr:from>
    <xdr:to>
      <xdr:col>116</xdr:col>
      <xdr:colOff>114300</xdr:colOff>
      <xdr:row>39</xdr:row>
      <xdr:rowOff>84455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687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29</xdr:row>
      <xdr:rowOff>149225</xdr:rowOff>
    </xdr:from>
    <xdr:to>
      <xdr:col>111</xdr:col>
      <xdr:colOff>177800</xdr:colOff>
      <xdr:row>38</xdr:row>
      <xdr:rowOff>73660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0434300" y="5121275"/>
          <a:ext cx="889000" cy="146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139065</xdr:rowOff>
    </xdr:from>
    <xdr:to>
      <xdr:col>112</xdr:col>
      <xdr:colOff>38100</xdr:colOff>
      <xdr:row>39</xdr:row>
      <xdr:rowOff>69215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60960</xdr:rowOff>
    </xdr:from>
    <xdr:ext cx="378460" cy="259080"/>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70" y="6747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67945</xdr:rowOff>
    </xdr:from>
    <xdr:to>
      <xdr:col>107</xdr:col>
      <xdr:colOff>50800</xdr:colOff>
      <xdr:row>38</xdr:row>
      <xdr:rowOff>73660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411595"/>
          <a:ext cx="88900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63500</xdr:rowOff>
    </xdr:from>
    <xdr:ext cx="377190" cy="25463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70" y="6750050"/>
          <a:ext cx="377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67945</xdr:rowOff>
    </xdr:from>
    <xdr:to>
      <xdr:col>102</xdr:col>
      <xdr:colOff>114300</xdr:colOff>
      <xdr:row>38</xdr:row>
      <xdr:rowOff>111125</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8656300" y="6411595"/>
          <a:ext cx="8890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134620</xdr:rowOff>
    </xdr:from>
    <xdr:to>
      <xdr:col>102</xdr:col>
      <xdr:colOff>165100</xdr:colOff>
      <xdr:row>39</xdr:row>
      <xdr:rowOff>64770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55880</xdr:rowOff>
    </xdr:from>
    <xdr:ext cx="378460" cy="25908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70" y="67424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10160</xdr:rowOff>
    </xdr:from>
    <xdr:ext cx="378460" cy="25717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70" y="669671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073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0730" cy="25908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132080</xdr:rowOff>
    </xdr:from>
    <xdr:ext cx="249555" cy="25463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4718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29</xdr:row>
      <xdr:rowOff>98425</xdr:rowOff>
    </xdr:from>
    <xdr:to>
      <xdr:col>112</xdr:col>
      <xdr:colOff>38100</xdr:colOff>
      <xdr:row>30</xdr:row>
      <xdr:rowOff>29210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5070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28</xdr:row>
      <xdr:rowOff>45085</xdr:rowOff>
    </xdr:from>
    <xdr:ext cx="465455" cy="2584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350" y="484568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22860</xdr:rowOff>
    </xdr:from>
    <xdr:to>
      <xdr:col>107</xdr:col>
      <xdr:colOff>101600</xdr:colOff>
      <xdr:row>38</xdr:row>
      <xdr:rowOff>124460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140970</xdr:rowOff>
    </xdr:from>
    <xdr:ext cx="377190" cy="25781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70" y="631317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17780</xdr:rowOff>
    </xdr:from>
    <xdr:to>
      <xdr:col>102</xdr:col>
      <xdr:colOff>165100</xdr:colOff>
      <xdr:row>37</xdr:row>
      <xdr:rowOff>118745</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36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135255</xdr:rowOff>
    </xdr:from>
    <xdr:ext cx="464185" cy="25463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10350" y="6136005"/>
          <a:ext cx="464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60325</xdr:rowOff>
    </xdr:from>
    <xdr:to>
      <xdr:col>98</xdr:col>
      <xdr:colOff>38100</xdr:colOff>
      <xdr:row>38</xdr:row>
      <xdr:rowOff>161925</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6985</xdr:rowOff>
    </xdr:from>
    <xdr:ext cx="378460" cy="25463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70" y="635063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140335</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140335</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140335</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4475" cy="257810"/>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080" y="10017760"/>
          <a:ext cx="2444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2915" cy="257810"/>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640" y="9636760"/>
          <a:ext cx="4629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140335</xdr:rowOff>
    </xdr:from>
    <xdr:to>
      <xdr:col>120</xdr:col>
      <xdr:colOff>114300</xdr:colOff>
      <xdr:row>54</xdr:row>
      <xdr:rowOff>140335</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167640</xdr:rowOff>
    </xdr:from>
    <xdr:ext cx="462915" cy="25463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640" y="92544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2915" cy="259080"/>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820640" y="887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7810"/>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505" y="849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336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756505" y="8112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132715</xdr:rowOff>
    </xdr:from>
    <xdr:to>
      <xdr:col>116</xdr:col>
      <xdr:colOff>62865</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flipV="1">
          <a:off x="22159595" y="8876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92710</xdr:rowOff>
    </xdr:from>
    <xdr:ext cx="249555" cy="257810"/>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1020826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79375</xdr:rowOff>
    </xdr:from>
    <xdr:ext cx="534670" cy="2584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8651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10,106</a:t>
          </a:r>
          <a:endParaRPr kumimoji="1" lang="ja-JP" altLang="en-US" sz="1000" b="1">
            <a:latin typeface="ＭＳ Ｐゴシック"/>
          </a:endParaRPr>
        </a:p>
      </xdr:txBody>
    </xdr:sp>
    <xdr:clientData/>
  </xdr:oneCellAnchor>
  <xdr:twoCellAnchor>
    <xdr:from>
      <xdr:col>115</xdr:col>
      <xdr:colOff>165100</xdr:colOff>
      <xdr:row>51</xdr:row>
      <xdr:rowOff>132715</xdr:rowOff>
    </xdr:from>
    <xdr:to>
      <xdr:col>116</xdr:col>
      <xdr:colOff>152400</xdr:colOff>
      <xdr:row>51</xdr:row>
      <xdr:rowOff>132715</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8876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10160</xdr:rowOff>
    </xdr:from>
    <xdr:ext cx="313690" cy="25717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954260"/>
          <a:ext cx="31369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158750</xdr:rowOff>
    </xdr:from>
    <xdr:to>
      <xdr:col>112</xdr:col>
      <xdr:colOff>38100</xdr:colOff>
      <xdr:row>59</xdr:row>
      <xdr:rowOff>88265</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10102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104775</xdr:rowOff>
    </xdr:from>
    <xdr:ext cx="313690"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66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156845</xdr:rowOff>
    </xdr:from>
    <xdr:to>
      <xdr:col>107</xdr:col>
      <xdr:colOff>101600</xdr:colOff>
      <xdr:row>59</xdr:row>
      <xdr:rowOff>86995</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103505</xdr:rowOff>
    </xdr:from>
    <xdr:ext cx="313690" cy="25781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77455" y="987615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156845</xdr:rowOff>
    </xdr:from>
    <xdr:to>
      <xdr:col>102</xdr:col>
      <xdr:colOff>165100</xdr:colOff>
      <xdr:row>59</xdr:row>
      <xdr:rowOff>86995</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103505</xdr:rowOff>
    </xdr:from>
    <xdr:ext cx="312420" cy="25781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88455" y="9876155"/>
          <a:ext cx="3124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157480</xdr:rowOff>
    </xdr:from>
    <xdr:to>
      <xdr:col>98</xdr:col>
      <xdr:colOff>38100</xdr:colOff>
      <xdr:row>59</xdr:row>
      <xdr:rowOff>87630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57</xdr:row>
      <xdr:rowOff>104140</xdr:rowOff>
    </xdr:from>
    <xdr:ext cx="313690" cy="25781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99455" y="987679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073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073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137160</xdr:rowOff>
    </xdr:from>
    <xdr:ext cx="249555" cy="259080"/>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10081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3840" cy="25336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840" y="10201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5110" cy="25336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840" y="1020191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5110" cy="25336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840" y="10201910"/>
          <a:ext cx="2451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3840" cy="25336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840" y="10201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総務費では、新型コロナウイルス感染症対策として、特別定額給付金給付事業の皆減により、前年度から37.4％減少した。</a:t>
          </a:r>
        </a:p>
        <a:p>
          <a:r>
            <a:rPr kumimoji="1" lang="ja-JP" altLang="en-US" sz="1300">
              <a:latin typeface="ＭＳ Ｐゴシック"/>
              <a:ea typeface="ＭＳ Ｐゴシック"/>
            </a:rPr>
            <a:t>民生費では、新型コロナウイルス感染症対策として、子育て世帯臨時特別給付（先行給付金）支給事業や住民税非課税世帯等臨時特別給付金給付事業の実施、障害福祉サービス関係経費の増加により、前年度から13.8％増加した。</a:t>
          </a:r>
        </a:p>
        <a:p>
          <a:r>
            <a:rPr kumimoji="1" lang="ja-JP" altLang="en-US" sz="1300">
              <a:latin typeface="ＭＳ Ｐゴシック"/>
              <a:ea typeface="ＭＳ Ｐゴシック"/>
            </a:rPr>
            <a:t>衛生費では、新型コロナウイルス感染症対策として、新型コロナワクチン接種対策事業を実施したことにより、前年度から16.6％増加した。</a:t>
          </a:r>
        </a:p>
        <a:p>
          <a:r>
            <a:rPr kumimoji="1" lang="ja-JP" altLang="en-US" sz="1300">
              <a:latin typeface="ＭＳ Ｐゴシック"/>
              <a:ea typeface="ＭＳ Ｐゴシック"/>
            </a:rPr>
            <a:t>商工費では、新型コロナウイルス感染症対策として、地域経済回復への事業者支援のため、プレミアム商品券事業の実施により、前年度から26.8％増加した。</a:t>
          </a:r>
        </a:p>
        <a:p>
          <a:r>
            <a:rPr kumimoji="1" lang="ja-JP" altLang="en-US" sz="1300">
              <a:latin typeface="ＭＳ Ｐゴシック"/>
              <a:ea typeface="ＭＳ Ｐゴシック"/>
            </a:rPr>
            <a:t>土木費では、公営住宅整備事業などにより、前年度から8.9％増加した。</a:t>
          </a:r>
        </a:p>
        <a:p>
          <a:r>
            <a:rPr kumimoji="1" lang="ja-JP" altLang="en-US" sz="1300">
              <a:latin typeface="ＭＳ Ｐゴシック"/>
              <a:ea typeface="ＭＳ Ｐゴシック"/>
            </a:rPr>
            <a:t>教育費では、園部文化会館再生事業、ＧＩＧＡスクール構想実現のための情報教育機器整備事業が完了した事により、前年度から50.6％減少した。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741680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637540</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89865" cy="189865"/>
        </a:xfrm>
        <a:prstGeom prst="ellipse">
          <a:avLst/>
        </a:prstGeom>
        <a:solidFill>
          <a:srgbClr val="FF0000"/>
        </a:solidFill>
        <a:ln w="6350">
          <a:noFill/>
          <a:round/>
          <a:headEnd/>
          <a:tailEnd/>
        </a:ln>
      </xdr:spPr>
    </xdr:sp>
    <xdr:clientData/>
  </xdr:twoCellAnchor>
  <xdr:twoCellAnchor>
    <xdr:from>
      <xdr:col>10</xdr:col>
      <xdr:colOff>324485</xdr:colOff>
      <xdr:row>45</xdr:row>
      <xdr:rowOff>10160</xdr:rowOff>
    </xdr:from>
    <xdr:to>
      <xdr:col>15</xdr:col>
      <xdr:colOff>725805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960" y="9601835"/>
          <a:ext cx="597344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324485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960" y="9601835"/>
          <a:ext cx="89471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220345</xdr:colOff>
      <xdr:row>1</xdr:row>
      <xdr:rowOff>76200</xdr:rowOff>
    </xdr:from>
    <xdr:to>
      <xdr:col>15</xdr:col>
      <xdr:colOff>687705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767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京都府南丹市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２年度においては、新型コロナウイルス感染症対策に係る臨時財政需要の増加等により財政調整基金の取り崩し額が増加していたため実質単年度収支は赤字となっていたが、令和３年度においては取り崩し額が減少したため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京都府南丹市</a:t>
          </a:r>
        </a:p>
      </xdr:txBody>
    </xdr:sp>
    <xdr:clientData/>
  </xdr:twoCellAnchor>
  <xdr:twoCellAnchor editAs="oneCell">
    <xdr:from>
      <xdr:col>1</xdr:col>
      <xdr:colOff>0</xdr:colOff>
      <xdr:row>3</xdr:row>
      <xdr:rowOff>28575</xdr:rowOff>
    </xdr:from>
    <xdr:to>
      <xdr:col>4</xdr:col>
      <xdr:colOff>912495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292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すべての会計で黒字を計上し、標準財政規模比は1.85％増加の35.34％となった。</a:t>
          </a:r>
          <a:endParaRPr kumimoji="1" lang="en-US" altLang="ja-JP" sz="1400">
            <a:latin typeface="ＭＳ ゴシック"/>
            <a:ea typeface="ＭＳ ゴシック"/>
          </a:endParaRPr>
        </a:p>
        <a:p>
          <a:r>
            <a:rPr kumimoji="1" lang="ja-JP" altLang="en-US" sz="1400">
              <a:latin typeface="ＭＳ ゴシック"/>
              <a:ea typeface="ＭＳ ゴシック"/>
            </a:rPr>
            <a:t>　一般会計では、地方交付税の増加等により形式収支が増加し、前年度と比較して2.32％増加した。</a:t>
          </a: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V2" sqref="V2"/>
    </sheetView>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31" t="s">
        <v>134</v>
      </c>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c r="AM1" s="531"/>
      <c r="AN1" s="531"/>
      <c r="AO1" s="531"/>
      <c r="AP1" s="531"/>
      <c r="AQ1" s="531"/>
      <c r="AR1" s="531"/>
      <c r="AS1" s="531"/>
      <c r="AT1" s="531"/>
      <c r="AU1" s="531"/>
      <c r="AV1" s="531"/>
      <c r="AW1" s="531"/>
      <c r="AX1" s="531"/>
      <c r="AY1" s="531"/>
      <c r="AZ1" s="531"/>
      <c r="BA1" s="531"/>
      <c r="BB1" s="531"/>
      <c r="BC1" s="531"/>
      <c r="BD1" s="531"/>
      <c r="BE1" s="531"/>
      <c r="BF1" s="531"/>
      <c r="BG1" s="531"/>
      <c r="BH1" s="531"/>
      <c r="BI1" s="531"/>
      <c r="BJ1" s="531"/>
      <c r="BK1" s="531"/>
      <c r="BL1" s="531"/>
      <c r="BM1" s="531"/>
      <c r="BN1" s="531"/>
      <c r="BO1" s="531"/>
      <c r="BP1" s="531"/>
      <c r="BQ1" s="531"/>
      <c r="BR1" s="531"/>
      <c r="BS1" s="531"/>
      <c r="BT1" s="531"/>
      <c r="BU1" s="531"/>
      <c r="BV1" s="531"/>
      <c r="BW1" s="531"/>
      <c r="BX1" s="531"/>
      <c r="BY1" s="531"/>
      <c r="BZ1" s="531"/>
      <c r="CA1" s="531"/>
      <c r="CB1" s="531"/>
      <c r="CC1" s="531"/>
      <c r="CD1" s="531"/>
      <c r="CE1" s="531"/>
      <c r="CF1" s="531"/>
      <c r="CG1" s="531"/>
      <c r="CH1" s="531"/>
      <c r="CI1" s="531"/>
      <c r="CJ1" s="531"/>
      <c r="CK1" s="531"/>
      <c r="CL1" s="531"/>
      <c r="CM1" s="531"/>
      <c r="CN1" s="531"/>
      <c r="CO1" s="531"/>
      <c r="CP1" s="531"/>
      <c r="CQ1" s="531"/>
      <c r="CR1" s="531"/>
      <c r="CS1" s="531"/>
      <c r="CT1" s="531"/>
      <c r="CU1" s="531"/>
      <c r="CV1" s="531"/>
      <c r="CW1" s="531"/>
      <c r="CX1" s="531"/>
      <c r="CY1" s="531"/>
      <c r="CZ1" s="531"/>
      <c r="DA1" s="531"/>
      <c r="DB1" s="531"/>
      <c r="DC1" s="531"/>
      <c r="DD1" s="531"/>
      <c r="DE1" s="531"/>
      <c r="DF1" s="531"/>
      <c r="DG1" s="531"/>
      <c r="DH1" s="531"/>
      <c r="DI1" s="531"/>
      <c r="DJ1" s="2"/>
      <c r="DK1" s="2"/>
      <c r="DL1" s="2"/>
      <c r="DM1" s="2"/>
      <c r="DN1" s="2"/>
      <c r="DO1" s="2"/>
    </row>
    <row r="2" spans="1:119" ht="23.4" x14ac:dyDescent="0.2">
      <c r="B2" s="3" t="s">
        <v>136</v>
      </c>
      <c r="C2" s="3"/>
      <c r="D2" s="9"/>
    </row>
    <row r="3" spans="1:119" ht="18.75" customHeight="1" x14ac:dyDescent="0.2">
      <c r="A3" s="2"/>
      <c r="B3" s="346" t="s">
        <v>137</v>
      </c>
      <c r="C3" s="347"/>
      <c r="D3" s="347"/>
      <c r="E3" s="348"/>
      <c r="F3" s="348"/>
      <c r="G3" s="348"/>
      <c r="H3" s="348"/>
      <c r="I3" s="348"/>
      <c r="J3" s="348"/>
      <c r="K3" s="348"/>
      <c r="L3" s="348" t="s">
        <v>140</v>
      </c>
      <c r="M3" s="348"/>
      <c r="N3" s="348"/>
      <c r="O3" s="348"/>
      <c r="P3" s="348"/>
      <c r="Q3" s="348"/>
      <c r="R3" s="354"/>
      <c r="S3" s="354"/>
      <c r="T3" s="354"/>
      <c r="U3" s="354"/>
      <c r="V3" s="355"/>
      <c r="W3" s="359" t="s">
        <v>143</v>
      </c>
      <c r="X3" s="360"/>
      <c r="Y3" s="360"/>
      <c r="Z3" s="360"/>
      <c r="AA3" s="360"/>
      <c r="AB3" s="347"/>
      <c r="AC3" s="354" t="s">
        <v>144</v>
      </c>
      <c r="AD3" s="360"/>
      <c r="AE3" s="360"/>
      <c r="AF3" s="360"/>
      <c r="AG3" s="360"/>
      <c r="AH3" s="360"/>
      <c r="AI3" s="360"/>
      <c r="AJ3" s="360"/>
      <c r="AK3" s="360"/>
      <c r="AL3" s="364"/>
      <c r="AM3" s="359" t="s">
        <v>145</v>
      </c>
      <c r="AN3" s="360"/>
      <c r="AO3" s="360"/>
      <c r="AP3" s="360"/>
      <c r="AQ3" s="360"/>
      <c r="AR3" s="360"/>
      <c r="AS3" s="360"/>
      <c r="AT3" s="360"/>
      <c r="AU3" s="360"/>
      <c r="AV3" s="360"/>
      <c r="AW3" s="360"/>
      <c r="AX3" s="364"/>
      <c r="AY3" s="387" t="s">
        <v>7</v>
      </c>
      <c r="AZ3" s="388"/>
      <c r="BA3" s="388"/>
      <c r="BB3" s="388"/>
      <c r="BC3" s="388"/>
      <c r="BD3" s="388"/>
      <c r="BE3" s="388"/>
      <c r="BF3" s="388"/>
      <c r="BG3" s="388"/>
      <c r="BH3" s="388"/>
      <c r="BI3" s="388"/>
      <c r="BJ3" s="388"/>
      <c r="BK3" s="388"/>
      <c r="BL3" s="388"/>
      <c r="BM3" s="532"/>
      <c r="BN3" s="359" t="s">
        <v>150</v>
      </c>
      <c r="BO3" s="360"/>
      <c r="BP3" s="360"/>
      <c r="BQ3" s="360"/>
      <c r="BR3" s="360"/>
      <c r="BS3" s="360"/>
      <c r="BT3" s="360"/>
      <c r="BU3" s="364"/>
      <c r="BV3" s="359" t="s">
        <v>12</v>
      </c>
      <c r="BW3" s="360"/>
      <c r="BX3" s="360"/>
      <c r="BY3" s="360"/>
      <c r="BZ3" s="360"/>
      <c r="CA3" s="360"/>
      <c r="CB3" s="360"/>
      <c r="CC3" s="364"/>
      <c r="CD3" s="387" t="s">
        <v>7</v>
      </c>
      <c r="CE3" s="388"/>
      <c r="CF3" s="388"/>
      <c r="CG3" s="388"/>
      <c r="CH3" s="388"/>
      <c r="CI3" s="388"/>
      <c r="CJ3" s="388"/>
      <c r="CK3" s="388"/>
      <c r="CL3" s="388"/>
      <c r="CM3" s="388"/>
      <c r="CN3" s="388"/>
      <c r="CO3" s="388"/>
      <c r="CP3" s="388"/>
      <c r="CQ3" s="388"/>
      <c r="CR3" s="388"/>
      <c r="CS3" s="532"/>
      <c r="CT3" s="359" t="s">
        <v>151</v>
      </c>
      <c r="CU3" s="360"/>
      <c r="CV3" s="360"/>
      <c r="CW3" s="360"/>
      <c r="CX3" s="360"/>
      <c r="CY3" s="360"/>
      <c r="CZ3" s="360"/>
      <c r="DA3" s="364"/>
      <c r="DB3" s="359" t="s">
        <v>153</v>
      </c>
      <c r="DC3" s="360"/>
      <c r="DD3" s="360"/>
      <c r="DE3" s="360"/>
      <c r="DF3" s="360"/>
      <c r="DG3" s="360"/>
      <c r="DH3" s="360"/>
      <c r="DI3" s="364"/>
    </row>
    <row r="4" spans="1:119" ht="18.75" customHeight="1" x14ac:dyDescent="0.2">
      <c r="A4" s="2"/>
      <c r="B4" s="349"/>
      <c r="C4" s="350"/>
      <c r="D4" s="350"/>
      <c r="E4" s="351"/>
      <c r="F4" s="351"/>
      <c r="G4" s="351"/>
      <c r="H4" s="351"/>
      <c r="I4" s="351"/>
      <c r="J4" s="351"/>
      <c r="K4" s="351"/>
      <c r="L4" s="351"/>
      <c r="M4" s="351"/>
      <c r="N4" s="351"/>
      <c r="O4" s="351"/>
      <c r="P4" s="351"/>
      <c r="Q4" s="351"/>
      <c r="R4" s="356"/>
      <c r="S4" s="356"/>
      <c r="T4" s="356"/>
      <c r="U4" s="356"/>
      <c r="V4" s="357"/>
      <c r="W4" s="361"/>
      <c r="X4" s="362"/>
      <c r="Y4" s="362"/>
      <c r="Z4" s="362"/>
      <c r="AA4" s="362"/>
      <c r="AB4" s="350"/>
      <c r="AC4" s="356"/>
      <c r="AD4" s="362"/>
      <c r="AE4" s="362"/>
      <c r="AF4" s="362"/>
      <c r="AG4" s="362"/>
      <c r="AH4" s="362"/>
      <c r="AI4" s="362"/>
      <c r="AJ4" s="362"/>
      <c r="AK4" s="362"/>
      <c r="AL4" s="365"/>
      <c r="AM4" s="363"/>
      <c r="AN4" s="320"/>
      <c r="AO4" s="320"/>
      <c r="AP4" s="320"/>
      <c r="AQ4" s="320"/>
      <c r="AR4" s="320"/>
      <c r="AS4" s="320"/>
      <c r="AT4" s="320"/>
      <c r="AU4" s="320"/>
      <c r="AV4" s="320"/>
      <c r="AW4" s="320"/>
      <c r="AX4" s="366"/>
      <c r="AY4" s="444" t="s">
        <v>154</v>
      </c>
      <c r="AZ4" s="445"/>
      <c r="BA4" s="445"/>
      <c r="BB4" s="445"/>
      <c r="BC4" s="445"/>
      <c r="BD4" s="445"/>
      <c r="BE4" s="445"/>
      <c r="BF4" s="445"/>
      <c r="BG4" s="445"/>
      <c r="BH4" s="445"/>
      <c r="BI4" s="445"/>
      <c r="BJ4" s="445"/>
      <c r="BK4" s="445"/>
      <c r="BL4" s="445"/>
      <c r="BM4" s="446"/>
      <c r="BN4" s="428">
        <v>26710813</v>
      </c>
      <c r="BO4" s="429"/>
      <c r="BP4" s="429"/>
      <c r="BQ4" s="429"/>
      <c r="BR4" s="429"/>
      <c r="BS4" s="429"/>
      <c r="BT4" s="429"/>
      <c r="BU4" s="430"/>
      <c r="BV4" s="428">
        <v>29834172</v>
      </c>
      <c r="BW4" s="429"/>
      <c r="BX4" s="429"/>
      <c r="BY4" s="429"/>
      <c r="BZ4" s="429"/>
      <c r="CA4" s="429"/>
      <c r="CB4" s="429"/>
      <c r="CC4" s="430"/>
      <c r="CD4" s="499" t="s">
        <v>156</v>
      </c>
      <c r="CE4" s="500"/>
      <c r="CF4" s="500"/>
      <c r="CG4" s="500"/>
      <c r="CH4" s="500"/>
      <c r="CI4" s="500"/>
      <c r="CJ4" s="500"/>
      <c r="CK4" s="500"/>
      <c r="CL4" s="500"/>
      <c r="CM4" s="500"/>
      <c r="CN4" s="500"/>
      <c r="CO4" s="500"/>
      <c r="CP4" s="500"/>
      <c r="CQ4" s="500"/>
      <c r="CR4" s="500"/>
      <c r="CS4" s="501"/>
      <c r="CT4" s="533">
        <v>6.6</v>
      </c>
      <c r="CU4" s="534"/>
      <c r="CV4" s="534"/>
      <c r="CW4" s="534"/>
      <c r="CX4" s="534"/>
      <c r="CY4" s="534"/>
      <c r="CZ4" s="534"/>
      <c r="DA4" s="535"/>
      <c r="DB4" s="533">
        <v>4.2</v>
      </c>
      <c r="DC4" s="534"/>
      <c r="DD4" s="534"/>
      <c r="DE4" s="534"/>
      <c r="DF4" s="534"/>
      <c r="DG4" s="534"/>
      <c r="DH4" s="534"/>
      <c r="DI4" s="535"/>
    </row>
    <row r="5" spans="1:119" ht="18.75" customHeight="1" x14ac:dyDescent="0.2">
      <c r="A5" s="2"/>
      <c r="B5" s="352"/>
      <c r="C5" s="321"/>
      <c r="D5" s="321"/>
      <c r="E5" s="353"/>
      <c r="F5" s="353"/>
      <c r="G5" s="353"/>
      <c r="H5" s="353"/>
      <c r="I5" s="353"/>
      <c r="J5" s="353"/>
      <c r="K5" s="353"/>
      <c r="L5" s="353"/>
      <c r="M5" s="353"/>
      <c r="N5" s="353"/>
      <c r="O5" s="353"/>
      <c r="P5" s="353"/>
      <c r="Q5" s="353"/>
      <c r="R5" s="319"/>
      <c r="S5" s="319"/>
      <c r="T5" s="319"/>
      <c r="U5" s="319"/>
      <c r="V5" s="358"/>
      <c r="W5" s="363"/>
      <c r="X5" s="320"/>
      <c r="Y5" s="320"/>
      <c r="Z5" s="320"/>
      <c r="AA5" s="320"/>
      <c r="AB5" s="321"/>
      <c r="AC5" s="319"/>
      <c r="AD5" s="320"/>
      <c r="AE5" s="320"/>
      <c r="AF5" s="320"/>
      <c r="AG5" s="320"/>
      <c r="AH5" s="320"/>
      <c r="AI5" s="320"/>
      <c r="AJ5" s="320"/>
      <c r="AK5" s="320"/>
      <c r="AL5" s="366"/>
      <c r="AM5" s="470" t="s">
        <v>157</v>
      </c>
      <c r="AN5" s="432"/>
      <c r="AO5" s="432"/>
      <c r="AP5" s="432"/>
      <c r="AQ5" s="432"/>
      <c r="AR5" s="432"/>
      <c r="AS5" s="432"/>
      <c r="AT5" s="433"/>
      <c r="AU5" s="471" t="s">
        <v>72</v>
      </c>
      <c r="AV5" s="472"/>
      <c r="AW5" s="472"/>
      <c r="AX5" s="472"/>
      <c r="AY5" s="438" t="s">
        <v>146</v>
      </c>
      <c r="AZ5" s="439"/>
      <c r="BA5" s="439"/>
      <c r="BB5" s="439"/>
      <c r="BC5" s="439"/>
      <c r="BD5" s="439"/>
      <c r="BE5" s="439"/>
      <c r="BF5" s="439"/>
      <c r="BG5" s="439"/>
      <c r="BH5" s="439"/>
      <c r="BI5" s="439"/>
      <c r="BJ5" s="439"/>
      <c r="BK5" s="439"/>
      <c r="BL5" s="439"/>
      <c r="BM5" s="440"/>
      <c r="BN5" s="441">
        <v>25668526</v>
      </c>
      <c r="BO5" s="442"/>
      <c r="BP5" s="442"/>
      <c r="BQ5" s="442"/>
      <c r="BR5" s="442"/>
      <c r="BS5" s="442"/>
      <c r="BT5" s="442"/>
      <c r="BU5" s="443"/>
      <c r="BV5" s="441">
        <v>28749995</v>
      </c>
      <c r="BW5" s="442"/>
      <c r="BX5" s="442"/>
      <c r="BY5" s="442"/>
      <c r="BZ5" s="442"/>
      <c r="CA5" s="442"/>
      <c r="CB5" s="442"/>
      <c r="CC5" s="443"/>
      <c r="CD5" s="452" t="s">
        <v>159</v>
      </c>
      <c r="CE5" s="403"/>
      <c r="CF5" s="403"/>
      <c r="CG5" s="403"/>
      <c r="CH5" s="403"/>
      <c r="CI5" s="403"/>
      <c r="CJ5" s="403"/>
      <c r="CK5" s="403"/>
      <c r="CL5" s="403"/>
      <c r="CM5" s="403"/>
      <c r="CN5" s="403"/>
      <c r="CO5" s="403"/>
      <c r="CP5" s="403"/>
      <c r="CQ5" s="403"/>
      <c r="CR5" s="403"/>
      <c r="CS5" s="453"/>
      <c r="CT5" s="304">
        <v>88.9</v>
      </c>
      <c r="CU5" s="305"/>
      <c r="CV5" s="305"/>
      <c r="CW5" s="305"/>
      <c r="CX5" s="305"/>
      <c r="CY5" s="305"/>
      <c r="CZ5" s="305"/>
      <c r="DA5" s="306"/>
      <c r="DB5" s="304">
        <v>93.6</v>
      </c>
      <c r="DC5" s="305"/>
      <c r="DD5" s="305"/>
      <c r="DE5" s="305"/>
      <c r="DF5" s="305"/>
      <c r="DG5" s="305"/>
      <c r="DH5" s="305"/>
      <c r="DI5" s="306"/>
    </row>
    <row r="6" spans="1:119" ht="18.75" customHeight="1" x14ac:dyDescent="0.2">
      <c r="A6" s="2"/>
      <c r="B6" s="367" t="s">
        <v>161</v>
      </c>
      <c r="C6" s="318"/>
      <c r="D6" s="318"/>
      <c r="E6" s="368"/>
      <c r="F6" s="368"/>
      <c r="G6" s="368"/>
      <c r="H6" s="368"/>
      <c r="I6" s="368"/>
      <c r="J6" s="368"/>
      <c r="K6" s="368"/>
      <c r="L6" s="368" t="s">
        <v>162</v>
      </c>
      <c r="M6" s="368"/>
      <c r="N6" s="368"/>
      <c r="O6" s="368"/>
      <c r="P6" s="368"/>
      <c r="Q6" s="368"/>
      <c r="R6" s="316"/>
      <c r="S6" s="316"/>
      <c r="T6" s="316"/>
      <c r="U6" s="316"/>
      <c r="V6" s="372"/>
      <c r="W6" s="375" t="s">
        <v>163</v>
      </c>
      <c r="X6" s="317"/>
      <c r="Y6" s="317"/>
      <c r="Z6" s="317"/>
      <c r="AA6" s="317"/>
      <c r="AB6" s="318"/>
      <c r="AC6" s="378" t="s">
        <v>164</v>
      </c>
      <c r="AD6" s="379"/>
      <c r="AE6" s="379"/>
      <c r="AF6" s="379"/>
      <c r="AG6" s="379"/>
      <c r="AH6" s="379"/>
      <c r="AI6" s="379"/>
      <c r="AJ6" s="379"/>
      <c r="AK6" s="379"/>
      <c r="AL6" s="380"/>
      <c r="AM6" s="470" t="s">
        <v>77</v>
      </c>
      <c r="AN6" s="432"/>
      <c r="AO6" s="432"/>
      <c r="AP6" s="432"/>
      <c r="AQ6" s="432"/>
      <c r="AR6" s="432"/>
      <c r="AS6" s="432"/>
      <c r="AT6" s="433"/>
      <c r="AU6" s="471" t="s">
        <v>72</v>
      </c>
      <c r="AV6" s="472"/>
      <c r="AW6" s="472"/>
      <c r="AX6" s="472"/>
      <c r="AY6" s="438" t="s">
        <v>167</v>
      </c>
      <c r="AZ6" s="439"/>
      <c r="BA6" s="439"/>
      <c r="BB6" s="439"/>
      <c r="BC6" s="439"/>
      <c r="BD6" s="439"/>
      <c r="BE6" s="439"/>
      <c r="BF6" s="439"/>
      <c r="BG6" s="439"/>
      <c r="BH6" s="439"/>
      <c r="BI6" s="439"/>
      <c r="BJ6" s="439"/>
      <c r="BK6" s="439"/>
      <c r="BL6" s="439"/>
      <c r="BM6" s="440"/>
      <c r="BN6" s="441">
        <v>1042287</v>
      </c>
      <c r="BO6" s="442"/>
      <c r="BP6" s="442"/>
      <c r="BQ6" s="442"/>
      <c r="BR6" s="442"/>
      <c r="BS6" s="442"/>
      <c r="BT6" s="442"/>
      <c r="BU6" s="443"/>
      <c r="BV6" s="441">
        <v>1084177</v>
      </c>
      <c r="BW6" s="442"/>
      <c r="BX6" s="442"/>
      <c r="BY6" s="442"/>
      <c r="BZ6" s="442"/>
      <c r="CA6" s="442"/>
      <c r="CB6" s="442"/>
      <c r="CC6" s="443"/>
      <c r="CD6" s="452" t="s">
        <v>168</v>
      </c>
      <c r="CE6" s="403"/>
      <c r="CF6" s="403"/>
      <c r="CG6" s="403"/>
      <c r="CH6" s="403"/>
      <c r="CI6" s="403"/>
      <c r="CJ6" s="403"/>
      <c r="CK6" s="403"/>
      <c r="CL6" s="403"/>
      <c r="CM6" s="403"/>
      <c r="CN6" s="403"/>
      <c r="CO6" s="403"/>
      <c r="CP6" s="403"/>
      <c r="CQ6" s="403"/>
      <c r="CR6" s="403"/>
      <c r="CS6" s="453"/>
      <c r="CT6" s="528">
        <v>91.5</v>
      </c>
      <c r="CU6" s="529"/>
      <c r="CV6" s="529"/>
      <c r="CW6" s="529"/>
      <c r="CX6" s="529"/>
      <c r="CY6" s="529"/>
      <c r="CZ6" s="529"/>
      <c r="DA6" s="530"/>
      <c r="DB6" s="528">
        <v>96.9</v>
      </c>
      <c r="DC6" s="529"/>
      <c r="DD6" s="529"/>
      <c r="DE6" s="529"/>
      <c r="DF6" s="529"/>
      <c r="DG6" s="529"/>
      <c r="DH6" s="529"/>
      <c r="DI6" s="530"/>
    </row>
    <row r="7" spans="1:119" ht="18.75" customHeight="1" x14ac:dyDescent="0.2">
      <c r="A7" s="2"/>
      <c r="B7" s="349"/>
      <c r="C7" s="350"/>
      <c r="D7" s="350"/>
      <c r="E7" s="351"/>
      <c r="F7" s="351"/>
      <c r="G7" s="351"/>
      <c r="H7" s="351"/>
      <c r="I7" s="351"/>
      <c r="J7" s="351"/>
      <c r="K7" s="351"/>
      <c r="L7" s="351"/>
      <c r="M7" s="351"/>
      <c r="N7" s="351"/>
      <c r="O7" s="351"/>
      <c r="P7" s="351"/>
      <c r="Q7" s="351"/>
      <c r="R7" s="356"/>
      <c r="S7" s="356"/>
      <c r="T7" s="356"/>
      <c r="U7" s="356"/>
      <c r="V7" s="357"/>
      <c r="W7" s="361"/>
      <c r="X7" s="362"/>
      <c r="Y7" s="362"/>
      <c r="Z7" s="362"/>
      <c r="AA7" s="362"/>
      <c r="AB7" s="350"/>
      <c r="AC7" s="381"/>
      <c r="AD7" s="382"/>
      <c r="AE7" s="382"/>
      <c r="AF7" s="382"/>
      <c r="AG7" s="382"/>
      <c r="AH7" s="382"/>
      <c r="AI7" s="382"/>
      <c r="AJ7" s="382"/>
      <c r="AK7" s="382"/>
      <c r="AL7" s="383"/>
      <c r="AM7" s="470" t="s">
        <v>169</v>
      </c>
      <c r="AN7" s="432"/>
      <c r="AO7" s="432"/>
      <c r="AP7" s="432"/>
      <c r="AQ7" s="432"/>
      <c r="AR7" s="432"/>
      <c r="AS7" s="432"/>
      <c r="AT7" s="433"/>
      <c r="AU7" s="471" t="s">
        <v>72</v>
      </c>
      <c r="AV7" s="472"/>
      <c r="AW7" s="472"/>
      <c r="AX7" s="472"/>
      <c r="AY7" s="438" t="s">
        <v>170</v>
      </c>
      <c r="AZ7" s="439"/>
      <c r="BA7" s="439"/>
      <c r="BB7" s="439"/>
      <c r="BC7" s="439"/>
      <c r="BD7" s="439"/>
      <c r="BE7" s="439"/>
      <c r="BF7" s="439"/>
      <c r="BG7" s="439"/>
      <c r="BH7" s="439"/>
      <c r="BI7" s="439"/>
      <c r="BJ7" s="439"/>
      <c r="BK7" s="439"/>
      <c r="BL7" s="439"/>
      <c r="BM7" s="440"/>
      <c r="BN7" s="441">
        <v>95243</v>
      </c>
      <c r="BO7" s="442"/>
      <c r="BP7" s="442"/>
      <c r="BQ7" s="442"/>
      <c r="BR7" s="442"/>
      <c r="BS7" s="442"/>
      <c r="BT7" s="442"/>
      <c r="BU7" s="443"/>
      <c r="BV7" s="441">
        <v>490718</v>
      </c>
      <c r="BW7" s="442"/>
      <c r="BX7" s="442"/>
      <c r="BY7" s="442"/>
      <c r="BZ7" s="442"/>
      <c r="CA7" s="442"/>
      <c r="CB7" s="442"/>
      <c r="CC7" s="443"/>
      <c r="CD7" s="452" t="s">
        <v>171</v>
      </c>
      <c r="CE7" s="403"/>
      <c r="CF7" s="403"/>
      <c r="CG7" s="403"/>
      <c r="CH7" s="403"/>
      <c r="CI7" s="403"/>
      <c r="CJ7" s="403"/>
      <c r="CK7" s="403"/>
      <c r="CL7" s="403"/>
      <c r="CM7" s="403"/>
      <c r="CN7" s="403"/>
      <c r="CO7" s="403"/>
      <c r="CP7" s="403"/>
      <c r="CQ7" s="403"/>
      <c r="CR7" s="403"/>
      <c r="CS7" s="453"/>
      <c r="CT7" s="441">
        <v>14441403</v>
      </c>
      <c r="CU7" s="442"/>
      <c r="CV7" s="442"/>
      <c r="CW7" s="442"/>
      <c r="CX7" s="442"/>
      <c r="CY7" s="442"/>
      <c r="CZ7" s="442"/>
      <c r="DA7" s="443"/>
      <c r="DB7" s="441">
        <v>13991176</v>
      </c>
      <c r="DC7" s="442"/>
      <c r="DD7" s="442"/>
      <c r="DE7" s="442"/>
      <c r="DF7" s="442"/>
      <c r="DG7" s="442"/>
      <c r="DH7" s="442"/>
      <c r="DI7" s="443"/>
    </row>
    <row r="8" spans="1:119" ht="18.75" customHeight="1" x14ac:dyDescent="0.2">
      <c r="A8" s="2"/>
      <c r="B8" s="369"/>
      <c r="C8" s="370"/>
      <c r="D8" s="370"/>
      <c r="E8" s="371"/>
      <c r="F8" s="371"/>
      <c r="G8" s="371"/>
      <c r="H8" s="371"/>
      <c r="I8" s="371"/>
      <c r="J8" s="371"/>
      <c r="K8" s="371"/>
      <c r="L8" s="371"/>
      <c r="M8" s="371"/>
      <c r="N8" s="371"/>
      <c r="O8" s="371"/>
      <c r="P8" s="371"/>
      <c r="Q8" s="371"/>
      <c r="R8" s="373"/>
      <c r="S8" s="373"/>
      <c r="T8" s="373"/>
      <c r="U8" s="373"/>
      <c r="V8" s="374"/>
      <c r="W8" s="376"/>
      <c r="X8" s="377"/>
      <c r="Y8" s="377"/>
      <c r="Z8" s="377"/>
      <c r="AA8" s="377"/>
      <c r="AB8" s="370"/>
      <c r="AC8" s="384"/>
      <c r="AD8" s="385"/>
      <c r="AE8" s="385"/>
      <c r="AF8" s="385"/>
      <c r="AG8" s="385"/>
      <c r="AH8" s="385"/>
      <c r="AI8" s="385"/>
      <c r="AJ8" s="385"/>
      <c r="AK8" s="385"/>
      <c r="AL8" s="386"/>
      <c r="AM8" s="470" t="s">
        <v>173</v>
      </c>
      <c r="AN8" s="432"/>
      <c r="AO8" s="432"/>
      <c r="AP8" s="432"/>
      <c r="AQ8" s="432"/>
      <c r="AR8" s="432"/>
      <c r="AS8" s="432"/>
      <c r="AT8" s="433"/>
      <c r="AU8" s="471" t="s">
        <v>177</v>
      </c>
      <c r="AV8" s="472"/>
      <c r="AW8" s="472"/>
      <c r="AX8" s="472"/>
      <c r="AY8" s="438" t="s">
        <v>179</v>
      </c>
      <c r="AZ8" s="439"/>
      <c r="BA8" s="439"/>
      <c r="BB8" s="439"/>
      <c r="BC8" s="439"/>
      <c r="BD8" s="439"/>
      <c r="BE8" s="439"/>
      <c r="BF8" s="439"/>
      <c r="BG8" s="439"/>
      <c r="BH8" s="439"/>
      <c r="BI8" s="439"/>
      <c r="BJ8" s="439"/>
      <c r="BK8" s="439"/>
      <c r="BL8" s="439"/>
      <c r="BM8" s="440"/>
      <c r="BN8" s="441">
        <v>947044</v>
      </c>
      <c r="BO8" s="442"/>
      <c r="BP8" s="442"/>
      <c r="BQ8" s="442"/>
      <c r="BR8" s="442"/>
      <c r="BS8" s="442"/>
      <c r="BT8" s="442"/>
      <c r="BU8" s="443"/>
      <c r="BV8" s="441">
        <v>593459</v>
      </c>
      <c r="BW8" s="442"/>
      <c r="BX8" s="442"/>
      <c r="BY8" s="442"/>
      <c r="BZ8" s="442"/>
      <c r="CA8" s="442"/>
      <c r="CB8" s="442"/>
      <c r="CC8" s="443"/>
      <c r="CD8" s="452" t="s">
        <v>180</v>
      </c>
      <c r="CE8" s="403"/>
      <c r="CF8" s="403"/>
      <c r="CG8" s="403"/>
      <c r="CH8" s="403"/>
      <c r="CI8" s="403"/>
      <c r="CJ8" s="403"/>
      <c r="CK8" s="403"/>
      <c r="CL8" s="403"/>
      <c r="CM8" s="403"/>
      <c r="CN8" s="403"/>
      <c r="CO8" s="403"/>
      <c r="CP8" s="403"/>
      <c r="CQ8" s="403"/>
      <c r="CR8" s="403"/>
      <c r="CS8" s="453"/>
      <c r="CT8" s="504">
        <v>0.31</v>
      </c>
      <c r="CU8" s="505"/>
      <c r="CV8" s="505"/>
      <c r="CW8" s="505"/>
      <c r="CX8" s="505"/>
      <c r="CY8" s="505"/>
      <c r="CZ8" s="505"/>
      <c r="DA8" s="506"/>
      <c r="DB8" s="504">
        <v>0.31</v>
      </c>
      <c r="DC8" s="505"/>
      <c r="DD8" s="505"/>
      <c r="DE8" s="505"/>
      <c r="DF8" s="505"/>
      <c r="DG8" s="505"/>
      <c r="DH8" s="505"/>
      <c r="DI8" s="506"/>
    </row>
    <row r="9" spans="1:119" ht="18.75" customHeight="1" x14ac:dyDescent="0.2">
      <c r="A9" s="2"/>
      <c r="B9" s="387" t="s">
        <v>21</v>
      </c>
      <c r="C9" s="388"/>
      <c r="D9" s="388"/>
      <c r="E9" s="388"/>
      <c r="F9" s="388"/>
      <c r="G9" s="388"/>
      <c r="H9" s="388"/>
      <c r="I9" s="388"/>
      <c r="J9" s="388"/>
      <c r="K9" s="389"/>
      <c r="L9" s="522" t="s">
        <v>16</v>
      </c>
      <c r="M9" s="523"/>
      <c r="N9" s="523"/>
      <c r="O9" s="523"/>
      <c r="P9" s="523"/>
      <c r="Q9" s="524"/>
      <c r="R9" s="525">
        <v>31629</v>
      </c>
      <c r="S9" s="526"/>
      <c r="T9" s="526"/>
      <c r="U9" s="526"/>
      <c r="V9" s="527"/>
      <c r="W9" s="359" t="s">
        <v>182</v>
      </c>
      <c r="X9" s="360"/>
      <c r="Y9" s="360"/>
      <c r="Z9" s="360"/>
      <c r="AA9" s="360"/>
      <c r="AB9" s="360"/>
      <c r="AC9" s="360"/>
      <c r="AD9" s="360"/>
      <c r="AE9" s="360"/>
      <c r="AF9" s="360"/>
      <c r="AG9" s="360"/>
      <c r="AH9" s="360"/>
      <c r="AI9" s="360"/>
      <c r="AJ9" s="360"/>
      <c r="AK9" s="360"/>
      <c r="AL9" s="364"/>
      <c r="AM9" s="470" t="s">
        <v>183</v>
      </c>
      <c r="AN9" s="432"/>
      <c r="AO9" s="432"/>
      <c r="AP9" s="432"/>
      <c r="AQ9" s="432"/>
      <c r="AR9" s="432"/>
      <c r="AS9" s="432"/>
      <c r="AT9" s="433"/>
      <c r="AU9" s="471" t="s">
        <v>72</v>
      </c>
      <c r="AV9" s="472"/>
      <c r="AW9" s="472"/>
      <c r="AX9" s="472"/>
      <c r="AY9" s="438" t="s">
        <v>73</v>
      </c>
      <c r="AZ9" s="439"/>
      <c r="BA9" s="439"/>
      <c r="BB9" s="439"/>
      <c r="BC9" s="439"/>
      <c r="BD9" s="439"/>
      <c r="BE9" s="439"/>
      <c r="BF9" s="439"/>
      <c r="BG9" s="439"/>
      <c r="BH9" s="439"/>
      <c r="BI9" s="439"/>
      <c r="BJ9" s="439"/>
      <c r="BK9" s="439"/>
      <c r="BL9" s="439"/>
      <c r="BM9" s="440"/>
      <c r="BN9" s="441">
        <v>353585</v>
      </c>
      <c r="BO9" s="442"/>
      <c r="BP9" s="442"/>
      <c r="BQ9" s="442"/>
      <c r="BR9" s="442"/>
      <c r="BS9" s="442"/>
      <c r="BT9" s="442"/>
      <c r="BU9" s="443"/>
      <c r="BV9" s="441">
        <v>-22579</v>
      </c>
      <c r="BW9" s="442"/>
      <c r="BX9" s="442"/>
      <c r="BY9" s="442"/>
      <c r="BZ9" s="442"/>
      <c r="CA9" s="442"/>
      <c r="CB9" s="442"/>
      <c r="CC9" s="443"/>
      <c r="CD9" s="452" t="s">
        <v>70</v>
      </c>
      <c r="CE9" s="403"/>
      <c r="CF9" s="403"/>
      <c r="CG9" s="403"/>
      <c r="CH9" s="403"/>
      <c r="CI9" s="403"/>
      <c r="CJ9" s="403"/>
      <c r="CK9" s="403"/>
      <c r="CL9" s="403"/>
      <c r="CM9" s="403"/>
      <c r="CN9" s="403"/>
      <c r="CO9" s="403"/>
      <c r="CP9" s="403"/>
      <c r="CQ9" s="403"/>
      <c r="CR9" s="403"/>
      <c r="CS9" s="453"/>
      <c r="CT9" s="304">
        <v>17.899999999999999</v>
      </c>
      <c r="CU9" s="305"/>
      <c r="CV9" s="305"/>
      <c r="CW9" s="305"/>
      <c r="CX9" s="305"/>
      <c r="CY9" s="305"/>
      <c r="CZ9" s="305"/>
      <c r="DA9" s="306"/>
      <c r="DB9" s="304">
        <v>17.5</v>
      </c>
      <c r="DC9" s="305"/>
      <c r="DD9" s="305"/>
      <c r="DE9" s="305"/>
      <c r="DF9" s="305"/>
      <c r="DG9" s="305"/>
      <c r="DH9" s="305"/>
      <c r="DI9" s="306"/>
    </row>
    <row r="10" spans="1:119" ht="18.75" customHeight="1" x14ac:dyDescent="0.2">
      <c r="A10" s="2"/>
      <c r="B10" s="387"/>
      <c r="C10" s="388"/>
      <c r="D10" s="388"/>
      <c r="E10" s="388"/>
      <c r="F10" s="388"/>
      <c r="G10" s="388"/>
      <c r="H10" s="388"/>
      <c r="I10" s="388"/>
      <c r="J10" s="388"/>
      <c r="K10" s="389"/>
      <c r="L10" s="431" t="s">
        <v>186</v>
      </c>
      <c r="M10" s="432"/>
      <c r="N10" s="432"/>
      <c r="O10" s="432"/>
      <c r="P10" s="432"/>
      <c r="Q10" s="433"/>
      <c r="R10" s="434">
        <v>33145</v>
      </c>
      <c r="S10" s="435"/>
      <c r="T10" s="435"/>
      <c r="U10" s="435"/>
      <c r="V10" s="437"/>
      <c r="W10" s="361"/>
      <c r="X10" s="362"/>
      <c r="Y10" s="362"/>
      <c r="Z10" s="362"/>
      <c r="AA10" s="362"/>
      <c r="AB10" s="362"/>
      <c r="AC10" s="362"/>
      <c r="AD10" s="362"/>
      <c r="AE10" s="362"/>
      <c r="AF10" s="362"/>
      <c r="AG10" s="362"/>
      <c r="AH10" s="362"/>
      <c r="AI10" s="362"/>
      <c r="AJ10" s="362"/>
      <c r="AK10" s="362"/>
      <c r="AL10" s="365"/>
      <c r="AM10" s="470" t="s">
        <v>187</v>
      </c>
      <c r="AN10" s="432"/>
      <c r="AO10" s="432"/>
      <c r="AP10" s="432"/>
      <c r="AQ10" s="432"/>
      <c r="AR10" s="432"/>
      <c r="AS10" s="432"/>
      <c r="AT10" s="433"/>
      <c r="AU10" s="471" t="s">
        <v>177</v>
      </c>
      <c r="AV10" s="472"/>
      <c r="AW10" s="472"/>
      <c r="AX10" s="472"/>
      <c r="AY10" s="438" t="s">
        <v>189</v>
      </c>
      <c r="AZ10" s="439"/>
      <c r="BA10" s="439"/>
      <c r="BB10" s="439"/>
      <c r="BC10" s="439"/>
      <c r="BD10" s="439"/>
      <c r="BE10" s="439"/>
      <c r="BF10" s="439"/>
      <c r="BG10" s="439"/>
      <c r="BH10" s="439"/>
      <c r="BI10" s="439"/>
      <c r="BJ10" s="439"/>
      <c r="BK10" s="439"/>
      <c r="BL10" s="439"/>
      <c r="BM10" s="440"/>
      <c r="BN10" s="441">
        <v>294559</v>
      </c>
      <c r="BO10" s="442"/>
      <c r="BP10" s="442"/>
      <c r="BQ10" s="442"/>
      <c r="BR10" s="442"/>
      <c r="BS10" s="442"/>
      <c r="BT10" s="442"/>
      <c r="BU10" s="443"/>
      <c r="BV10" s="441">
        <v>306487</v>
      </c>
      <c r="BW10" s="442"/>
      <c r="BX10" s="442"/>
      <c r="BY10" s="442"/>
      <c r="BZ10" s="442"/>
      <c r="CA10" s="442"/>
      <c r="CB10" s="442"/>
      <c r="CC10" s="443"/>
      <c r="CD10" s="21" t="s">
        <v>190</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2">
      <c r="A11" s="2"/>
      <c r="B11" s="387"/>
      <c r="C11" s="388"/>
      <c r="D11" s="388"/>
      <c r="E11" s="388"/>
      <c r="F11" s="388"/>
      <c r="G11" s="388"/>
      <c r="H11" s="388"/>
      <c r="I11" s="388"/>
      <c r="J11" s="388"/>
      <c r="K11" s="389"/>
      <c r="L11" s="404" t="s">
        <v>193</v>
      </c>
      <c r="M11" s="405"/>
      <c r="N11" s="405"/>
      <c r="O11" s="405"/>
      <c r="P11" s="405"/>
      <c r="Q11" s="406"/>
      <c r="R11" s="519" t="s">
        <v>127</v>
      </c>
      <c r="S11" s="520"/>
      <c r="T11" s="520"/>
      <c r="U11" s="520"/>
      <c r="V11" s="521"/>
      <c r="W11" s="361"/>
      <c r="X11" s="362"/>
      <c r="Y11" s="362"/>
      <c r="Z11" s="362"/>
      <c r="AA11" s="362"/>
      <c r="AB11" s="362"/>
      <c r="AC11" s="362"/>
      <c r="AD11" s="362"/>
      <c r="AE11" s="362"/>
      <c r="AF11" s="362"/>
      <c r="AG11" s="362"/>
      <c r="AH11" s="362"/>
      <c r="AI11" s="362"/>
      <c r="AJ11" s="362"/>
      <c r="AK11" s="362"/>
      <c r="AL11" s="365"/>
      <c r="AM11" s="470" t="s">
        <v>194</v>
      </c>
      <c r="AN11" s="432"/>
      <c r="AO11" s="432"/>
      <c r="AP11" s="432"/>
      <c r="AQ11" s="432"/>
      <c r="AR11" s="432"/>
      <c r="AS11" s="432"/>
      <c r="AT11" s="433"/>
      <c r="AU11" s="471" t="s">
        <v>177</v>
      </c>
      <c r="AV11" s="472"/>
      <c r="AW11" s="472"/>
      <c r="AX11" s="472"/>
      <c r="AY11" s="438" t="s">
        <v>195</v>
      </c>
      <c r="AZ11" s="439"/>
      <c r="BA11" s="439"/>
      <c r="BB11" s="439"/>
      <c r="BC11" s="439"/>
      <c r="BD11" s="439"/>
      <c r="BE11" s="439"/>
      <c r="BF11" s="439"/>
      <c r="BG11" s="439"/>
      <c r="BH11" s="439"/>
      <c r="BI11" s="439"/>
      <c r="BJ11" s="439"/>
      <c r="BK11" s="439"/>
      <c r="BL11" s="439"/>
      <c r="BM11" s="440"/>
      <c r="BN11" s="441">
        <v>69506</v>
      </c>
      <c r="BO11" s="442"/>
      <c r="BP11" s="442"/>
      <c r="BQ11" s="442"/>
      <c r="BR11" s="442"/>
      <c r="BS11" s="442"/>
      <c r="BT11" s="442"/>
      <c r="BU11" s="443"/>
      <c r="BV11" s="441">
        <v>104268</v>
      </c>
      <c r="BW11" s="442"/>
      <c r="BX11" s="442"/>
      <c r="BY11" s="442"/>
      <c r="BZ11" s="442"/>
      <c r="CA11" s="442"/>
      <c r="CB11" s="442"/>
      <c r="CC11" s="443"/>
      <c r="CD11" s="452" t="s">
        <v>198</v>
      </c>
      <c r="CE11" s="403"/>
      <c r="CF11" s="403"/>
      <c r="CG11" s="403"/>
      <c r="CH11" s="403"/>
      <c r="CI11" s="403"/>
      <c r="CJ11" s="403"/>
      <c r="CK11" s="403"/>
      <c r="CL11" s="403"/>
      <c r="CM11" s="403"/>
      <c r="CN11" s="403"/>
      <c r="CO11" s="403"/>
      <c r="CP11" s="403"/>
      <c r="CQ11" s="403"/>
      <c r="CR11" s="403"/>
      <c r="CS11" s="453"/>
      <c r="CT11" s="504" t="s">
        <v>199</v>
      </c>
      <c r="CU11" s="505"/>
      <c r="CV11" s="505"/>
      <c r="CW11" s="505"/>
      <c r="CX11" s="505"/>
      <c r="CY11" s="505"/>
      <c r="CZ11" s="505"/>
      <c r="DA11" s="506"/>
      <c r="DB11" s="504" t="s">
        <v>199</v>
      </c>
      <c r="DC11" s="505"/>
      <c r="DD11" s="505"/>
      <c r="DE11" s="505"/>
      <c r="DF11" s="505"/>
      <c r="DG11" s="505"/>
      <c r="DH11" s="505"/>
      <c r="DI11" s="506"/>
    </row>
    <row r="12" spans="1:119" ht="18.75" customHeight="1" x14ac:dyDescent="0.2">
      <c r="A12" s="2"/>
      <c r="B12" s="390" t="s">
        <v>63</v>
      </c>
      <c r="C12" s="391"/>
      <c r="D12" s="391"/>
      <c r="E12" s="391"/>
      <c r="F12" s="391"/>
      <c r="G12" s="391"/>
      <c r="H12" s="391"/>
      <c r="I12" s="391"/>
      <c r="J12" s="391"/>
      <c r="K12" s="392"/>
      <c r="L12" s="507" t="s">
        <v>201</v>
      </c>
      <c r="M12" s="508"/>
      <c r="N12" s="508"/>
      <c r="O12" s="508"/>
      <c r="P12" s="508"/>
      <c r="Q12" s="509"/>
      <c r="R12" s="510">
        <v>30781</v>
      </c>
      <c r="S12" s="511"/>
      <c r="T12" s="511"/>
      <c r="U12" s="511"/>
      <c r="V12" s="512"/>
      <c r="W12" s="513" t="s">
        <v>7</v>
      </c>
      <c r="X12" s="472"/>
      <c r="Y12" s="472"/>
      <c r="Z12" s="472"/>
      <c r="AA12" s="472"/>
      <c r="AB12" s="514"/>
      <c r="AC12" s="515" t="s">
        <v>116</v>
      </c>
      <c r="AD12" s="516"/>
      <c r="AE12" s="516"/>
      <c r="AF12" s="516"/>
      <c r="AG12" s="517"/>
      <c r="AH12" s="515" t="s">
        <v>203</v>
      </c>
      <c r="AI12" s="516"/>
      <c r="AJ12" s="516"/>
      <c r="AK12" s="516"/>
      <c r="AL12" s="518"/>
      <c r="AM12" s="470" t="s">
        <v>204</v>
      </c>
      <c r="AN12" s="432"/>
      <c r="AO12" s="432"/>
      <c r="AP12" s="432"/>
      <c r="AQ12" s="432"/>
      <c r="AR12" s="432"/>
      <c r="AS12" s="432"/>
      <c r="AT12" s="433"/>
      <c r="AU12" s="471" t="s">
        <v>72</v>
      </c>
      <c r="AV12" s="472"/>
      <c r="AW12" s="472"/>
      <c r="AX12" s="472"/>
      <c r="AY12" s="438" t="s">
        <v>206</v>
      </c>
      <c r="AZ12" s="439"/>
      <c r="BA12" s="439"/>
      <c r="BB12" s="439"/>
      <c r="BC12" s="439"/>
      <c r="BD12" s="439"/>
      <c r="BE12" s="439"/>
      <c r="BF12" s="439"/>
      <c r="BG12" s="439"/>
      <c r="BH12" s="439"/>
      <c r="BI12" s="439"/>
      <c r="BJ12" s="439"/>
      <c r="BK12" s="439"/>
      <c r="BL12" s="439"/>
      <c r="BM12" s="440"/>
      <c r="BN12" s="441">
        <v>200734</v>
      </c>
      <c r="BO12" s="442"/>
      <c r="BP12" s="442"/>
      <c r="BQ12" s="442"/>
      <c r="BR12" s="442"/>
      <c r="BS12" s="442"/>
      <c r="BT12" s="442"/>
      <c r="BU12" s="443"/>
      <c r="BV12" s="441">
        <v>517049</v>
      </c>
      <c r="BW12" s="442"/>
      <c r="BX12" s="442"/>
      <c r="BY12" s="442"/>
      <c r="BZ12" s="442"/>
      <c r="CA12" s="442"/>
      <c r="CB12" s="442"/>
      <c r="CC12" s="443"/>
      <c r="CD12" s="452" t="s">
        <v>207</v>
      </c>
      <c r="CE12" s="403"/>
      <c r="CF12" s="403"/>
      <c r="CG12" s="403"/>
      <c r="CH12" s="403"/>
      <c r="CI12" s="403"/>
      <c r="CJ12" s="403"/>
      <c r="CK12" s="403"/>
      <c r="CL12" s="403"/>
      <c r="CM12" s="403"/>
      <c r="CN12" s="403"/>
      <c r="CO12" s="403"/>
      <c r="CP12" s="403"/>
      <c r="CQ12" s="403"/>
      <c r="CR12" s="403"/>
      <c r="CS12" s="453"/>
      <c r="CT12" s="504" t="s">
        <v>199</v>
      </c>
      <c r="CU12" s="505"/>
      <c r="CV12" s="505"/>
      <c r="CW12" s="505"/>
      <c r="CX12" s="505"/>
      <c r="CY12" s="505"/>
      <c r="CZ12" s="505"/>
      <c r="DA12" s="506"/>
      <c r="DB12" s="504" t="s">
        <v>199</v>
      </c>
      <c r="DC12" s="505"/>
      <c r="DD12" s="505"/>
      <c r="DE12" s="505"/>
      <c r="DF12" s="505"/>
      <c r="DG12" s="505"/>
      <c r="DH12" s="505"/>
      <c r="DI12" s="506"/>
    </row>
    <row r="13" spans="1:119" ht="18.75" customHeight="1" x14ac:dyDescent="0.2">
      <c r="A13" s="2"/>
      <c r="B13" s="393"/>
      <c r="C13" s="394"/>
      <c r="D13" s="394"/>
      <c r="E13" s="394"/>
      <c r="F13" s="394"/>
      <c r="G13" s="394"/>
      <c r="H13" s="394"/>
      <c r="I13" s="394"/>
      <c r="J13" s="394"/>
      <c r="K13" s="395"/>
      <c r="L13" s="13"/>
      <c r="M13" s="493" t="s">
        <v>209</v>
      </c>
      <c r="N13" s="494"/>
      <c r="O13" s="494"/>
      <c r="P13" s="494"/>
      <c r="Q13" s="495"/>
      <c r="R13" s="496">
        <v>30390</v>
      </c>
      <c r="S13" s="497"/>
      <c r="T13" s="497"/>
      <c r="U13" s="497"/>
      <c r="V13" s="498"/>
      <c r="W13" s="375" t="s">
        <v>210</v>
      </c>
      <c r="X13" s="317"/>
      <c r="Y13" s="317"/>
      <c r="Z13" s="317"/>
      <c r="AA13" s="317"/>
      <c r="AB13" s="318"/>
      <c r="AC13" s="434">
        <v>1301</v>
      </c>
      <c r="AD13" s="435"/>
      <c r="AE13" s="435"/>
      <c r="AF13" s="435"/>
      <c r="AG13" s="436"/>
      <c r="AH13" s="434">
        <v>1532</v>
      </c>
      <c r="AI13" s="435"/>
      <c r="AJ13" s="435"/>
      <c r="AK13" s="435"/>
      <c r="AL13" s="437"/>
      <c r="AM13" s="470" t="s">
        <v>212</v>
      </c>
      <c r="AN13" s="432"/>
      <c r="AO13" s="432"/>
      <c r="AP13" s="432"/>
      <c r="AQ13" s="432"/>
      <c r="AR13" s="432"/>
      <c r="AS13" s="432"/>
      <c r="AT13" s="433"/>
      <c r="AU13" s="471" t="s">
        <v>177</v>
      </c>
      <c r="AV13" s="472"/>
      <c r="AW13" s="472"/>
      <c r="AX13" s="472"/>
      <c r="AY13" s="438" t="s">
        <v>214</v>
      </c>
      <c r="AZ13" s="439"/>
      <c r="BA13" s="439"/>
      <c r="BB13" s="439"/>
      <c r="BC13" s="439"/>
      <c r="BD13" s="439"/>
      <c r="BE13" s="439"/>
      <c r="BF13" s="439"/>
      <c r="BG13" s="439"/>
      <c r="BH13" s="439"/>
      <c r="BI13" s="439"/>
      <c r="BJ13" s="439"/>
      <c r="BK13" s="439"/>
      <c r="BL13" s="439"/>
      <c r="BM13" s="440"/>
      <c r="BN13" s="441">
        <v>516916</v>
      </c>
      <c r="BO13" s="442"/>
      <c r="BP13" s="442"/>
      <c r="BQ13" s="442"/>
      <c r="BR13" s="442"/>
      <c r="BS13" s="442"/>
      <c r="BT13" s="442"/>
      <c r="BU13" s="443"/>
      <c r="BV13" s="441">
        <v>-128873</v>
      </c>
      <c r="BW13" s="442"/>
      <c r="BX13" s="442"/>
      <c r="BY13" s="442"/>
      <c r="BZ13" s="442"/>
      <c r="CA13" s="442"/>
      <c r="CB13" s="442"/>
      <c r="CC13" s="443"/>
      <c r="CD13" s="452" t="s">
        <v>215</v>
      </c>
      <c r="CE13" s="403"/>
      <c r="CF13" s="403"/>
      <c r="CG13" s="403"/>
      <c r="CH13" s="403"/>
      <c r="CI13" s="403"/>
      <c r="CJ13" s="403"/>
      <c r="CK13" s="403"/>
      <c r="CL13" s="403"/>
      <c r="CM13" s="403"/>
      <c r="CN13" s="403"/>
      <c r="CO13" s="403"/>
      <c r="CP13" s="403"/>
      <c r="CQ13" s="403"/>
      <c r="CR13" s="403"/>
      <c r="CS13" s="453"/>
      <c r="CT13" s="304">
        <v>11.6</v>
      </c>
      <c r="CU13" s="305"/>
      <c r="CV13" s="305"/>
      <c r="CW13" s="305"/>
      <c r="CX13" s="305"/>
      <c r="CY13" s="305"/>
      <c r="CZ13" s="305"/>
      <c r="DA13" s="306"/>
      <c r="DB13" s="304">
        <v>12.2</v>
      </c>
      <c r="DC13" s="305"/>
      <c r="DD13" s="305"/>
      <c r="DE13" s="305"/>
      <c r="DF13" s="305"/>
      <c r="DG13" s="305"/>
      <c r="DH13" s="305"/>
      <c r="DI13" s="306"/>
    </row>
    <row r="14" spans="1:119" ht="18.75" customHeight="1" x14ac:dyDescent="0.2">
      <c r="A14" s="2"/>
      <c r="B14" s="393"/>
      <c r="C14" s="394"/>
      <c r="D14" s="394"/>
      <c r="E14" s="394"/>
      <c r="F14" s="394"/>
      <c r="G14" s="394"/>
      <c r="H14" s="394"/>
      <c r="I14" s="394"/>
      <c r="J14" s="394"/>
      <c r="K14" s="395"/>
      <c r="L14" s="483" t="s">
        <v>219</v>
      </c>
      <c r="M14" s="502"/>
      <c r="N14" s="502"/>
      <c r="O14" s="502"/>
      <c r="P14" s="502"/>
      <c r="Q14" s="503"/>
      <c r="R14" s="496">
        <v>31074</v>
      </c>
      <c r="S14" s="497"/>
      <c r="T14" s="497"/>
      <c r="U14" s="497"/>
      <c r="V14" s="498"/>
      <c r="W14" s="363"/>
      <c r="X14" s="320"/>
      <c r="Y14" s="320"/>
      <c r="Z14" s="320"/>
      <c r="AA14" s="320"/>
      <c r="AB14" s="321"/>
      <c r="AC14" s="486">
        <v>9.1</v>
      </c>
      <c r="AD14" s="487"/>
      <c r="AE14" s="487"/>
      <c r="AF14" s="487"/>
      <c r="AG14" s="488"/>
      <c r="AH14" s="486">
        <v>10.3</v>
      </c>
      <c r="AI14" s="487"/>
      <c r="AJ14" s="487"/>
      <c r="AK14" s="487"/>
      <c r="AL14" s="489"/>
      <c r="AM14" s="470"/>
      <c r="AN14" s="432"/>
      <c r="AO14" s="432"/>
      <c r="AP14" s="432"/>
      <c r="AQ14" s="432"/>
      <c r="AR14" s="432"/>
      <c r="AS14" s="432"/>
      <c r="AT14" s="433"/>
      <c r="AU14" s="471"/>
      <c r="AV14" s="472"/>
      <c r="AW14" s="472"/>
      <c r="AX14" s="472"/>
      <c r="AY14" s="438"/>
      <c r="AZ14" s="439"/>
      <c r="BA14" s="439"/>
      <c r="BB14" s="439"/>
      <c r="BC14" s="439"/>
      <c r="BD14" s="439"/>
      <c r="BE14" s="439"/>
      <c r="BF14" s="439"/>
      <c r="BG14" s="439"/>
      <c r="BH14" s="439"/>
      <c r="BI14" s="439"/>
      <c r="BJ14" s="439"/>
      <c r="BK14" s="439"/>
      <c r="BL14" s="439"/>
      <c r="BM14" s="440"/>
      <c r="BN14" s="441"/>
      <c r="BO14" s="442"/>
      <c r="BP14" s="442"/>
      <c r="BQ14" s="442"/>
      <c r="BR14" s="442"/>
      <c r="BS14" s="442"/>
      <c r="BT14" s="442"/>
      <c r="BU14" s="443"/>
      <c r="BV14" s="441"/>
      <c r="BW14" s="442"/>
      <c r="BX14" s="442"/>
      <c r="BY14" s="442"/>
      <c r="BZ14" s="442"/>
      <c r="CA14" s="442"/>
      <c r="CB14" s="442"/>
      <c r="CC14" s="443"/>
      <c r="CD14" s="447" t="s">
        <v>222</v>
      </c>
      <c r="CE14" s="448"/>
      <c r="CF14" s="448"/>
      <c r="CG14" s="448"/>
      <c r="CH14" s="448"/>
      <c r="CI14" s="448"/>
      <c r="CJ14" s="448"/>
      <c r="CK14" s="448"/>
      <c r="CL14" s="448"/>
      <c r="CM14" s="448"/>
      <c r="CN14" s="448"/>
      <c r="CO14" s="448"/>
      <c r="CP14" s="448"/>
      <c r="CQ14" s="448"/>
      <c r="CR14" s="448"/>
      <c r="CS14" s="449"/>
      <c r="CT14" s="490">
        <v>57.5</v>
      </c>
      <c r="CU14" s="491"/>
      <c r="CV14" s="491"/>
      <c r="CW14" s="491"/>
      <c r="CX14" s="491"/>
      <c r="CY14" s="491"/>
      <c r="CZ14" s="491"/>
      <c r="DA14" s="492"/>
      <c r="DB14" s="490">
        <v>70.7</v>
      </c>
      <c r="DC14" s="491"/>
      <c r="DD14" s="491"/>
      <c r="DE14" s="491"/>
      <c r="DF14" s="491"/>
      <c r="DG14" s="491"/>
      <c r="DH14" s="491"/>
      <c r="DI14" s="492"/>
    </row>
    <row r="15" spans="1:119" ht="18.75" customHeight="1" x14ac:dyDescent="0.2">
      <c r="A15" s="2"/>
      <c r="B15" s="393"/>
      <c r="C15" s="394"/>
      <c r="D15" s="394"/>
      <c r="E15" s="394"/>
      <c r="F15" s="394"/>
      <c r="G15" s="394"/>
      <c r="H15" s="394"/>
      <c r="I15" s="394"/>
      <c r="J15" s="394"/>
      <c r="K15" s="395"/>
      <c r="L15" s="13"/>
      <c r="M15" s="493" t="s">
        <v>209</v>
      </c>
      <c r="N15" s="494"/>
      <c r="O15" s="494"/>
      <c r="P15" s="494"/>
      <c r="Q15" s="495"/>
      <c r="R15" s="496">
        <v>30694</v>
      </c>
      <c r="S15" s="497"/>
      <c r="T15" s="497"/>
      <c r="U15" s="497"/>
      <c r="V15" s="498"/>
      <c r="W15" s="375" t="s">
        <v>10</v>
      </c>
      <c r="X15" s="317"/>
      <c r="Y15" s="317"/>
      <c r="Z15" s="317"/>
      <c r="AA15" s="317"/>
      <c r="AB15" s="318"/>
      <c r="AC15" s="434">
        <v>3629</v>
      </c>
      <c r="AD15" s="435"/>
      <c r="AE15" s="435"/>
      <c r="AF15" s="435"/>
      <c r="AG15" s="436"/>
      <c r="AH15" s="434">
        <v>3734</v>
      </c>
      <c r="AI15" s="435"/>
      <c r="AJ15" s="435"/>
      <c r="AK15" s="435"/>
      <c r="AL15" s="437"/>
      <c r="AM15" s="470"/>
      <c r="AN15" s="432"/>
      <c r="AO15" s="432"/>
      <c r="AP15" s="432"/>
      <c r="AQ15" s="432"/>
      <c r="AR15" s="432"/>
      <c r="AS15" s="432"/>
      <c r="AT15" s="433"/>
      <c r="AU15" s="471"/>
      <c r="AV15" s="472"/>
      <c r="AW15" s="472"/>
      <c r="AX15" s="472"/>
      <c r="AY15" s="444" t="s">
        <v>223</v>
      </c>
      <c r="AZ15" s="445"/>
      <c r="BA15" s="445"/>
      <c r="BB15" s="445"/>
      <c r="BC15" s="445"/>
      <c r="BD15" s="445"/>
      <c r="BE15" s="445"/>
      <c r="BF15" s="445"/>
      <c r="BG15" s="445"/>
      <c r="BH15" s="445"/>
      <c r="BI15" s="445"/>
      <c r="BJ15" s="445"/>
      <c r="BK15" s="445"/>
      <c r="BL15" s="445"/>
      <c r="BM15" s="446"/>
      <c r="BN15" s="428">
        <v>3943508</v>
      </c>
      <c r="BO15" s="429"/>
      <c r="BP15" s="429"/>
      <c r="BQ15" s="429"/>
      <c r="BR15" s="429"/>
      <c r="BS15" s="429"/>
      <c r="BT15" s="429"/>
      <c r="BU15" s="430"/>
      <c r="BV15" s="428">
        <v>4017104</v>
      </c>
      <c r="BW15" s="429"/>
      <c r="BX15" s="429"/>
      <c r="BY15" s="429"/>
      <c r="BZ15" s="429"/>
      <c r="CA15" s="429"/>
      <c r="CB15" s="429"/>
      <c r="CC15" s="430"/>
      <c r="CD15" s="499" t="s">
        <v>208</v>
      </c>
      <c r="CE15" s="500"/>
      <c r="CF15" s="500"/>
      <c r="CG15" s="500"/>
      <c r="CH15" s="500"/>
      <c r="CI15" s="500"/>
      <c r="CJ15" s="500"/>
      <c r="CK15" s="500"/>
      <c r="CL15" s="500"/>
      <c r="CM15" s="500"/>
      <c r="CN15" s="500"/>
      <c r="CO15" s="500"/>
      <c r="CP15" s="500"/>
      <c r="CQ15" s="500"/>
      <c r="CR15" s="500"/>
      <c r="CS15" s="501"/>
      <c r="CT15" s="27"/>
      <c r="CU15" s="30"/>
      <c r="CV15" s="30"/>
      <c r="CW15" s="30"/>
      <c r="CX15" s="30"/>
      <c r="CY15" s="30"/>
      <c r="CZ15" s="30"/>
      <c r="DA15" s="33"/>
      <c r="DB15" s="27"/>
      <c r="DC15" s="30"/>
      <c r="DD15" s="30"/>
      <c r="DE15" s="30"/>
      <c r="DF15" s="30"/>
      <c r="DG15" s="30"/>
      <c r="DH15" s="30"/>
      <c r="DI15" s="33"/>
    </row>
    <row r="16" spans="1:119" ht="18.75" customHeight="1" x14ac:dyDescent="0.2">
      <c r="A16" s="2"/>
      <c r="B16" s="393"/>
      <c r="C16" s="394"/>
      <c r="D16" s="394"/>
      <c r="E16" s="394"/>
      <c r="F16" s="394"/>
      <c r="G16" s="394"/>
      <c r="H16" s="394"/>
      <c r="I16" s="394"/>
      <c r="J16" s="394"/>
      <c r="K16" s="395"/>
      <c r="L16" s="483" t="s">
        <v>47</v>
      </c>
      <c r="M16" s="484"/>
      <c r="N16" s="484"/>
      <c r="O16" s="484"/>
      <c r="P16" s="484"/>
      <c r="Q16" s="485"/>
      <c r="R16" s="480" t="s">
        <v>226</v>
      </c>
      <c r="S16" s="481"/>
      <c r="T16" s="481"/>
      <c r="U16" s="481"/>
      <c r="V16" s="482"/>
      <c r="W16" s="363"/>
      <c r="X16" s="320"/>
      <c r="Y16" s="320"/>
      <c r="Z16" s="320"/>
      <c r="AA16" s="320"/>
      <c r="AB16" s="321"/>
      <c r="AC16" s="486">
        <v>25.4</v>
      </c>
      <c r="AD16" s="487"/>
      <c r="AE16" s="487"/>
      <c r="AF16" s="487"/>
      <c r="AG16" s="488"/>
      <c r="AH16" s="486">
        <v>25</v>
      </c>
      <c r="AI16" s="487"/>
      <c r="AJ16" s="487"/>
      <c r="AK16" s="487"/>
      <c r="AL16" s="489"/>
      <c r="AM16" s="470"/>
      <c r="AN16" s="432"/>
      <c r="AO16" s="432"/>
      <c r="AP16" s="432"/>
      <c r="AQ16" s="432"/>
      <c r="AR16" s="432"/>
      <c r="AS16" s="432"/>
      <c r="AT16" s="433"/>
      <c r="AU16" s="471"/>
      <c r="AV16" s="472"/>
      <c r="AW16" s="472"/>
      <c r="AX16" s="472"/>
      <c r="AY16" s="438" t="s">
        <v>114</v>
      </c>
      <c r="AZ16" s="439"/>
      <c r="BA16" s="439"/>
      <c r="BB16" s="439"/>
      <c r="BC16" s="439"/>
      <c r="BD16" s="439"/>
      <c r="BE16" s="439"/>
      <c r="BF16" s="439"/>
      <c r="BG16" s="439"/>
      <c r="BH16" s="439"/>
      <c r="BI16" s="439"/>
      <c r="BJ16" s="439"/>
      <c r="BK16" s="439"/>
      <c r="BL16" s="439"/>
      <c r="BM16" s="440"/>
      <c r="BN16" s="441">
        <v>12884572</v>
      </c>
      <c r="BO16" s="442"/>
      <c r="BP16" s="442"/>
      <c r="BQ16" s="442"/>
      <c r="BR16" s="442"/>
      <c r="BS16" s="442"/>
      <c r="BT16" s="442"/>
      <c r="BU16" s="443"/>
      <c r="BV16" s="441">
        <v>12430189</v>
      </c>
      <c r="BW16" s="442"/>
      <c r="BX16" s="442"/>
      <c r="BY16" s="442"/>
      <c r="BZ16" s="442"/>
      <c r="CA16" s="442"/>
      <c r="CB16" s="442"/>
      <c r="CC16" s="443"/>
      <c r="CD16" s="20"/>
      <c r="CE16" s="302"/>
      <c r="CF16" s="302"/>
      <c r="CG16" s="302"/>
      <c r="CH16" s="302"/>
      <c r="CI16" s="302"/>
      <c r="CJ16" s="302"/>
      <c r="CK16" s="302"/>
      <c r="CL16" s="302"/>
      <c r="CM16" s="302"/>
      <c r="CN16" s="302"/>
      <c r="CO16" s="302"/>
      <c r="CP16" s="302"/>
      <c r="CQ16" s="302"/>
      <c r="CR16" s="302"/>
      <c r="CS16" s="303"/>
      <c r="CT16" s="304"/>
      <c r="CU16" s="305"/>
      <c r="CV16" s="305"/>
      <c r="CW16" s="305"/>
      <c r="CX16" s="305"/>
      <c r="CY16" s="305"/>
      <c r="CZ16" s="305"/>
      <c r="DA16" s="306"/>
      <c r="DB16" s="304"/>
      <c r="DC16" s="305"/>
      <c r="DD16" s="305"/>
      <c r="DE16" s="305"/>
      <c r="DF16" s="305"/>
      <c r="DG16" s="305"/>
      <c r="DH16" s="305"/>
      <c r="DI16" s="306"/>
    </row>
    <row r="17" spans="1:113" ht="18.75" customHeight="1" x14ac:dyDescent="0.2">
      <c r="A17" s="2"/>
      <c r="B17" s="396"/>
      <c r="C17" s="397"/>
      <c r="D17" s="397"/>
      <c r="E17" s="397"/>
      <c r="F17" s="397"/>
      <c r="G17" s="397"/>
      <c r="H17" s="397"/>
      <c r="I17" s="397"/>
      <c r="J17" s="397"/>
      <c r="K17" s="398"/>
      <c r="L17" s="14"/>
      <c r="M17" s="477" t="s">
        <v>107</v>
      </c>
      <c r="N17" s="478"/>
      <c r="O17" s="478"/>
      <c r="P17" s="478"/>
      <c r="Q17" s="479"/>
      <c r="R17" s="480" t="s">
        <v>228</v>
      </c>
      <c r="S17" s="481"/>
      <c r="T17" s="481"/>
      <c r="U17" s="481"/>
      <c r="V17" s="482"/>
      <c r="W17" s="375" t="s">
        <v>101</v>
      </c>
      <c r="X17" s="317"/>
      <c r="Y17" s="317"/>
      <c r="Z17" s="317"/>
      <c r="AA17" s="317"/>
      <c r="AB17" s="318"/>
      <c r="AC17" s="434">
        <v>9337</v>
      </c>
      <c r="AD17" s="435"/>
      <c r="AE17" s="435"/>
      <c r="AF17" s="435"/>
      <c r="AG17" s="436"/>
      <c r="AH17" s="434">
        <v>9645</v>
      </c>
      <c r="AI17" s="435"/>
      <c r="AJ17" s="435"/>
      <c r="AK17" s="435"/>
      <c r="AL17" s="437"/>
      <c r="AM17" s="470"/>
      <c r="AN17" s="432"/>
      <c r="AO17" s="432"/>
      <c r="AP17" s="432"/>
      <c r="AQ17" s="432"/>
      <c r="AR17" s="432"/>
      <c r="AS17" s="432"/>
      <c r="AT17" s="433"/>
      <c r="AU17" s="471"/>
      <c r="AV17" s="472"/>
      <c r="AW17" s="472"/>
      <c r="AX17" s="472"/>
      <c r="AY17" s="438" t="s">
        <v>229</v>
      </c>
      <c r="AZ17" s="439"/>
      <c r="BA17" s="439"/>
      <c r="BB17" s="439"/>
      <c r="BC17" s="439"/>
      <c r="BD17" s="439"/>
      <c r="BE17" s="439"/>
      <c r="BF17" s="439"/>
      <c r="BG17" s="439"/>
      <c r="BH17" s="439"/>
      <c r="BI17" s="439"/>
      <c r="BJ17" s="439"/>
      <c r="BK17" s="439"/>
      <c r="BL17" s="439"/>
      <c r="BM17" s="440"/>
      <c r="BN17" s="441">
        <v>4932643</v>
      </c>
      <c r="BO17" s="442"/>
      <c r="BP17" s="442"/>
      <c r="BQ17" s="442"/>
      <c r="BR17" s="442"/>
      <c r="BS17" s="442"/>
      <c r="BT17" s="442"/>
      <c r="BU17" s="443"/>
      <c r="BV17" s="441">
        <v>5038592</v>
      </c>
      <c r="BW17" s="442"/>
      <c r="BX17" s="442"/>
      <c r="BY17" s="442"/>
      <c r="BZ17" s="442"/>
      <c r="CA17" s="442"/>
      <c r="CB17" s="442"/>
      <c r="CC17" s="443"/>
      <c r="CD17" s="20"/>
      <c r="CE17" s="302"/>
      <c r="CF17" s="302"/>
      <c r="CG17" s="302"/>
      <c r="CH17" s="302"/>
      <c r="CI17" s="302"/>
      <c r="CJ17" s="302"/>
      <c r="CK17" s="302"/>
      <c r="CL17" s="302"/>
      <c r="CM17" s="302"/>
      <c r="CN17" s="302"/>
      <c r="CO17" s="302"/>
      <c r="CP17" s="302"/>
      <c r="CQ17" s="302"/>
      <c r="CR17" s="302"/>
      <c r="CS17" s="303"/>
      <c r="CT17" s="304"/>
      <c r="CU17" s="305"/>
      <c r="CV17" s="305"/>
      <c r="CW17" s="305"/>
      <c r="CX17" s="305"/>
      <c r="CY17" s="305"/>
      <c r="CZ17" s="305"/>
      <c r="DA17" s="306"/>
      <c r="DB17" s="304"/>
      <c r="DC17" s="305"/>
      <c r="DD17" s="305"/>
      <c r="DE17" s="305"/>
      <c r="DF17" s="305"/>
      <c r="DG17" s="305"/>
      <c r="DH17" s="305"/>
      <c r="DI17" s="306"/>
    </row>
    <row r="18" spans="1:113" ht="18.75" customHeight="1" x14ac:dyDescent="0.2">
      <c r="A18" s="2"/>
      <c r="B18" s="457" t="s">
        <v>230</v>
      </c>
      <c r="C18" s="389"/>
      <c r="D18" s="389"/>
      <c r="E18" s="458"/>
      <c r="F18" s="458"/>
      <c r="G18" s="458"/>
      <c r="H18" s="458"/>
      <c r="I18" s="458"/>
      <c r="J18" s="458"/>
      <c r="K18" s="458"/>
      <c r="L18" s="473">
        <v>616.4</v>
      </c>
      <c r="M18" s="473"/>
      <c r="N18" s="473"/>
      <c r="O18" s="473"/>
      <c r="P18" s="473"/>
      <c r="Q18" s="473"/>
      <c r="R18" s="474"/>
      <c r="S18" s="474"/>
      <c r="T18" s="474"/>
      <c r="U18" s="474"/>
      <c r="V18" s="475"/>
      <c r="W18" s="376"/>
      <c r="X18" s="377"/>
      <c r="Y18" s="377"/>
      <c r="Z18" s="377"/>
      <c r="AA18" s="377"/>
      <c r="AB18" s="370"/>
      <c r="AC18" s="413">
        <v>65.400000000000006</v>
      </c>
      <c r="AD18" s="414"/>
      <c r="AE18" s="414"/>
      <c r="AF18" s="414"/>
      <c r="AG18" s="476"/>
      <c r="AH18" s="413">
        <v>64.7</v>
      </c>
      <c r="AI18" s="414"/>
      <c r="AJ18" s="414"/>
      <c r="AK18" s="414"/>
      <c r="AL18" s="415"/>
      <c r="AM18" s="470"/>
      <c r="AN18" s="432"/>
      <c r="AO18" s="432"/>
      <c r="AP18" s="432"/>
      <c r="AQ18" s="432"/>
      <c r="AR18" s="432"/>
      <c r="AS18" s="432"/>
      <c r="AT18" s="433"/>
      <c r="AU18" s="471"/>
      <c r="AV18" s="472"/>
      <c r="AW18" s="472"/>
      <c r="AX18" s="472"/>
      <c r="AY18" s="438" t="s">
        <v>232</v>
      </c>
      <c r="AZ18" s="439"/>
      <c r="BA18" s="439"/>
      <c r="BB18" s="439"/>
      <c r="BC18" s="439"/>
      <c r="BD18" s="439"/>
      <c r="BE18" s="439"/>
      <c r="BF18" s="439"/>
      <c r="BG18" s="439"/>
      <c r="BH18" s="439"/>
      <c r="BI18" s="439"/>
      <c r="BJ18" s="439"/>
      <c r="BK18" s="439"/>
      <c r="BL18" s="439"/>
      <c r="BM18" s="440"/>
      <c r="BN18" s="441">
        <v>13194090</v>
      </c>
      <c r="BO18" s="442"/>
      <c r="BP18" s="442"/>
      <c r="BQ18" s="442"/>
      <c r="BR18" s="442"/>
      <c r="BS18" s="442"/>
      <c r="BT18" s="442"/>
      <c r="BU18" s="443"/>
      <c r="BV18" s="441">
        <v>13160473</v>
      </c>
      <c r="BW18" s="442"/>
      <c r="BX18" s="442"/>
      <c r="BY18" s="442"/>
      <c r="BZ18" s="442"/>
      <c r="CA18" s="442"/>
      <c r="CB18" s="442"/>
      <c r="CC18" s="443"/>
      <c r="CD18" s="20"/>
      <c r="CE18" s="302"/>
      <c r="CF18" s="302"/>
      <c r="CG18" s="302"/>
      <c r="CH18" s="302"/>
      <c r="CI18" s="302"/>
      <c r="CJ18" s="302"/>
      <c r="CK18" s="302"/>
      <c r="CL18" s="302"/>
      <c r="CM18" s="302"/>
      <c r="CN18" s="302"/>
      <c r="CO18" s="302"/>
      <c r="CP18" s="302"/>
      <c r="CQ18" s="302"/>
      <c r="CR18" s="302"/>
      <c r="CS18" s="303"/>
      <c r="CT18" s="304"/>
      <c r="CU18" s="305"/>
      <c r="CV18" s="305"/>
      <c r="CW18" s="305"/>
      <c r="CX18" s="305"/>
      <c r="CY18" s="305"/>
      <c r="CZ18" s="305"/>
      <c r="DA18" s="306"/>
      <c r="DB18" s="304"/>
      <c r="DC18" s="305"/>
      <c r="DD18" s="305"/>
      <c r="DE18" s="305"/>
      <c r="DF18" s="305"/>
      <c r="DG18" s="305"/>
      <c r="DH18" s="305"/>
      <c r="DI18" s="306"/>
    </row>
    <row r="19" spans="1:113" ht="18.75" customHeight="1" x14ac:dyDescent="0.2">
      <c r="A19" s="2"/>
      <c r="B19" s="457" t="s">
        <v>67</v>
      </c>
      <c r="C19" s="389"/>
      <c r="D19" s="389"/>
      <c r="E19" s="458"/>
      <c r="F19" s="458"/>
      <c r="G19" s="458"/>
      <c r="H19" s="458"/>
      <c r="I19" s="458"/>
      <c r="J19" s="458"/>
      <c r="K19" s="458"/>
      <c r="L19" s="459">
        <v>51</v>
      </c>
      <c r="M19" s="459"/>
      <c r="N19" s="459"/>
      <c r="O19" s="459"/>
      <c r="P19" s="459"/>
      <c r="Q19" s="459"/>
      <c r="R19" s="460"/>
      <c r="S19" s="460"/>
      <c r="T19" s="460"/>
      <c r="U19" s="460"/>
      <c r="V19" s="461"/>
      <c r="W19" s="359"/>
      <c r="X19" s="360"/>
      <c r="Y19" s="360"/>
      <c r="Z19" s="360"/>
      <c r="AA19" s="360"/>
      <c r="AB19" s="360"/>
      <c r="AC19" s="468"/>
      <c r="AD19" s="468"/>
      <c r="AE19" s="468"/>
      <c r="AF19" s="468"/>
      <c r="AG19" s="468"/>
      <c r="AH19" s="468"/>
      <c r="AI19" s="468"/>
      <c r="AJ19" s="468"/>
      <c r="AK19" s="468"/>
      <c r="AL19" s="469"/>
      <c r="AM19" s="470"/>
      <c r="AN19" s="432"/>
      <c r="AO19" s="432"/>
      <c r="AP19" s="432"/>
      <c r="AQ19" s="432"/>
      <c r="AR19" s="432"/>
      <c r="AS19" s="432"/>
      <c r="AT19" s="433"/>
      <c r="AU19" s="471"/>
      <c r="AV19" s="472"/>
      <c r="AW19" s="472"/>
      <c r="AX19" s="472"/>
      <c r="AY19" s="438" t="s">
        <v>216</v>
      </c>
      <c r="AZ19" s="439"/>
      <c r="BA19" s="439"/>
      <c r="BB19" s="439"/>
      <c r="BC19" s="439"/>
      <c r="BD19" s="439"/>
      <c r="BE19" s="439"/>
      <c r="BF19" s="439"/>
      <c r="BG19" s="439"/>
      <c r="BH19" s="439"/>
      <c r="BI19" s="439"/>
      <c r="BJ19" s="439"/>
      <c r="BK19" s="439"/>
      <c r="BL19" s="439"/>
      <c r="BM19" s="440"/>
      <c r="BN19" s="441">
        <v>17690572</v>
      </c>
      <c r="BO19" s="442"/>
      <c r="BP19" s="442"/>
      <c r="BQ19" s="442"/>
      <c r="BR19" s="442"/>
      <c r="BS19" s="442"/>
      <c r="BT19" s="442"/>
      <c r="BU19" s="443"/>
      <c r="BV19" s="441">
        <v>17461500</v>
      </c>
      <c r="BW19" s="442"/>
      <c r="BX19" s="442"/>
      <c r="BY19" s="442"/>
      <c r="BZ19" s="442"/>
      <c r="CA19" s="442"/>
      <c r="CB19" s="442"/>
      <c r="CC19" s="443"/>
      <c r="CD19" s="20"/>
      <c r="CE19" s="302"/>
      <c r="CF19" s="302"/>
      <c r="CG19" s="302"/>
      <c r="CH19" s="302"/>
      <c r="CI19" s="302"/>
      <c r="CJ19" s="302"/>
      <c r="CK19" s="302"/>
      <c r="CL19" s="302"/>
      <c r="CM19" s="302"/>
      <c r="CN19" s="302"/>
      <c r="CO19" s="302"/>
      <c r="CP19" s="302"/>
      <c r="CQ19" s="302"/>
      <c r="CR19" s="302"/>
      <c r="CS19" s="303"/>
      <c r="CT19" s="304"/>
      <c r="CU19" s="305"/>
      <c r="CV19" s="305"/>
      <c r="CW19" s="305"/>
      <c r="CX19" s="305"/>
      <c r="CY19" s="305"/>
      <c r="CZ19" s="305"/>
      <c r="DA19" s="306"/>
      <c r="DB19" s="304"/>
      <c r="DC19" s="305"/>
      <c r="DD19" s="305"/>
      <c r="DE19" s="305"/>
      <c r="DF19" s="305"/>
      <c r="DG19" s="305"/>
      <c r="DH19" s="305"/>
      <c r="DI19" s="306"/>
    </row>
    <row r="20" spans="1:113" ht="18.75" customHeight="1" x14ac:dyDescent="0.2">
      <c r="A20" s="2"/>
      <c r="B20" s="457" t="s">
        <v>234</v>
      </c>
      <c r="C20" s="389"/>
      <c r="D20" s="389"/>
      <c r="E20" s="458"/>
      <c r="F20" s="458"/>
      <c r="G20" s="458"/>
      <c r="H20" s="458"/>
      <c r="I20" s="458"/>
      <c r="J20" s="458"/>
      <c r="K20" s="458"/>
      <c r="L20" s="459">
        <v>13195</v>
      </c>
      <c r="M20" s="459"/>
      <c r="N20" s="459"/>
      <c r="O20" s="459"/>
      <c r="P20" s="459"/>
      <c r="Q20" s="459"/>
      <c r="R20" s="460"/>
      <c r="S20" s="460"/>
      <c r="T20" s="460"/>
      <c r="U20" s="460"/>
      <c r="V20" s="461"/>
      <c r="W20" s="376"/>
      <c r="X20" s="377"/>
      <c r="Y20" s="377"/>
      <c r="Z20" s="377"/>
      <c r="AA20" s="377"/>
      <c r="AB20" s="377"/>
      <c r="AC20" s="462"/>
      <c r="AD20" s="462"/>
      <c r="AE20" s="462"/>
      <c r="AF20" s="462"/>
      <c r="AG20" s="462"/>
      <c r="AH20" s="462"/>
      <c r="AI20" s="462"/>
      <c r="AJ20" s="462"/>
      <c r="AK20" s="462"/>
      <c r="AL20" s="463"/>
      <c r="AM20" s="464"/>
      <c r="AN20" s="405"/>
      <c r="AO20" s="405"/>
      <c r="AP20" s="405"/>
      <c r="AQ20" s="405"/>
      <c r="AR20" s="405"/>
      <c r="AS20" s="405"/>
      <c r="AT20" s="406"/>
      <c r="AU20" s="465"/>
      <c r="AV20" s="466"/>
      <c r="AW20" s="466"/>
      <c r="AX20" s="467"/>
      <c r="AY20" s="438"/>
      <c r="AZ20" s="439"/>
      <c r="BA20" s="439"/>
      <c r="BB20" s="439"/>
      <c r="BC20" s="439"/>
      <c r="BD20" s="439"/>
      <c r="BE20" s="439"/>
      <c r="BF20" s="439"/>
      <c r="BG20" s="439"/>
      <c r="BH20" s="439"/>
      <c r="BI20" s="439"/>
      <c r="BJ20" s="439"/>
      <c r="BK20" s="439"/>
      <c r="BL20" s="439"/>
      <c r="BM20" s="440"/>
      <c r="BN20" s="441"/>
      <c r="BO20" s="442"/>
      <c r="BP20" s="442"/>
      <c r="BQ20" s="442"/>
      <c r="BR20" s="442"/>
      <c r="BS20" s="442"/>
      <c r="BT20" s="442"/>
      <c r="BU20" s="443"/>
      <c r="BV20" s="441"/>
      <c r="BW20" s="442"/>
      <c r="BX20" s="442"/>
      <c r="BY20" s="442"/>
      <c r="BZ20" s="442"/>
      <c r="CA20" s="442"/>
      <c r="CB20" s="442"/>
      <c r="CC20" s="443"/>
      <c r="CD20" s="20"/>
      <c r="CE20" s="302"/>
      <c r="CF20" s="302"/>
      <c r="CG20" s="302"/>
      <c r="CH20" s="302"/>
      <c r="CI20" s="302"/>
      <c r="CJ20" s="302"/>
      <c r="CK20" s="302"/>
      <c r="CL20" s="302"/>
      <c r="CM20" s="302"/>
      <c r="CN20" s="302"/>
      <c r="CO20" s="302"/>
      <c r="CP20" s="302"/>
      <c r="CQ20" s="302"/>
      <c r="CR20" s="302"/>
      <c r="CS20" s="303"/>
      <c r="CT20" s="304"/>
      <c r="CU20" s="305"/>
      <c r="CV20" s="305"/>
      <c r="CW20" s="305"/>
      <c r="CX20" s="305"/>
      <c r="CY20" s="305"/>
      <c r="CZ20" s="305"/>
      <c r="DA20" s="306"/>
      <c r="DB20" s="304"/>
      <c r="DC20" s="305"/>
      <c r="DD20" s="305"/>
      <c r="DE20" s="305"/>
      <c r="DF20" s="305"/>
      <c r="DG20" s="305"/>
      <c r="DH20" s="305"/>
      <c r="DI20" s="306"/>
    </row>
    <row r="21" spans="1:113" ht="18.75" customHeight="1" x14ac:dyDescent="0.2">
      <c r="A21" s="2"/>
      <c r="B21" s="454" t="s">
        <v>235</v>
      </c>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6"/>
      <c r="AY21" s="416"/>
      <c r="AZ21" s="417"/>
      <c r="BA21" s="417"/>
      <c r="BB21" s="417"/>
      <c r="BC21" s="417"/>
      <c r="BD21" s="417"/>
      <c r="BE21" s="417"/>
      <c r="BF21" s="417"/>
      <c r="BG21" s="417"/>
      <c r="BH21" s="417"/>
      <c r="BI21" s="417"/>
      <c r="BJ21" s="417"/>
      <c r="BK21" s="417"/>
      <c r="BL21" s="417"/>
      <c r="BM21" s="418"/>
      <c r="BN21" s="419"/>
      <c r="BO21" s="420"/>
      <c r="BP21" s="420"/>
      <c r="BQ21" s="420"/>
      <c r="BR21" s="420"/>
      <c r="BS21" s="420"/>
      <c r="BT21" s="420"/>
      <c r="BU21" s="421"/>
      <c r="BV21" s="419"/>
      <c r="BW21" s="420"/>
      <c r="BX21" s="420"/>
      <c r="BY21" s="420"/>
      <c r="BZ21" s="420"/>
      <c r="CA21" s="420"/>
      <c r="CB21" s="420"/>
      <c r="CC21" s="421"/>
      <c r="CD21" s="20"/>
      <c r="CE21" s="302"/>
      <c r="CF21" s="302"/>
      <c r="CG21" s="302"/>
      <c r="CH21" s="302"/>
      <c r="CI21" s="302"/>
      <c r="CJ21" s="302"/>
      <c r="CK21" s="302"/>
      <c r="CL21" s="302"/>
      <c r="CM21" s="302"/>
      <c r="CN21" s="302"/>
      <c r="CO21" s="302"/>
      <c r="CP21" s="302"/>
      <c r="CQ21" s="302"/>
      <c r="CR21" s="302"/>
      <c r="CS21" s="303"/>
      <c r="CT21" s="304"/>
      <c r="CU21" s="305"/>
      <c r="CV21" s="305"/>
      <c r="CW21" s="305"/>
      <c r="CX21" s="305"/>
      <c r="CY21" s="305"/>
      <c r="CZ21" s="305"/>
      <c r="DA21" s="306"/>
      <c r="DB21" s="304"/>
      <c r="DC21" s="305"/>
      <c r="DD21" s="305"/>
      <c r="DE21" s="305"/>
      <c r="DF21" s="305"/>
      <c r="DG21" s="305"/>
      <c r="DH21" s="305"/>
      <c r="DI21" s="306"/>
    </row>
    <row r="22" spans="1:113" ht="18.75" customHeight="1" x14ac:dyDescent="0.2">
      <c r="A22" s="2"/>
      <c r="B22" s="423" t="s">
        <v>236</v>
      </c>
      <c r="C22" s="337"/>
      <c r="D22" s="338"/>
      <c r="E22" s="316" t="s">
        <v>7</v>
      </c>
      <c r="F22" s="317"/>
      <c r="G22" s="317"/>
      <c r="H22" s="317"/>
      <c r="I22" s="317"/>
      <c r="J22" s="317"/>
      <c r="K22" s="318"/>
      <c r="L22" s="316" t="s">
        <v>238</v>
      </c>
      <c r="M22" s="317"/>
      <c r="N22" s="317"/>
      <c r="O22" s="317"/>
      <c r="P22" s="318"/>
      <c r="Q22" s="322" t="s">
        <v>240</v>
      </c>
      <c r="R22" s="323"/>
      <c r="S22" s="323"/>
      <c r="T22" s="323"/>
      <c r="U22" s="323"/>
      <c r="V22" s="324"/>
      <c r="W22" s="336" t="s">
        <v>242</v>
      </c>
      <c r="X22" s="337"/>
      <c r="Y22" s="338"/>
      <c r="Z22" s="316" t="s">
        <v>7</v>
      </c>
      <c r="AA22" s="317"/>
      <c r="AB22" s="317"/>
      <c r="AC22" s="317"/>
      <c r="AD22" s="317"/>
      <c r="AE22" s="317"/>
      <c r="AF22" s="317"/>
      <c r="AG22" s="318"/>
      <c r="AH22" s="328" t="s">
        <v>184</v>
      </c>
      <c r="AI22" s="317"/>
      <c r="AJ22" s="317"/>
      <c r="AK22" s="317"/>
      <c r="AL22" s="318"/>
      <c r="AM22" s="328" t="s">
        <v>243</v>
      </c>
      <c r="AN22" s="329"/>
      <c r="AO22" s="329"/>
      <c r="AP22" s="329"/>
      <c r="AQ22" s="329"/>
      <c r="AR22" s="330"/>
      <c r="AS22" s="322" t="s">
        <v>240</v>
      </c>
      <c r="AT22" s="323"/>
      <c r="AU22" s="323"/>
      <c r="AV22" s="323"/>
      <c r="AW22" s="323"/>
      <c r="AX22" s="334"/>
      <c r="AY22" s="444" t="s">
        <v>246</v>
      </c>
      <c r="AZ22" s="445"/>
      <c r="BA22" s="445"/>
      <c r="BB22" s="445"/>
      <c r="BC22" s="445"/>
      <c r="BD22" s="445"/>
      <c r="BE22" s="445"/>
      <c r="BF22" s="445"/>
      <c r="BG22" s="445"/>
      <c r="BH22" s="445"/>
      <c r="BI22" s="445"/>
      <c r="BJ22" s="445"/>
      <c r="BK22" s="445"/>
      <c r="BL22" s="445"/>
      <c r="BM22" s="446"/>
      <c r="BN22" s="428">
        <v>23547448</v>
      </c>
      <c r="BO22" s="429"/>
      <c r="BP22" s="429"/>
      <c r="BQ22" s="429"/>
      <c r="BR22" s="429"/>
      <c r="BS22" s="429"/>
      <c r="BT22" s="429"/>
      <c r="BU22" s="430"/>
      <c r="BV22" s="428">
        <v>24625039</v>
      </c>
      <c r="BW22" s="429"/>
      <c r="BX22" s="429"/>
      <c r="BY22" s="429"/>
      <c r="BZ22" s="429"/>
      <c r="CA22" s="429"/>
      <c r="CB22" s="429"/>
      <c r="CC22" s="430"/>
      <c r="CD22" s="20"/>
      <c r="CE22" s="302"/>
      <c r="CF22" s="302"/>
      <c r="CG22" s="302"/>
      <c r="CH22" s="302"/>
      <c r="CI22" s="302"/>
      <c r="CJ22" s="302"/>
      <c r="CK22" s="302"/>
      <c r="CL22" s="302"/>
      <c r="CM22" s="302"/>
      <c r="CN22" s="302"/>
      <c r="CO22" s="302"/>
      <c r="CP22" s="302"/>
      <c r="CQ22" s="302"/>
      <c r="CR22" s="302"/>
      <c r="CS22" s="303"/>
      <c r="CT22" s="304"/>
      <c r="CU22" s="305"/>
      <c r="CV22" s="305"/>
      <c r="CW22" s="305"/>
      <c r="CX22" s="305"/>
      <c r="CY22" s="305"/>
      <c r="CZ22" s="305"/>
      <c r="DA22" s="306"/>
      <c r="DB22" s="304"/>
      <c r="DC22" s="305"/>
      <c r="DD22" s="305"/>
      <c r="DE22" s="305"/>
      <c r="DF22" s="305"/>
      <c r="DG22" s="305"/>
      <c r="DH22" s="305"/>
      <c r="DI22" s="306"/>
    </row>
    <row r="23" spans="1:113" ht="18.75" customHeight="1" x14ac:dyDescent="0.2">
      <c r="A23" s="2"/>
      <c r="B23" s="424"/>
      <c r="C23" s="340"/>
      <c r="D23" s="341"/>
      <c r="E23" s="319"/>
      <c r="F23" s="320"/>
      <c r="G23" s="320"/>
      <c r="H23" s="320"/>
      <c r="I23" s="320"/>
      <c r="J23" s="320"/>
      <c r="K23" s="321"/>
      <c r="L23" s="319"/>
      <c r="M23" s="320"/>
      <c r="N23" s="320"/>
      <c r="O23" s="320"/>
      <c r="P23" s="321"/>
      <c r="Q23" s="325"/>
      <c r="R23" s="326"/>
      <c r="S23" s="326"/>
      <c r="T23" s="326"/>
      <c r="U23" s="326"/>
      <c r="V23" s="327"/>
      <c r="W23" s="339"/>
      <c r="X23" s="340"/>
      <c r="Y23" s="341"/>
      <c r="Z23" s="319"/>
      <c r="AA23" s="320"/>
      <c r="AB23" s="320"/>
      <c r="AC23" s="320"/>
      <c r="AD23" s="320"/>
      <c r="AE23" s="320"/>
      <c r="AF23" s="320"/>
      <c r="AG23" s="321"/>
      <c r="AH23" s="319"/>
      <c r="AI23" s="320"/>
      <c r="AJ23" s="320"/>
      <c r="AK23" s="320"/>
      <c r="AL23" s="321"/>
      <c r="AM23" s="331"/>
      <c r="AN23" s="332"/>
      <c r="AO23" s="332"/>
      <c r="AP23" s="332"/>
      <c r="AQ23" s="332"/>
      <c r="AR23" s="333"/>
      <c r="AS23" s="325"/>
      <c r="AT23" s="326"/>
      <c r="AU23" s="326"/>
      <c r="AV23" s="326"/>
      <c r="AW23" s="326"/>
      <c r="AX23" s="335"/>
      <c r="AY23" s="438" t="s">
        <v>247</v>
      </c>
      <c r="AZ23" s="439"/>
      <c r="BA23" s="439"/>
      <c r="BB23" s="439"/>
      <c r="BC23" s="439"/>
      <c r="BD23" s="439"/>
      <c r="BE23" s="439"/>
      <c r="BF23" s="439"/>
      <c r="BG23" s="439"/>
      <c r="BH23" s="439"/>
      <c r="BI23" s="439"/>
      <c r="BJ23" s="439"/>
      <c r="BK23" s="439"/>
      <c r="BL23" s="439"/>
      <c r="BM23" s="440"/>
      <c r="BN23" s="441">
        <v>14448598</v>
      </c>
      <c r="BO23" s="442"/>
      <c r="BP23" s="442"/>
      <c r="BQ23" s="442"/>
      <c r="BR23" s="442"/>
      <c r="BS23" s="442"/>
      <c r="BT23" s="442"/>
      <c r="BU23" s="443"/>
      <c r="BV23" s="441">
        <v>15578345</v>
      </c>
      <c r="BW23" s="442"/>
      <c r="BX23" s="442"/>
      <c r="BY23" s="442"/>
      <c r="BZ23" s="442"/>
      <c r="CA23" s="442"/>
      <c r="CB23" s="442"/>
      <c r="CC23" s="443"/>
      <c r="CD23" s="20"/>
      <c r="CE23" s="302"/>
      <c r="CF23" s="302"/>
      <c r="CG23" s="302"/>
      <c r="CH23" s="302"/>
      <c r="CI23" s="302"/>
      <c r="CJ23" s="302"/>
      <c r="CK23" s="302"/>
      <c r="CL23" s="302"/>
      <c r="CM23" s="302"/>
      <c r="CN23" s="302"/>
      <c r="CO23" s="302"/>
      <c r="CP23" s="302"/>
      <c r="CQ23" s="302"/>
      <c r="CR23" s="302"/>
      <c r="CS23" s="303"/>
      <c r="CT23" s="304"/>
      <c r="CU23" s="305"/>
      <c r="CV23" s="305"/>
      <c r="CW23" s="305"/>
      <c r="CX23" s="305"/>
      <c r="CY23" s="305"/>
      <c r="CZ23" s="305"/>
      <c r="DA23" s="306"/>
      <c r="DB23" s="304"/>
      <c r="DC23" s="305"/>
      <c r="DD23" s="305"/>
      <c r="DE23" s="305"/>
      <c r="DF23" s="305"/>
      <c r="DG23" s="305"/>
      <c r="DH23" s="305"/>
      <c r="DI23" s="306"/>
    </row>
    <row r="24" spans="1:113" ht="18.75" customHeight="1" x14ac:dyDescent="0.2">
      <c r="A24" s="2"/>
      <c r="B24" s="424"/>
      <c r="C24" s="340"/>
      <c r="D24" s="341"/>
      <c r="E24" s="431" t="s">
        <v>249</v>
      </c>
      <c r="F24" s="432"/>
      <c r="G24" s="432"/>
      <c r="H24" s="432"/>
      <c r="I24" s="432"/>
      <c r="J24" s="432"/>
      <c r="K24" s="433"/>
      <c r="L24" s="434">
        <v>1</v>
      </c>
      <c r="M24" s="435"/>
      <c r="N24" s="435"/>
      <c r="O24" s="435"/>
      <c r="P24" s="436"/>
      <c r="Q24" s="434">
        <v>7360</v>
      </c>
      <c r="R24" s="435"/>
      <c r="S24" s="435"/>
      <c r="T24" s="435"/>
      <c r="U24" s="435"/>
      <c r="V24" s="436"/>
      <c r="W24" s="339"/>
      <c r="X24" s="340"/>
      <c r="Y24" s="341"/>
      <c r="Z24" s="431" t="s">
        <v>250</v>
      </c>
      <c r="AA24" s="432"/>
      <c r="AB24" s="432"/>
      <c r="AC24" s="432"/>
      <c r="AD24" s="432"/>
      <c r="AE24" s="432"/>
      <c r="AF24" s="432"/>
      <c r="AG24" s="433"/>
      <c r="AH24" s="434">
        <v>314</v>
      </c>
      <c r="AI24" s="435"/>
      <c r="AJ24" s="435"/>
      <c r="AK24" s="435"/>
      <c r="AL24" s="436"/>
      <c r="AM24" s="434">
        <v>987844</v>
      </c>
      <c r="AN24" s="435"/>
      <c r="AO24" s="435"/>
      <c r="AP24" s="435"/>
      <c r="AQ24" s="435"/>
      <c r="AR24" s="436"/>
      <c r="AS24" s="434">
        <v>3146</v>
      </c>
      <c r="AT24" s="435"/>
      <c r="AU24" s="435"/>
      <c r="AV24" s="435"/>
      <c r="AW24" s="435"/>
      <c r="AX24" s="437"/>
      <c r="AY24" s="416" t="s">
        <v>252</v>
      </c>
      <c r="AZ24" s="417"/>
      <c r="BA24" s="417"/>
      <c r="BB24" s="417"/>
      <c r="BC24" s="417"/>
      <c r="BD24" s="417"/>
      <c r="BE24" s="417"/>
      <c r="BF24" s="417"/>
      <c r="BG24" s="417"/>
      <c r="BH24" s="417"/>
      <c r="BI24" s="417"/>
      <c r="BJ24" s="417"/>
      <c r="BK24" s="417"/>
      <c r="BL24" s="417"/>
      <c r="BM24" s="418"/>
      <c r="BN24" s="441">
        <v>15258735</v>
      </c>
      <c r="BO24" s="442"/>
      <c r="BP24" s="442"/>
      <c r="BQ24" s="442"/>
      <c r="BR24" s="442"/>
      <c r="BS24" s="442"/>
      <c r="BT24" s="442"/>
      <c r="BU24" s="443"/>
      <c r="BV24" s="441">
        <v>15988821</v>
      </c>
      <c r="BW24" s="442"/>
      <c r="BX24" s="442"/>
      <c r="BY24" s="442"/>
      <c r="BZ24" s="442"/>
      <c r="CA24" s="442"/>
      <c r="CB24" s="442"/>
      <c r="CC24" s="443"/>
      <c r="CD24" s="20"/>
      <c r="CE24" s="302"/>
      <c r="CF24" s="302"/>
      <c r="CG24" s="302"/>
      <c r="CH24" s="302"/>
      <c r="CI24" s="302"/>
      <c r="CJ24" s="302"/>
      <c r="CK24" s="302"/>
      <c r="CL24" s="302"/>
      <c r="CM24" s="302"/>
      <c r="CN24" s="302"/>
      <c r="CO24" s="302"/>
      <c r="CP24" s="302"/>
      <c r="CQ24" s="302"/>
      <c r="CR24" s="302"/>
      <c r="CS24" s="303"/>
      <c r="CT24" s="304"/>
      <c r="CU24" s="305"/>
      <c r="CV24" s="305"/>
      <c r="CW24" s="305"/>
      <c r="CX24" s="305"/>
      <c r="CY24" s="305"/>
      <c r="CZ24" s="305"/>
      <c r="DA24" s="306"/>
      <c r="DB24" s="304"/>
      <c r="DC24" s="305"/>
      <c r="DD24" s="305"/>
      <c r="DE24" s="305"/>
      <c r="DF24" s="305"/>
      <c r="DG24" s="305"/>
      <c r="DH24" s="305"/>
      <c r="DI24" s="306"/>
    </row>
    <row r="25" spans="1:113" ht="18.75" customHeight="1" x14ac:dyDescent="0.2">
      <c r="A25" s="2"/>
      <c r="B25" s="424"/>
      <c r="C25" s="340"/>
      <c r="D25" s="341"/>
      <c r="E25" s="431" t="s">
        <v>254</v>
      </c>
      <c r="F25" s="432"/>
      <c r="G25" s="432"/>
      <c r="H25" s="432"/>
      <c r="I25" s="432"/>
      <c r="J25" s="432"/>
      <c r="K25" s="433"/>
      <c r="L25" s="434">
        <v>1</v>
      </c>
      <c r="M25" s="435"/>
      <c r="N25" s="435"/>
      <c r="O25" s="435"/>
      <c r="P25" s="436"/>
      <c r="Q25" s="434">
        <v>6478</v>
      </c>
      <c r="R25" s="435"/>
      <c r="S25" s="435"/>
      <c r="T25" s="435"/>
      <c r="U25" s="435"/>
      <c r="V25" s="436"/>
      <c r="W25" s="339"/>
      <c r="X25" s="340"/>
      <c r="Y25" s="341"/>
      <c r="Z25" s="431" t="s">
        <v>255</v>
      </c>
      <c r="AA25" s="432"/>
      <c r="AB25" s="432"/>
      <c r="AC25" s="432"/>
      <c r="AD25" s="432"/>
      <c r="AE25" s="432"/>
      <c r="AF25" s="432"/>
      <c r="AG25" s="433"/>
      <c r="AH25" s="434" t="s">
        <v>199</v>
      </c>
      <c r="AI25" s="435"/>
      <c r="AJ25" s="435"/>
      <c r="AK25" s="435"/>
      <c r="AL25" s="436"/>
      <c r="AM25" s="434" t="s">
        <v>199</v>
      </c>
      <c r="AN25" s="435"/>
      <c r="AO25" s="435"/>
      <c r="AP25" s="435"/>
      <c r="AQ25" s="435"/>
      <c r="AR25" s="436"/>
      <c r="AS25" s="434" t="s">
        <v>199</v>
      </c>
      <c r="AT25" s="435"/>
      <c r="AU25" s="435"/>
      <c r="AV25" s="435"/>
      <c r="AW25" s="435"/>
      <c r="AX25" s="437"/>
      <c r="AY25" s="444" t="s">
        <v>36</v>
      </c>
      <c r="AZ25" s="445"/>
      <c r="BA25" s="445"/>
      <c r="BB25" s="445"/>
      <c r="BC25" s="445"/>
      <c r="BD25" s="445"/>
      <c r="BE25" s="445"/>
      <c r="BF25" s="445"/>
      <c r="BG25" s="445"/>
      <c r="BH25" s="445"/>
      <c r="BI25" s="445"/>
      <c r="BJ25" s="445"/>
      <c r="BK25" s="445"/>
      <c r="BL25" s="445"/>
      <c r="BM25" s="446"/>
      <c r="BN25" s="428">
        <v>2948252</v>
      </c>
      <c r="BO25" s="429"/>
      <c r="BP25" s="429"/>
      <c r="BQ25" s="429"/>
      <c r="BR25" s="429"/>
      <c r="BS25" s="429"/>
      <c r="BT25" s="429"/>
      <c r="BU25" s="430"/>
      <c r="BV25" s="428">
        <v>1466993</v>
      </c>
      <c r="BW25" s="429"/>
      <c r="BX25" s="429"/>
      <c r="BY25" s="429"/>
      <c r="BZ25" s="429"/>
      <c r="CA25" s="429"/>
      <c r="CB25" s="429"/>
      <c r="CC25" s="430"/>
      <c r="CD25" s="20"/>
      <c r="CE25" s="302"/>
      <c r="CF25" s="302"/>
      <c r="CG25" s="302"/>
      <c r="CH25" s="302"/>
      <c r="CI25" s="302"/>
      <c r="CJ25" s="302"/>
      <c r="CK25" s="302"/>
      <c r="CL25" s="302"/>
      <c r="CM25" s="302"/>
      <c r="CN25" s="302"/>
      <c r="CO25" s="302"/>
      <c r="CP25" s="302"/>
      <c r="CQ25" s="302"/>
      <c r="CR25" s="302"/>
      <c r="CS25" s="303"/>
      <c r="CT25" s="304"/>
      <c r="CU25" s="305"/>
      <c r="CV25" s="305"/>
      <c r="CW25" s="305"/>
      <c r="CX25" s="305"/>
      <c r="CY25" s="305"/>
      <c r="CZ25" s="305"/>
      <c r="DA25" s="306"/>
      <c r="DB25" s="304"/>
      <c r="DC25" s="305"/>
      <c r="DD25" s="305"/>
      <c r="DE25" s="305"/>
      <c r="DF25" s="305"/>
      <c r="DG25" s="305"/>
      <c r="DH25" s="305"/>
      <c r="DI25" s="306"/>
    </row>
    <row r="26" spans="1:113" ht="18.75" customHeight="1" x14ac:dyDescent="0.2">
      <c r="A26" s="2"/>
      <c r="B26" s="424"/>
      <c r="C26" s="340"/>
      <c r="D26" s="341"/>
      <c r="E26" s="431" t="s">
        <v>256</v>
      </c>
      <c r="F26" s="432"/>
      <c r="G26" s="432"/>
      <c r="H26" s="432"/>
      <c r="I26" s="432"/>
      <c r="J26" s="432"/>
      <c r="K26" s="433"/>
      <c r="L26" s="434">
        <v>1</v>
      </c>
      <c r="M26" s="435"/>
      <c r="N26" s="435"/>
      <c r="O26" s="435"/>
      <c r="P26" s="436"/>
      <c r="Q26" s="434">
        <v>5792</v>
      </c>
      <c r="R26" s="435"/>
      <c r="S26" s="435"/>
      <c r="T26" s="435"/>
      <c r="U26" s="435"/>
      <c r="V26" s="436"/>
      <c r="W26" s="339"/>
      <c r="X26" s="340"/>
      <c r="Y26" s="341"/>
      <c r="Z26" s="431" t="s">
        <v>257</v>
      </c>
      <c r="AA26" s="450"/>
      <c r="AB26" s="450"/>
      <c r="AC26" s="450"/>
      <c r="AD26" s="450"/>
      <c r="AE26" s="450"/>
      <c r="AF26" s="450"/>
      <c r="AG26" s="451"/>
      <c r="AH26" s="434">
        <v>4</v>
      </c>
      <c r="AI26" s="435"/>
      <c r="AJ26" s="435"/>
      <c r="AK26" s="435"/>
      <c r="AL26" s="436"/>
      <c r="AM26" s="434">
        <v>11996</v>
      </c>
      <c r="AN26" s="435"/>
      <c r="AO26" s="435"/>
      <c r="AP26" s="435"/>
      <c r="AQ26" s="435"/>
      <c r="AR26" s="436"/>
      <c r="AS26" s="434">
        <v>2999</v>
      </c>
      <c r="AT26" s="435"/>
      <c r="AU26" s="435"/>
      <c r="AV26" s="435"/>
      <c r="AW26" s="435"/>
      <c r="AX26" s="437"/>
      <c r="AY26" s="452" t="s">
        <v>258</v>
      </c>
      <c r="AZ26" s="403"/>
      <c r="BA26" s="403"/>
      <c r="BB26" s="403"/>
      <c r="BC26" s="403"/>
      <c r="BD26" s="403"/>
      <c r="BE26" s="403"/>
      <c r="BF26" s="403"/>
      <c r="BG26" s="403"/>
      <c r="BH26" s="403"/>
      <c r="BI26" s="403"/>
      <c r="BJ26" s="403"/>
      <c r="BK26" s="403"/>
      <c r="BL26" s="403"/>
      <c r="BM26" s="453"/>
      <c r="BN26" s="441" t="s">
        <v>199</v>
      </c>
      <c r="BO26" s="442"/>
      <c r="BP26" s="442"/>
      <c r="BQ26" s="442"/>
      <c r="BR26" s="442"/>
      <c r="BS26" s="442"/>
      <c r="BT26" s="442"/>
      <c r="BU26" s="443"/>
      <c r="BV26" s="441" t="s">
        <v>199</v>
      </c>
      <c r="BW26" s="442"/>
      <c r="BX26" s="442"/>
      <c r="BY26" s="442"/>
      <c r="BZ26" s="442"/>
      <c r="CA26" s="442"/>
      <c r="CB26" s="442"/>
      <c r="CC26" s="443"/>
      <c r="CD26" s="20"/>
      <c r="CE26" s="302"/>
      <c r="CF26" s="302"/>
      <c r="CG26" s="302"/>
      <c r="CH26" s="302"/>
      <c r="CI26" s="302"/>
      <c r="CJ26" s="302"/>
      <c r="CK26" s="302"/>
      <c r="CL26" s="302"/>
      <c r="CM26" s="302"/>
      <c r="CN26" s="302"/>
      <c r="CO26" s="302"/>
      <c r="CP26" s="302"/>
      <c r="CQ26" s="302"/>
      <c r="CR26" s="302"/>
      <c r="CS26" s="303"/>
      <c r="CT26" s="304"/>
      <c r="CU26" s="305"/>
      <c r="CV26" s="305"/>
      <c r="CW26" s="305"/>
      <c r="CX26" s="305"/>
      <c r="CY26" s="305"/>
      <c r="CZ26" s="305"/>
      <c r="DA26" s="306"/>
      <c r="DB26" s="304"/>
      <c r="DC26" s="305"/>
      <c r="DD26" s="305"/>
      <c r="DE26" s="305"/>
      <c r="DF26" s="305"/>
      <c r="DG26" s="305"/>
      <c r="DH26" s="305"/>
      <c r="DI26" s="306"/>
    </row>
    <row r="27" spans="1:113" ht="18.75" customHeight="1" x14ac:dyDescent="0.2">
      <c r="A27" s="2"/>
      <c r="B27" s="424"/>
      <c r="C27" s="340"/>
      <c r="D27" s="341"/>
      <c r="E27" s="431" t="s">
        <v>259</v>
      </c>
      <c r="F27" s="432"/>
      <c r="G27" s="432"/>
      <c r="H27" s="432"/>
      <c r="I27" s="432"/>
      <c r="J27" s="432"/>
      <c r="K27" s="433"/>
      <c r="L27" s="434">
        <v>1</v>
      </c>
      <c r="M27" s="435"/>
      <c r="N27" s="435"/>
      <c r="O27" s="435"/>
      <c r="P27" s="436"/>
      <c r="Q27" s="434">
        <v>4700</v>
      </c>
      <c r="R27" s="435"/>
      <c r="S27" s="435"/>
      <c r="T27" s="435"/>
      <c r="U27" s="435"/>
      <c r="V27" s="436"/>
      <c r="W27" s="339"/>
      <c r="X27" s="340"/>
      <c r="Y27" s="341"/>
      <c r="Z27" s="431" t="s">
        <v>262</v>
      </c>
      <c r="AA27" s="432"/>
      <c r="AB27" s="432"/>
      <c r="AC27" s="432"/>
      <c r="AD27" s="432"/>
      <c r="AE27" s="432"/>
      <c r="AF27" s="432"/>
      <c r="AG27" s="433"/>
      <c r="AH27" s="434">
        <v>15</v>
      </c>
      <c r="AI27" s="435"/>
      <c r="AJ27" s="435"/>
      <c r="AK27" s="435"/>
      <c r="AL27" s="436"/>
      <c r="AM27" s="434">
        <v>51278</v>
      </c>
      <c r="AN27" s="435"/>
      <c r="AO27" s="435"/>
      <c r="AP27" s="435"/>
      <c r="AQ27" s="435"/>
      <c r="AR27" s="436"/>
      <c r="AS27" s="434">
        <v>3419</v>
      </c>
      <c r="AT27" s="435"/>
      <c r="AU27" s="435"/>
      <c r="AV27" s="435"/>
      <c r="AW27" s="435"/>
      <c r="AX27" s="437"/>
      <c r="AY27" s="447" t="s">
        <v>263</v>
      </c>
      <c r="AZ27" s="448"/>
      <c r="BA27" s="448"/>
      <c r="BB27" s="448"/>
      <c r="BC27" s="448"/>
      <c r="BD27" s="448"/>
      <c r="BE27" s="448"/>
      <c r="BF27" s="448"/>
      <c r="BG27" s="448"/>
      <c r="BH27" s="448"/>
      <c r="BI27" s="448"/>
      <c r="BJ27" s="448"/>
      <c r="BK27" s="448"/>
      <c r="BL27" s="448"/>
      <c r="BM27" s="449"/>
      <c r="BN27" s="419">
        <v>999214</v>
      </c>
      <c r="BO27" s="420"/>
      <c r="BP27" s="420"/>
      <c r="BQ27" s="420"/>
      <c r="BR27" s="420"/>
      <c r="BS27" s="420"/>
      <c r="BT27" s="420"/>
      <c r="BU27" s="421"/>
      <c r="BV27" s="419">
        <v>999147</v>
      </c>
      <c r="BW27" s="420"/>
      <c r="BX27" s="420"/>
      <c r="BY27" s="420"/>
      <c r="BZ27" s="420"/>
      <c r="CA27" s="420"/>
      <c r="CB27" s="420"/>
      <c r="CC27" s="421"/>
      <c r="CD27" s="16"/>
      <c r="CE27" s="302"/>
      <c r="CF27" s="302"/>
      <c r="CG27" s="302"/>
      <c r="CH27" s="302"/>
      <c r="CI27" s="302"/>
      <c r="CJ27" s="302"/>
      <c r="CK27" s="302"/>
      <c r="CL27" s="302"/>
      <c r="CM27" s="302"/>
      <c r="CN27" s="302"/>
      <c r="CO27" s="302"/>
      <c r="CP27" s="302"/>
      <c r="CQ27" s="302"/>
      <c r="CR27" s="302"/>
      <c r="CS27" s="303"/>
      <c r="CT27" s="304"/>
      <c r="CU27" s="305"/>
      <c r="CV27" s="305"/>
      <c r="CW27" s="305"/>
      <c r="CX27" s="305"/>
      <c r="CY27" s="305"/>
      <c r="CZ27" s="305"/>
      <c r="DA27" s="306"/>
      <c r="DB27" s="304"/>
      <c r="DC27" s="305"/>
      <c r="DD27" s="305"/>
      <c r="DE27" s="305"/>
      <c r="DF27" s="305"/>
      <c r="DG27" s="305"/>
      <c r="DH27" s="305"/>
      <c r="DI27" s="306"/>
    </row>
    <row r="28" spans="1:113" ht="18.75" customHeight="1" x14ac:dyDescent="0.2">
      <c r="A28" s="2"/>
      <c r="B28" s="424"/>
      <c r="C28" s="340"/>
      <c r="D28" s="341"/>
      <c r="E28" s="431" t="s">
        <v>264</v>
      </c>
      <c r="F28" s="432"/>
      <c r="G28" s="432"/>
      <c r="H28" s="432"/>
      <c r="I28" s="432"/>
      <c r="J28" s="432"/>
      <c r="K28" s="433"/>
      <c r="L28" s="434">
        <v>1</v>
      </c>
      <c r="M28" s="435"/>
      <c r="N28" s="435"/>
      <c r="O28" s="435"/>
      <c r="P28" s="436"/>
      <c r="Q28" s="434">
        <v>4150</v>
      </c>
      <c r="R28" s="435"/>
      <c r="S28" s="435"/>
      <c r="T28" s="435"/>
      <c r="U28" s="435"/>
      <c r="V28" s="436"/>
      <c r="W28" s="339"/>
      <c r="X28" s="340"/>
      <c r="Y28" s="341"/>
      <c r="Z28" s="431" t="s">
        <v>37</v>
      </c>
      <c r="AA28" s="432"/>
      <c r="AB28" s="432"/>
      <c r="AC28" s="432"/>
      <c r="AD28" s="432"/>
      <c r="AE28" s="432"/>
      <c r="AF28" s="432"/>
      <c r="AG28" s="433"/>
      <c r="AH28" s="434" t="s">
        <v>199</v>
      </c>
      <c r="AI28" s="435"/>
      <c r="AJ28" s="435"/>
      <c r="AK28" s="435"/>
      <c r="AL28" s="436"/>
      <c r="AM28" s="434" t="s">
        <v>199</v>
      </c>
      <c r="AN28" s="435"/>
      <c r="AO28" s="435"/>
      <c r="AP28" s="435"/>
      <c r="AQ28" s="435"/>
      <c r="AR28" s="436"/>
      <c r="AS28" s="434" t="s">
        <v>199</v>
      </c>
      <c r="AT28" s="435"/>
      <c r="AU28" s="435"/>
      <c r="AV28" s="435"/>
      <c r="AW28" s="435"/>
      <c r="AX28" s="437"/>
      <c r="AY28" s="307" t="s">
        <v>267</v>
      </c>
      <c r="AZ28" s="308"/>
      <c r="BA28" s="308"/>
      <c r="BB28" s="309"/>
      <c r="BC28" s="444" t="s">
        <v>106</v>
      </c>
      <c r="BD28" s="445"/>
      <c r="BE28" s="445"/>
      <c r="BF28" s="445"/>
      <c r="BG28" s="445"/>
      <c r="BH28" s="445"/>
      <c r="BI28" s="445"/>
      <c r="BJ28" s="445"/>
      <c r="BK28" s="445"/>
      <c r="BL28" s="445"/>
      <c r="BM28" s="446"/>
      <c r="BN28" s="428">
        <v>3202053</v>
      </c>
      <c r="BO28" s="429"/>
      <c r="BP28" s="429"/>
      <c r="BQ28" s="429"/>
      <c r="BR28" s="429"/>
      <c r="BS28" s="429"/>
      <c r="BT28" s="429"/>
      <c r="BU28" s="430"/>
      <c r="BV28" s="428">
        <v>3108228</v>
      </c>
      <c r="BW28" s="429"/>
      <c r="BX28" s="429"/>
      <c r="BY28" s="429"/>
      <c r="BZ28" s="429"/>
      <c r="CA28" s="429"/>
      <c r="CB28" s="429"/>
      <c r="CC28" s="430"/>
      <c r="CD28" s="20"/>
      <c r="CE28" s="302"/>
      <c r="CF28" s="302"/>
      <c r="CG28" s="302"/>
      <c r="CH28" s="302"/>
      <c r="CI28" s="302"/>
      <c r="CJ28" s="302"/>
      <c r="CK28" s="302"/>
      <c r="CL28" s="302"/>
      <c r="CM28" s="302"/>
      <c r="CN28" s="302"/>
      <c r="CO28" s="302"/>
      <c r="CP28" s="302"/>
      <c r="CQ28" s="302"/>
      <c r="CR28" s="302"/>
      <c r="CS28" s="303"/>
      <c r="CT28" s="304"/>
      <c r="CU28" s="305"/>
      <c r="CV28" s="305"/>
      <c r="CW28" s="305"/>
      <c r="CX28" s="305"/>
      <c r="CY28" s="305"/>
      <c r="CZ28" s="305"/>
      <c r="DA28" s="306"/>
      <c r="DB28" s="304"/>
      <c r="DC28" s="305"/>
      <c r="DD28" s="305"/>
      <c r="DE28" s="305"/>
      <c r="DF28" s="305"/>
      <c r="DG28" s="305"/>
      <c r="DH28" s="305"/>
      <c r="DI28" s="306"/>
    </row>
    <row r="29" spans="1:113" ht="18.75" customHeight="1" x14ac:dyDescent="0.2">
      <c r="A29" s="2"/>
      <c r="B29" s="424"/>
      <c r="C29" s="340"/>
      <c r="D29" s="341"/>
      <c r="E29" s="431" t="s">
        <v>268</v>
      </c>
      <c r="F29" s="432"/>
      <c r="G29" s="432"/>
      <c r="H29" s="432"/>
      <c r="I29" s="432"/>
      <c r="J29" s="432"/>
      <c r="K29" s="433"/>
      <c r="L29" s="434">
        <v>20</v>
      </c>
      <c r="M29" s="435"/>
      <c r="N29" s="435"/>
      <c r="O29" s="435"/>
      <c r="P29" s="436"/>
      <c r="Q29" s="434">
        <v>3800</v>
      </c>
      <c r="R29" s="435"/>
      <c r="S29" s="435"/>
      <c r="T29" s="435"/>
      <c r="U29" s="435"/>
      <c r="V29" s="436"/>
      <c r="W29" s="342"/>
      <c r="X29" s="343"/>
      <c r="Y29" s="344"/>
      <c r="Z29" s="431" t="s">
        <v>270</v>
      </c>
      <c r="AA29" s="432"/>
      <c r="AB29" s="432"/>
      <c r="AC29" s="432"/>
      <c r="AD29" s="432"/>
      <c r="AE29" s="432"/>
      <c r="AF29" s="432"/>
      <c r="AG29" s="433"/>
      <c r="AH29" s="434">
        <v>329</v>
      </c>
      <c r="AI29" s="435"/>
      <c r="AJ29" s="435"/>
      <c r="AK29" s="435"/>
      <c r="AL29" s="436"/>
      <c r="AM29" s="434">
        <v>1039122</v>
      </c>
      <c r="AN29" s="435"/>
      <c r="AO29" s="435"/>
      <c r="AP29" s="435"/>
      <c r="AQ29" s="435"/>
      <c r="AR29" s="436"/>
      <c r="AS29" s="434">
        <v>3158</v>
      </c>
      <c r="AT29" s="435"/>
      <c r="AU29" s="435"/>
      <c r="AV29" s="435"/>
      <c r="AW29" s="435"/>
      <c r="AX29" s="437"/>
      <c r="AY29" s="310"/>
      <c r="AZ29" s="311"/>
      <c r="BA29" s="311"/>
      <c r="BB29" s="312"/>
      <c r="BC29" s="438" t="s">
        <v>271</v>
      </c>
      <c r="BD29" s="439"/>
      <c r="BE29" s="439"/>
      <c r="BF29" s="439"/>
      <c r="BG29" s="439"/>
      <c r="BH29" s="439"/>
      <c r="BI29" s="439"/>
      <c r="BJ29" s="439"/>
      <c r="BK29" s="439"/>
      <c r="BL29" s="439"/>
      <c r="BM29" s="440"/>
      <c r="BN29" s="441">
        <v>1022713</v>
      </c>
      <c r="BO29" s="442"/>
      <c r="BP29" s="442"/>
      <c r="BQ29" s="442"/>
      <c r="BR29" s="442"/>
      <c r="BS29" s="442"/>
      <c r="BT29" s="442"/>
      <c r="BU29" s="443"/>
      <c r="BV29" s="441">
        <v>842094</v>
      </c>
      <c r="BW29" s="442"/>
      <c r="BX29" s="442"/>
      <c r="BY29" s="442"/>
      <c r="BZ29" s="442"/>
      <c r="CA29" s="442"/>
      <c r="CB29" s="442"/>
      <c r="CC29" s="443"/>
      <c r="CD29" s="16"/>
      <c r="CE29" s="302"/>
      <c r="CF29" s="302"/>
      <c r="CG29" s="302"/>
      <c r="CH29" s="302"/>
      <c r="CI29" s="302"/>
      <c r="CJ29" s="302"/>
      <c r="CK29" s="302"/>
      <c r="CL29" s="302"/>
      <c r="CM29" s="302"/>
      <c r="CN29" s="302"/>
      <c r="CO29" s="302"/>
      <c r="CP29" s="302"/>
      <c r="CQ29" s="302"/>
      <c r="CR29" s="302"/>
      <c r="CS29" s="303"/>
      <c r="CT29" s="304"/>
      <c r="CU29" s="305"/>
      <c r="CV29" s="305"/>
      <c r="CW29" s="305"/>
      <c r="CX29" s="305"/>
      <c r="CY29" s="305"/>
      <c r="CZ29" s="305"/>
      <c r="DA29" s="306"/>
      <c r="DB29" s="304"/>
      <c r="DC29" s="305"/>
      <c r="DD29" s="305"/>
      <c r="DE29" s="305"/>
      <c r="DF29" s="305"/>
      <c r="DG29" s="305"/>
      <c r="DH29" s="305"/>
      <c r="DI29" s="306"/>
    </row>
    <row r="30" spans="1:113" ht="18.75" customHeight="1" x14ac:dyDescent="0.2">
      <c r="A30" s="2"/>
      <c r="B30" s="425"/>
      <c r="C30" s="426"/>
      <c r="D30" s="427"/>
      <c r="E30" s="404"/>
      <c r="F30" s="405"/>
      <c r="G30" s="405"/>
      <c r="H30" s="405"/>
      <c r="I30" s="405"/>
      <c r="J30" s="405"/>
      <c r="K30" s="406"/>
      <c r="L30" s="407"/>
      <c r="M30" s="408"/>
      <c r="N30" s="408"/>
      <c r="O30" s="408"/>
      <c r="P30" s="409"/>
      <c r="Q30" s="407"/>
      <c r="R30" s="408"/>
      <c r="S30" s="408"/>
      <c r="T30" s="408"/>
      <c r="U30" s="408"/>
      <c r="V30" s="409"/>
      <c r="W30" s="410" t="s">
        <v>275</v>
      </c>
      <c r="X30" s="411"/>
      <c r="Y30" s="411"/>
      <c r="Z30" s="411"/>
      <c r="AA30" s="411"/>
      <c r="AB30" s="411"/>
      <c r="AC30" s="411"/>
      <c r="AD30" s="411"/>
      <c r="AE30" s="411"/>
      <c r="AF30" s="411"/>
      <c r="AG30" s="412"/>
      <c r="AH30" s="413">
        <v>95.5</v>
      </c>
      <c r="AI30" s="414"/>
      <c r="AJ30" s="414"/>
      <c r="AK30" s="414"/>
      <c r="AL30" s="414"/>
      <c r="AM30" s="414"/>
      <c r="AN30" s="414"/>
      <c r="AO30" s="414"/>
      <c r="AP30" s="414"/>
      <c r="AQ30" s="414"/>
      <c r="AR30" s="414"/>
      <c r="AS30" s="414"/>
      <c r="AT30" s="414"/>
      <c r="AU30" s="414"/>
      <c r="AV30" s="414"/>
      <c r="AW30" s="414"/>
      <c r="AX30" s="415"/>
      <c r="AY30" s="313"/>
      <c r="AZ30" s="314"/>
      <c r="BA30" s="314"/>
      <c r="BB30" s="315"/>
      <c r="BC30" s="416" t="s">
        <v>71</v>
      </c>
      <c r="BD30" s="417"/>
      <c r="BE30" s="417"/>
      <c r="BF30" s="417"/>
      <c r="BG30" s="417"/>
      <c r="BH30" s="417"/>
      <c r="BI30" s="417"/>
      <c r="BJ30" s="417"/>
      <c r="BK30" s="417"/>
      <c r="BL30" s="417"/>
      <c r="BM30" s="418"/>
      <c r="BN30" s="419">
        <v>3667695</v>
      </c>
      <c r="BO30" s="420"/>
      <c r="BP30" s="420"/>
      <c r="BQ30" s="420"/>
      <c r="BR30" s="420"/>
      <c r="BS30" s="420"/>
      <c r="BT30" s="420"/>
      <c r="BU30" s="421"/>
      <c r="BV30" s="419">
        <v>3393874</v>
      </c>
      <c r="BW30" s="420"/>
      <c r="BX30" s="420"/>
      <c r="BY30" s="420"/>
      <c r="BZ30" s="420"/>
      <c r="CA30" s="420"/>
      <c r="CB30" s="420"/>
      <c r="CC30" s="421"/>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2">
      <c r="A31" s="2"/>
      <c r="B31" s="4"/>
      <c r="DI31" s="35"/>
    </row>
    <row r="32" spans="1:113" ht="13.5" customHeight="1" x14ac:dyDescent="0.2">
      <c r="A32" s="2"/>
      <c r="B32" s="5"/>
      <c r="C32" s="422" t="s">
        <v>188</v>
      </c>
      <c r="D32" s="422"/>
      <c r="E32" s="422"/>
      <c r="F32" s="422"/>
      <c r="G32" s="422"/>
      <c r="H32" s="422"/>
      <c r="I32" s="422"/>
      <c r="J32" s="422"/>
      <c r="K32" s="422"/>
      <c r="L32" s="422"/>
      <c r="M32" s="422"/>
      <c r="N32" s="422"/>
      <c r="O32" s="422"/>
      <c r="P32" s="422"/>
      <c r="Q32" s="422"/>
      <c r="R32" s="422"/>
      <c r="S32" s="422"/>
      <c r="U32" s="403" t="s">
        <v>96</v>
      </c>
      <c r="V32" s="403"/>
      <c r="W32" s="403"/>
      <c r="X32" s="403"/>
      <c r="Y32" s="403"/>
      <c r="Z32" s="403"/>
      <c r="AA32" s="403"/>
      <c r="AB32" s="403"/>
      <c r="AC32" s="403"/>
      <c r="AD32" s="403"/>
      <c r="AE32" s="403"/>
      <c r="AF32" s="403"/>
      <c r="AG32" s="403"/>
      <c r="AH32" s="403"/>
      <c r="AI32" s="403"/>
      <c r="AJ32" s="403"/>
      <c r="AK32" s="403"/>
      <c r="AM32" s="403" t="s">
        <v>276</v>
      </c>
      <c r="AN32" s="403"/>
      <c r="AO32" s="403"/>
      <c r="AP32" s="403"/>
      <c r="AQ32" s="403"/>
      <c r="AR32" s="403"/>
      <c r="AS32" s="403"/>
      <c r="AT32" s="403"/>
      <c r="AU32" s="403"/>
      <c r="AV32" s="403"/>
      <c r="AW32" s="403"/>
      <c r="AX32" s="403"/>
      <c r="AY32" s="403"/>
      <c r="AZ32" s="403"/>
      <c r="BA32" s="403"/>
      <c r="BB32" s="403"/>
      <c r="BC32" s="403"/>
      <c r="BE32" s="403" t="s">
        <v>277</v>
      </c>
      <c r="BF32" s="403"/>
      <c r="BG32" s="403"/>
      <c r="BH32" s="403"/>
      <c r="BI32" s="403"/>
      <c r="BJ32" s="403"/>
      <c r="BK32" s="403"/>
      <c r="BL32" s="403"/>
      <c r="BM32" s="403"/>
      <c r="BN32" s="403"/>
      <c r="BO32" s="403"/>
      <c r="BP32" s="403"/>
      <c r="BQ32" s="403"/>
      <c r="BR32" s="403"/>
      <c r="BS32" s="403"/>
      <c r="BT32" s="403"/>
      <c r="BU32" s="403"/>
      <c r="BW32" s="403" t="s">
        <v>279</v>
      </c>
      <c r="BX32" s="403"/>
      <c r="BY32" s="403"/>
      <c r="BZ32" s="403"/>
      <c r="CA32" s="403"/>
      <c r="CB32" s="403"/>
      <c r="CC32" s="403"/>
      <c r="CD32" s="403"/>
      <c r="CE32" s="403"/>
      <c r="CF32" s="403"/>
      <c r="CG32" s="403"/>
      <c r="CH32" s="403"/>
      <c r="CI32" s="403"/>
      <c r="CJ32" s="403"/>
      <c r="CK32" s="403"/>
      <c r="CL32" s="403"/>
      <c r="CM32" s="403"/>
      <c r="CO32" s="403" t="s">
        <v>280</v>
      </c>
      <c r="CP32" s="403"/>
      <c r="CQ32" s="403"/>
      <c r="CR32" s="403"/>
      <c r="CS32" s="403"/>
      <c r="CT32" s="403"/>
      <c r="CU32" s="403"/>
      <c r="CV32" s="403"/>
      <c r="CW32" s="403"/>
      <c r="CX32" s="403"/>
      <c r="CY32" s="403"/>
      <c r="CZ32" s="403"/>
      <c r="DA32" s="403"/>
      <c r="DB32" s="403"/>
      <c r="DC32" s="403"/>
      <c r="DD32" s="403"/>
      <c r="DE32" s="403"/>
      <c r="DI32" s="35"/>
    </row>
    <row r="33" spans="1:113" ht="13.5" customHeight="1" x14ac:dyDescent="0.2">
      <c r="A33" s="2"/>
      <c r="B33" s="5"/>
      <c r="C33" s="382" t="s">
        <v>59</v>
      </c>
      <c r="D33" s="382"/>
      <c r="E33" s="362" t="s">
        <v>281</v>
      </c>
      <c r="F33" s="362"/>
      <c r="G33" s="362"/>
      <c r="H33" s="362"/>
      <c r="I33" s="362"/>
      <c r="J33" s="362"/>
      <c r="K33" s="362"/>
      <c r="L33" s="362"/>
      <c r="M33" s="362"/>
      <c r="N33" s="362"/>
      <c r="O33" s="362"/>
      <c r="P33" s="362"/>
      <c r="Q33" s="362"/>
      <c r="R33" s="362"/>
      <c r="S33" s="362"/>
      <c r="T33" s="11"/>
      <c r="U33" s="382" t="s">
        <v>59</v>
      </c>
      <c r="V33" s="382"/>
      <c r="W33" s="362" t="s">
        <v>281</v>
      </c>
      <c r="X33" s="362"/>
      <c r="Y33" s="362"/>
      <c r="Z33" s="362"/>
      <c r="AA33" s="362"/>
      <c r="AB33" s="362"/>
      <c r="AC33" s="362"/>
      <c r="AD33" s="362"/>
      <c r="AE33" s="362"/>
      <c r="AF33" s="362"/>
      <c r="AG33" s="362"/>
      <c r="AH33" s="362"/>
      <c r="AI33" s="362"/>
      <c r="AJ33" s="362"/>
      <c r="AK33" s="362"/>
      <c r="AL33" s="11"/>
      <c r="AM33" s="382" t="s">
        <v>59</v>
      </c>
      <c r="AN33" s="382"/>
      <c r="AO33" s="362" t="s">
        <v>281</v>
      </c>
      <c r="AP33" s="362"/>
      <c r="AQ33" s="362"/>
      <c r="AR33" s="362"/>
      <c r="AS33" s="362"/>
      <c r="AT33" s="362"/>
      <c r="AU33" s="362"/>
      <c r="AV33" s="362"/>
      <c r="AW33" s="362"/>
      <c r="AX33" s="362"/>
      <c r="AY33" s="362"/>
      <c r="AZ33" s="362"/>
      <c r="BA33" s="362"/>
      <c r="BB33" s="362"/>
      <c r="BC33" s="362"/>
      <c r="BD33" s="7"/>
      <c r="BE33" s="362" t="s">
        <v>283</v>
      </c>
      <c r="BF33" s="362"/>
      <c r="BG33" s="362" t="s">
        <v>165</v>
      </c>
      <c r="BH33" s="362"/>
      <c r="BI33" s="362"/>
      <c r="BJ33" s="362"/>
      <c r="BK33" s="362"/>
      <c r="BL33" s="362"/>
      <c r="BM33" s="362"/>
      <c r="BN33" s="362"/>
      <c r="BO33" s="362"/>
      <c r="BP33" s="362"/>
      <c r="BQ33" s="362"/>
      <c r="BR33" s="362"/>
      <c r="BS33" s="362"/>
      <c r="BT33" s="362"/>
      <c r="BU33" s="362"/>
      <c r="BV33" s="7"/>
      <c r="BW33" s="382" t="s">
        <v>283</v>
      </c>
      <c r="BX33" s="382"/>
      <c r="BY33" s="362" t="s">
        <v>115</v>
      </c>
      <c r="BZ33" s="362"/>
      <c r="CA33" s="362"/>
      <c r="CB33" s="362"/>
      <c r="CC33" s="362"/>
      <c r="CD33" s="362"/>
      <c r="CE33" s="362"/>
      <c r="CF33" s="362"/>
      <c r="CG33" s="362"/>
      <c r="CH33" s="362"/>
      <c r="CI33" s="362"/>
      <c r="CJ33" s="362"/>
      <c r="CK33" s="362"/>
      <c r="CL33" s="362"/>
      <c r="CM33" s="362"/>
      <c r="CN33" s="11"/>
      <c r="CO33" s="382" t="s">
        <v>59</v>
      </c>
      <c r="CP33" s="382"/>
      <c r="CQ33" s="362" t="s">
        <v>284</v>
      </c>
      <c r="CR33" s="362"/>
      <c r="CS33" s="362"/>
      <c r="CT33" s="362"/>
      <c r="CU33" s="362"/>
      <c r="CV33" s="362"/>
      <c r="CW33" s="362"/>
      <c r="CX33" s="362"/>
      <c r="CY33" s="362"/>
      <c r="CZ33" s="362"/>
      <c r="DA33" s="362"/>
      <c r="DB33" s="362"/>
      <c r="DC33" s="362"/>
      <c r="DD33" s="362"/>
      <c r="DE33" s="362"/>
      <c r="DF33" s="11"/>
      <c r="DG33" s="402" t="s">
        <v>84</v>
      </c>
      <c r="DH33" s="402"/>
      <c r="DI33" s="18"/>
    </row>
    <row r="34" spans="1:113" ht="32.25" customHeight="1" x14ac:dyDescent="0.2">
      <c r="A34" s="2"/>
      <c r="B34" s="5"/>
      <c r="C34" s="400">
        <f>IF(E34="","",1)</f>
        <v>1</v>
      </c>
      <c r="D34" s="400"/>
      <c r="E34" s="399" t="str">
        <f>IF('各会計、関係団体の財政状況及び健全化判断比率'!B7="","",'各会計、関係団体の財政状況及び健全化判断比率'!B7)</f>
        <v>一般会計</v>
      </c>
      <c r="F34" s="399"/>
      <c r="G34" s="399"/>
      <c r="H34" s="399"/>
      <c r="I34" s="399"/>
      <c r="J34" s="399"/>
      <c r="K34" s="399"/>
      <c r="L34" s="399"/>
      <c r="M34" s="399"/>
      <c r="N34" s="399"/>
      <c r="O34" s="399"/>
      <c r="P34" s="399"/>
      <c r="Q34" s="399"/>
      <c r="R34" s="399"/>
      <c r="S34" s="399"/>
      <c r="T34" s="2"/>
      <c r="U34" s="400">
        <f>IF(W34="","",MAX(C34:D43)+1)</f>
        <v>4</v>
      </c>
      <c r="V34" s="400"/>
      <c r="W34" s="399" t="str">
        <f>IF('各会計、関係団体の財政状況及び健全化判断比率'!B28="","",'各会計、関係団体の財政状況及び健全化判断比率'!B28)</f>
        <v>国民健康保険事業特別会計（事業勘定）</v>
      </c>
      <c r="X34" s="399"/>
      <c r="Y34" s="399"/>
      <c r="Z34" s="399"/>
      <c r="AA34" s="399"/>
      <c r="AB34" s="399"/>
      <c r="AC34" s="399"/>
      <c r="AD34" s="399"/>
      <c r="AE34" s="399"/>
      <c r="AF34" s="399"/>
      <c r="AG34" s="399"/>
      <c r="AH34" s="399"/>
      <c r="AI34" s="399"/>
      <c r="AJ34" s="399"/>
      <c r="AK34" s="399"/>
      <c r="AL34" s="2"/>
      <c r="AM34" s="400">
        <f>IF(AO34="","",MAX(C34:D43,U34:V43)+1)</f>
        <v>8</v>
      </c>
      <c r="AN34" s="400"/>
      <c r="AO34" s="399" t="str">
        <f>IF('各会計、関係団体の財政状況及び健全化判断比率'!B32="","",'各会計、関係団体の財政状況及び健全化判断比率'!B32)</f>
        <v>水道事業会計</v>
      </c>
      <c r="AP34" s="399"/>
      <c r="AQ34" s="399"/>
      <c r="AR34" s="399"/>
      <c r="AS34" s="399"/>
      <c r="AT34" s="399"/>
      <c r="AU34" s="399"/>
      <c r="AV34" s="399"/>
      <c r="AW34" s="399"/>
      <c r="AX34" s="399"/>
      <c r="AY34" s="399"/>
      <c r="AZ34" s="399"/>
      <c r="BA34" s="399"/>
      <c r="BB34" s="399"/>
      <c r="BC34" s="399"/>
      <c r="BD34" s="2"/>
      <c r="BE34" s="400" t="str">
        <f>IF(BG34="","",MAX(C34:D43,U34:V43,AM34:AN43)+1)</f>
        <v/>
      </c>
      <c r="BF34" s="400"/>
      <c r="BG34" s="399"/>
      <c r="BH34" s="399"/>
      <c r="BI34" s="399"/>
      <c r="BJ34" s="399"/>
      <c r="BK34" s="399"/>
      <c r="BL34" s="399"/>
      <c r="BM34" s="399"/>
      <c r="BN34" s="399"/>
      <c r="BO34" s="399"/>
      <c r="BP34" s="399"/>
      <c r="BQ34" s="399"/>
      <c r="BR34" s="399"/>
      <c r="BS34" s="399"/>
      <c r="BT34" s="399"/>
      <c r="BU34" s="399"/>
      <c r="BV34" s="2"/>
      <c r="BW34" s="400">
        <f>IF(BY34="","",MAX(C34:D43,U34:V43,AM34:AN43,BE34:BF43)+1)</f>
        <v>10</v>
      </c>
      <c r="BX34" s="400"/>
      <c r="BY34" s="399" t="str">
        <f>IF('各会計、関係団体の財政状況及び健全化判断比率'!B68="","",'各会計、関係団体の財政状況及び健全化判断比率'!B68)</f>
        <v>船井郡衛生管理組合(一般会計)</v>
      </c>
      <c r="BZ34" s="399"/>
      <c r="CA34" s="399"/>
      <c r="CB34" s="399"/>
      <c r="CC34" s="399"/>
      <c r="CD34" s="399"/>
      <c r="CE34" s="399"/>
      <c r="CF34" s="399"/>
      <c r="CG34" s="399"/>
      <c r="CH34" s="399"/>
      <c r="CI34" s="399"/>
      <c r="CJ34" s="399"/>
      <c r="CK34" s="399"/>
      <c r="CL34" s="399"/>
      <c r="CM34" s="399"/>
      <c r="CN34" s="2"/>
      <c r="CO34" s="400">
        <f>IF(CQ34="","",MAX(C34:D43,U34:V43,AM34:AN43,BE34:BF43,BW34:BX43)+1)</f>
        <v>20</v>
      </c>
      <c r="CP34" s="400"/>
      <c r="CQ34" s="399" t="str">
        <f>IF('各会計、関係団体の財政状況及び健全化判断比率'!BS7="","",'各会計、関係団体の財政状況及び健全化判断比率'!BS7)</f>
        <v>南丹市福祉シルバー人材センター</v>
      </c>
      <c r="CR34" s="399"/>
      <c r="CS34" s="399"/>
      <c r="CT34" s="399"/>
      <c r="CU34" s="399"/>
      <c r="CV34" s="399"/>
      <c r="CW34" s="399"/>
      <c r="CX34" s="399"/>
      <c r="CY34" s="399"/>
      <c r="CZ34" s="399"/>
      <c r="DA34" s="399"/>
      <c r="DB34" s="399"/>
      <c r="DC34" s="399"/>
      <c r="DD34" s="399"/>
      <c r="DE34" s="399"/>
      <c r="DG34" s="401" t="str">
        <f>IF('各会計、関係団体の財政状況及び健全化判断比率'!BR7="","",'各会計、関係団体の財政状況及び健全化判断比率'!BR7)</f>
        <v/>
      </c>
      <c r="DH34" s="401"/>
      <c r="DI34" s="18"/>
    </row>
    <row r="35" spans="1:113" ht="32.25" customHeight="1" x14ac:dyDescent="0.2">
      <c r="A35" s="2"/>
      <c r="B35" s="5"/>
      <c r="C35" s="400">
        <f t="shared" ref="C35:C43" si="0">IF(E35="","",C34+1)</f>
        <v>2</v>
      </c>
      <c r="D35" s="400"/>
      <c r="E35" s="399" t="str">
        <f>IF('各会計、関係団体の財政状況及び健全化判断比率'!B8="","",'各会計、関係団体の財政状況及び健全化判断比率'!B8)</f>
        <v>市営バス運行事業特別会計</v>
      </c>
      <c r="F35" s="399"/>
      <c r="G35" s="399"/>
      <c r="H35" s="399"/>
      <c r="I35" s="399"/>
      <c r="J35" s="399"/>
      <c r="K35" s="399"/>
      <c r="L35" s="399"/>
      <c r="M35" s="399"/>
      <c r="N35" s="399"/>
      <c r="O35" s="399"/>
      <c r="P35" s="399"/>
      <c r="Q35" s="399"/>
      <c r="R35" s="399"/>
      <c r="S35" s="399"/>
      <c r="T35" s="2"/>
      <c r="U35" s="400">
        <f t="shared" ref="U35:U43" si="1">IF(W35="","",U34+1)</f>
        <v>5</v>
      </c>
      <c r="V35" s="400"/>
      <c r="W35" s="399" t="str">
        <f>IF('各会計、関係団体の財政状況及び健全化判断比率'!B29="","",'各会計、関係団体の財政状況及び健全化判断比率'!B29)</f>
        <v>国民健康保険事業特別会計（直営診療施設勘定）</v>
      </c>
      <c r="X35" s="399"/>
      <c r="Y35" s="399"/>
      <c r="Z35" s="399"/>
      <c r="AA35" s="399"/>
      <c r="AB35" s="399"/>
      <c r="AC35" s="399"/>
      <c r="AD35" s="399"/>
      <c r="AE35" s="399"/>
      <c r="AF35" s="399"/>
      <c r="AG35" s="399"/>
      <c r="AH35" s="399"/>
      <c r="AI35" s="399"/>
      <c r="AJ35" s="399"/>
      <c r="AK35" s="399"/>
      <c r="AL35" s="2"/>
      <c r="AM35" s="400">
        <f t="shared" ref="AM35:AM43" si="2">IF(AO35="","",AM34+1)</f>
        <v>9</v>
      </c>
      <c r="AN35" s="400"/>
      <c r="AO35" s="399" t="str">
        <f>IF('各会計、関係団体の財政状況及び健全化判断比率'!B33="","",'各会計、関係団体の財政状況及び健全化判断比率'!B33)</f>
        <v>下水道事業会計</v>
      </c>
      <c r="AP35" s="399"/>
      <c r="AQ35" s="399"/>
      <c r="AR35" s="399"/>
      <c r="AS35" s="399"/>
      <c r="AT35" s="399"/>
      <c r="AU35" s="399"/>
      <c r="AV35" s="399"/>
      <c r="AW35" s="399"/>
      <c r="AX35" s="399"/>
      <c r="AY35" s="399"/>
      <c r="AZ35" s="399"/>
      <c r="BA35" s="399"/>
      <c r="BB35" s="399"/>
      <c r="BC35" s="399"/>
      <c r="BD35" s="2"/>
      <c r="BE35" s="400" t="str">
        <f t="shared" ref="BE35:BE43" si="3">IF(BG35="","",BE34+1)</f>
        <v/>
      </c>
      <c r="BF35" s="400"/>
      <c r="BG35" s="399"/>
      <c r="BH35" s="399"/>
      <c r="BI35" s="399"/>
      <c r="BJ35" s="399"/>
      <c r="BK35" s="399"/>
      <c r="BL35" s="399"/>
      <c r="BM35" s="399"/>
      <c r="BN35" s="399"/>
      <c r="BO35" s="399"/>
      <c r="BP35" s="399"/>
      <c r="BQ35" s="399"/>
      <c r="BR35" s="399"/>
      <c r="BS35" s="399"/>
      <c r="BT35" s="399"/>
      <c r="BU35" s="399"/>
      <c r="BV35" s="2"/>
      <c r="BW35" s="400">
        <f t="shared" ref="BW35:BW43" si="4">IF(BY35="","",BW34+1)</f>
        <v>11</v>
      </c>
      <c r="BX35" s="400"/>
      <c r="BY35" s="399" t="str">
        <f>IF('各会計、関係団体の財政状況及び健全化判断比率'!B69="","",'各会計、関係団体の財政状況及び健全化判断比率'!B69)</f>
        <v>国民健康保険南丹病院組合(病院事業会計)</v>
      </c>
      <c r="BZ35" s="399"/>
      <c r="CA35" s="399"/>
      <c r="CB35" s="399"/>
      <c r="CC35" s="399"/>
      <c r="CD35" s="399"/>
      <c r="CE35" s="399"/>
      <c r="CF35" s="399"/>
      <c r="CG35" s="399"/>
      <c r="CH35" s="399"/>
      <c r="CI35" s="399"/>
      <c r="CJ35" s="399"/>
      <c r="CK35" s="399"/>
      <c r="CL35" s="399"/>
      <c r="CM35" s="399"/>
      <c r="CN35" s="2"/>
      <c r="CO35" s="400">
        <f t="shared" ref="CO35:CO43" si="5">IF(CQ35="","",CO34+1)</f>
        <v>21</v>
      </c>
      <c r="CP35" s="400"/>
      <c r="CQ35" s="399" t="str">
        <f>IF('各会計、関係団体の財政状況及び健全化判断比率'!BS8="","",'各会計、関係団体の財政状況及び健全化判断比率'!BS8)</f>
        <v>南丹市情報センター</v>
      </c>
      <c r="CR35" s="399"/>
      <c r="CS35" s="399"/>
      <c r="CT35" s="399"/>
      <c r="CU35" s="399"/>
      <c r="CV35" s="399"/>
      <c r="CW35" s="399"/>
      <c r="CX35" s="399"/>
      <c r="CY35" s="399"/>
      <c r="CZ35" s="399"/>
      <c r="DA35" s="399"/>
      <c r="DB35" s="399"/>
      <c r="DC35" s="399"/>
      <c r="DD35" s="399"/>
      <c r="DE35" s="399"/>
      <c r="DG35" s="401" t="str">
        <f>IF('各会計、関係団体の財政状況及び健全化判断比率'!BR8="","",'各会計、関係団体の財政状況及び健全化判断比率'!BR8)</f>
        <v/>
      </c>
      <c r="DH35" s="401"/>
      <c r="DI35" s="18"/>
    </row>
    <row r="36" spans="1:113" ht="32.25" customHeight="1" x14ac:dyDescent="0.2">
      <c r="A36" s="2"/>
      <c r="B36" s="5"/>
      <c r="C36" s="400">
        <f t="shared" si="0"/>
        <v>3</v>
      </c>
      <c r="D36" s="400"/>
      <c r="E36" s="399" t="str">
        <f>IF('各会計、関係団体の財政状況及び健全化判断比率'!B9="","",'各会計、関係団体の財政状況及び健全化判断比率'!B9)</f>
        <v>土地取得事業特別会計</v>
      </c>
      <c r="F36" s="399"/>
      <c r="G36" s="399"/>
      <c r="H36" s="399"/>
      <c r="I36" s="399"/>
      <c r="J36" s="399"/>
      <c r="K36" s="399"/>
      <c r="L36" s="399"/>
      <c r="M36" s="399"/>
      <c r="N36" s="399"/>
      <c r="O36" s="399"/>
      <c r="P36" s="399"/>
      <c r="Q36" s="399"/>
      <c r="R36" s="399"/>
      <c r="S36" s="399"/>
      <c r="T36" s="2"/>
      <c r="U36" s="400">
        <f t="shared" si="1"/>
        <v>6</v>
      </c>
      <c r="V36" s="400"/>
      <c r="W36" s="399" t="str">
        <f>IF('各会計、関係団体の財政状況及び健全化判断比率'!B30="","",'各会計、関係団体の財政状況及び健全化判断比率'!B30)</f>
        <v>介護保険事業特別会計</v>
      </c>
      <c r="X36" s="399"/>
      <c r="Y36" s="399"/>
      <c r="Z36" s="399"/>
      <c r="AA36" s="399"/>
      <c r="AB36" s="399"/>
      <c r="AC36" s="399"/>
      <c r="AD36" s="399"/>
      <c r="AE36" s="399"/>
      <c r="AF36" s="399"/>
      <c r="AG36" s="399"/>
      <c r="AH36" s="399"/>
      <c r="AI36" s="399"/>
      <c r="AJ36" s="399"/>
      <c r="AK36" s="399"/>
      <c r="AL36" s="2"/>
      <c r="AM36" s="400" t="str">
        <f t="shared" si="2"/>
        <v/>
      </c>
      <c r="AN36" s="400"/>
      <c r="AO36" s="399"/>
      <c r="AP36" s="399"/>
      <c r="AQ36" s="399"/>
      <c r="AR36" s="399"/>
      <c r="AS36" s="399"/>
      <c r="AT36" s="399"/>
      <c r="AU36" s="399"/>
      <c r="AV36" s="399"/>
      <c r="AW36" s="399"/>
      <c r="AX36" s="399"/>
      <c r="AY36" s="399"/>
      <c r="AZ36" s="399"/>
      <c r="BA36" s="399"/>
      <c r="BB36" s="399"/>
      <c r="BC36" s="399"/>
      <c r="BD36" s="2"/>
      <c r="BE36" s="400" t="str">
        <f t="shared" si="3"/>
        <v/>
      </c>
      <c r="BF36" s="400"/>
      <c r="BG36" s="399"/>
      <c r="BH36" s="399"/>
      <c r="BI36" s="399"/>
      <c r="BJ36" s="399"/>
      <c r="BK36" s="399"/>
      <c r="BL36" s="399"/>
      <c r="BM36" s="399"/>
      <c r="BN36" s="399"/>
      <c r="BO36" s="399"/>
      <c r="BP36" s="399"/>
      <c r="BQ36" s="399"/>
      <c r="BR36" s="399"/>
      <c r="BS36" s="399"/>
      <c r="BT36" s="399"/>
      <c r="BU36" s="399"/>
      <c r="BV36" s="2"/>
      <c r="BW36" s="400">
        <f t="shared" si="4"/>
        <v>12</v>
      </c>
      <c r="BX36" s="400"/>
      <c r="BY36" s="399" t="str">
        <f>IF('各会計、関係団体の財政状況及び健全化判断比率'!B70="","",'各会計、関係団体の財政状況及び健全化判断比率'!B70)</f>
        <v>京都中部広域消防組合(一般会計)</v>
      </c>
      <c r="BZ36" s="399"/>
      <c r="CA36" s="399"/>
      <c r="CB36" s="399"/>
      <c r="CC36" s="399"/>
      <c r="CD36" s="399"/>
      <c r="CE36" s="399"/>
      <c r="CF36" s="399"/>
      <c r="CG36" s="399"/>
      <c r="CH36" s="399"/>
      <c r="CI36" s="399"/>
      <c r="CJ36" s="399"/>
      <c r="CK36" s="399"/>
      <c r="CL36" s="399"/>
      <c r="CM36" s="399"/>
      <c r="CN36" s="2"/>
      <c r="CO36" s="400">
        <f t="shared" si="5"/>
        <v>22</v>
      </c>
      <c r="CP36" s="400"/>
      <c r="CQ36" s="399" t="str">
        <f>IF('各会計、関係団体の財政状況及び健全化判断比率'!BS9="","",'各会計、関係団体の財政状況及び健全化判断比率'!BS9)</f>
        <v>園部町振興公社</v>
      </c>
      <c r="CR36" s="399"/>
      <c r="CS36" s="399"/>
      <c r="CT36" s="399"/>
      <c r="CU36" s="399"/>
      <c r="CV36" s="399"/>
      <c r="CW36" s="399"/>
      <c r="CX36" s="399"/>
      <c r="CY36" s="399"/>
      <c r="CZ36" s="399"/>
      <c r="DA36" s="399"/>
      <c r="DB36" s="399"/>
      <c r="DC36" s="399"/>
      <c r="DD36" s="399"/>
      <c r="DE36" s="399"/>
      <c r="DG36" s="401" t="str">
        <f>IF('各会計、関係団体の財政状況及び健全化判断比率'!BR9="","",'各会計、関係団体の財政状況及び健全化判断比率'!BR9)</f>
        <v/>
      </c>
      <c r="DH36" s="401"/>
      <c r="DI36" s="18"/>
    </row>
    <row r="37" spans="1:113" ht="32.25" customHeight="1" x14ac:dyDescent="0.2">
      <c r="A37" s="2"/>
      <c r="B37" s="5"/>
      <c r="C37" s="400" t="str">
        <f t="shared" si="0"/>
        <v/>
      </c>
      <c r="D37" s="400"/>
      <c r="E37" s="399" t="str">
        <f>IF('各会計、関係団体の財政状況及び健全化判断比率'!B10="","",'各会計、関係団体の財政状況及び健全化判断比率'!B10)</f>
        <v/>
      </c>
      <c r="F37" s="399"/>
      <c r="G37" s="399"/>
      <c r="H37" s="399"/>
      <c r="I37" s="399"/>
      <c r="J37" s="399"/>
      <c r="K37" s="399"/>
      <c r="L37" s="399"/>
      <c r="M37" s="399"/>
      <c r="N37" s="399"/>
      <c r="O37" s="399"/>
      <c r="P37" s="399"/>
      <c r="Q37" s="399"/>
      <c r="R37" s="399"/>
      <c r="S37" s="399"/>
      <c r="T37" s="2"/>
      <c r="U37" s="400">
        <f t="shared" si="1"/>
        <v>7</v>
      </c>
      <c r="V37" s="400"/>
      <c r="W37" s="399" t="str">
        <f>IF('各会計、関係団体の財政状況及び健全化判断比率'!B31="","",'各会計、関係団体の財政状況及び健全化判断比率'!B31)</f>
        <v>後期高齢者医療事業特別会計</v>
      </c>
      <c r="X37" s="399"/>
      <c r="Y37" s="399"/>
      <c r="Z37" s="399"/>
      <c r="AA37" s="399"/>
      <c r="AB37" s="399"/>
      <c r="AC37" s="399"/>
      <c r="AD37" s="399"/>
      <c r="AE37" s="399"/>
      <c r="AF37" s="399"/>
      <c r="AG37" s="399"/>
      <c r="AH37" s="399"/>
      <c r="AI37" s="399"/>
      <c r="AJ37" s="399"/>
      <c r="AK37" s="399"/>
      <c r="AL37" s="2"/>
      <c r="AM37" s="400" t="str">
        <f t="shared" si="2"/>
        <v/>
      </c>
      <c r="AN37" s="400"/>
      <c r="AO37" s="399"/>
      <c r="AP37" s="399"/>
      <c r="AQ37" s="399"/>
      <c r="AR37" s="399"/>
      <c r="AS37" s="399"/>
      <c r="AT37" s="399"/>
      <c r="AU37" s="399"/>
      <c r="AV37" s="399"/>
      <c r="AW37" s="399"/>
      <c r="AX37" s="399"/>
      <c r="AY37" s="399"/>
      <c r="AZ37" s="399"/>
      <c r="BA37" s="399"/>
      <c r="BB37" s="399"/>
      <c r="BC37" s="399"/>
      <c r="BD37" s="2"/>
      <c r="BE37" s="400" t="str">
        <f t="shared" si="3"/>
        <v/>
      </c>
      <c r="BF37" s="400"/>
      <c r="BG37" s="399"/>
      <c r="BH37" s="399"/>
      <c r="BI37" s="399"/>
      <c r="BJ37" s="399"/>
      <c r="BK37" s="399"/>
      <c r="BL37" s="399"/>
      <c r="BM37" s="399"/>
      <c r="BN37" s="399"/>
      <c r="BO37" s="399"/>
      <c r="BP37" s="399"/>
      <c r="BQ37" s="399"/>
      <c r="BR37" s="399"/>
      <c r="BS37" s="399"/>
      <c r="BT37" s="399"/>
      <c r="BU37" s="399"/>
      <c r="BV37" s="2"/>
      <c r="BW37" s="400">
        <f t="shared" si="4"/>
        <v>13</v>
      </c>
      <c r="BX37" s="400"/>
      <c r="BY37" s="399" t="str">
        <f>IF('各会計、関係団体の財政状況及び健全化判断比率'!B71="","",'各会計、関係団体の財政状況及び健全化判断比率'!B71)</f>
        <v>京都府市町村議会議員公務災害補償等組合(一般会計)</v>
      </c>
      <c r="BZ37" s="399"/>
      <c r="CA37" s="399"/>
      <c r="CB37" s="399"/>
      <c r="CC37" s="399"/>
      <c r="CD37" s="399"/>
      <c r="CE37" s="399"/>
      <c r="CF37" s="399"/>
      <c r="CG37" s="399"/>
      <c r="CH37" s="399"/>
      <c r="CI37" s="399"/>
      <c r="CJ37" s="399"/>
      <c r="CK37" s="399"/>
      <c r="CL37" s="399"/>
      <c r="CM37" s="399"/>
      <c r="CN37" s="2"/>
      <c r="CO37" s="400">
        <f t="shared" si="5"/>
        <v>23</v>
      </c>
      <c r="CP37" s="400"/>
      <c r="CQ37" s="399" t="str">
        <f>IF('各会計、関係団体の財政状況及び健全化判断比率'!BS10="","",'各会計、関係団体の財政状況及び健全化判断比率'!BS10)</f>
        <v>園部町農業公社</v>
      </c>
      <c r="CR37" s="399"/>
      <c r="CS37" s="399"/>
      <c r="CT37" s="399"/>
      <c r="CU37" s="399"/>
      <c r="CV37" s="399"/>
      <c r="CW37" s="399"/>
      <c r="CX37" s="399"/>
      <c r="CY37" s="399"/>
      <c r="CZ37" s="399"/>
      <c r="DA37" s="399"/>
      <c r="DB37" s="399"/>
      <c r="DC37" s="399"/>
      <c r="DD37" s="399"/>
      <c r="DE37" s="399"/>
      <c r="DG37" s="401" t="str">
        <f>IF('各会計、関係団体の財政状況及び健全化判断比率'!BR10="","",'各会計、関係団体の財政状況及び健全化判断比率'!BR10)</f>
        <v/>
      </c>
      <c r="DH37" s="401"/>
      <c r="DI37" s="18"/>
    </row>
    <row r="38" spans="1:113" ht="32.25" customHeight="1" x14ac:dyDescent="0.2">
      <c r="A38" s="2"/>
      <c r="B38" s="5"/>
      <c r="C38" s="400" t="str">
        <f t="shared" si="0"/>
        <v/>
      </c>
      <c r="D38" s="400"/>
      <c r="E38" s="399" t="str">
        <f>IF('各会計、関係団体の財政状況及び健全化判断比率'!B11="","",'各会計、関係団体の財政状況及び健全化判断比率'!B11)</f>
        <v/>
      </c>
      <c r="F38" s="399"/>
      <c r="G38" s="399"/>
      <c r="H38" s="399"/>
      <c r="I38" s="399"/>
      <c r="J38" s="399"/>
      <c r="K38" s="399"/>
      <c r="L38" s="399"/>
      <c r="M38" s="399"/>
      <c r="N38" s="399"/>
      <c r="O38" s="399"/>
      <c r="P38" s="399"/>
      <c r="Q38" s="399"/>
      <c r="R38" s="399"/>
      <c r="S38" s="399"/>
      <c r="T38" s="2"/>
      <c r="U38" s="400" t="str">
        <f t="shared" si="1"/>
        <v/>
      </c>
      <c r="V38" s="400"/>
      <c r="W38" s="399"/>
      <c r="X38" s="399"/>
      <c r="Y38" s="399"/>
      <c r="Z38" s="399"/>
      <c r="AA38" s="399"/>
      <c r="AB38" s="399"/>
      <c r="AC38" s="399"/>
      <c r="AD38" s="399"/>
      <c r="AE38" s="399"/>
      <c r="AF38" s="399"/>
      <c r="AG38" s="399"/>
      <c r="AH38" s="399"/>
      <c r="AI38" s="399"/>
      <c r="AJ38" s="399"/>
      <c r="AK38" s="399"/>
      <c r="AL38" s="2"/>
      <c r="AM38" s="400" t="str">
        <f t="shared" si="2"/>
        <v/>
      </c>
      <c r="AN38" s="400"/>
      <c r="AO38" s="399"/>
      <c r="AP38" s="399"/>
      <c r="AQ38" s="399"/>
      <c r="AR38" s="399"/>
      <c r="AS38" s="399"/>
      <c r="AT38" s="399"/>
      <c r="AU38" s="399"/>
      <c r="AV38" s="399"/>
      <c r="AW38" s="399"/>
      <c r="AX38" s="399"/>
      <c r="AY38" s="399"/>
      <c r="AZ38" s="399"/>
      <c r="BA38" s="399"/>
      <c r="BB38" s="399"/>
      <c r="BC38" s="399"/>
      <c r="BD38" s="2"/>
      <c r="BE38" s="400" t="str">
        <f t="shared" si="3"/>
        <v/>
      </c>
      <c r="BF38" s="400"/>
      <c r="BG38" s="399"/>
      <c r="BH38" s="399"/>
      <c r="BI38" s="399"/>
      <c r="BJ38" s="399"/>
      <c r="BK38" s="399"/>
      <c r="BL38" s="399"/>
      <c r="BM38" s="399"/>
      <c r="BN38" s="399"/>
      <c r="BO38" s="399"/>
      <c r="BP38" s="399"/>
      <c r="BQ38" s="399"/>
      <c r="BR38" s="399"/>
      <c r="BS38" s="399"/>
      <c r="BT38" s="399"/>
      <c r="BU38" s="399"/>
      <c r="BV38" s="2"/>
      <c r="BW38" s="400">
        <f t="shared" si="4"/>
        <v>14</v>
      </c>
      <c r="BX38" s="400"/>
      <c r="BY38" s="399" t="str">
        <f>IF('各会計、関係団体の財政状況及び健全化判断比率'!B72="","",'各会計、関係団体の財政状況及び健全化判断比率'!B72)</f>
        <v>京都府市町村職員退職手当組合（一般会計）</v>
      </c>
      <c r="BZ38" s="399"/>
      <c r="CA38" s="399"/>
      <c r="CB38" s="399"/>
      <c r="CC38" s="399"/>
      <c r="CD38" s="399"/>
      <c r="CE38" s="399"/>
      <c r="CF38" s="399"/>
      <c r="CG38" s="399"/>
      <c r="CH38" s="399"/>
      <c r="CI38" s="399"/>
      <c r="CJ38" s="399"/>
      <c r="CK38" s="399"/>
      <c r="CL38" s="399"/>
      <c r="CM38" s="399"/>
      <c r="CN38" s="2"/>
      <c r="CO38" s="400">
        <f t="shared" si="5"/>
        <v>24</v>
      </c>
      <c r="CP38" s="400"/>
      <c r="CQ38" s="399" t="str">
        <f>IF('各会計、関係団体の財政状況及び健全化判断比率'!BS11="","",'各会計、関係団体の財政状況及び健全化判断比率'!BS11)</f>
        <v>そのべまちづくり工房</v>
      </c>
      <c r="CR38" s="399"/>
      <c r="CS38" s="399"/>
      <c r="CT38" s="399"/>
      <c r="CU38" s="399"/>
      <c r="CV38" s="399"/>
      <c r="CW38" s="399"/>
      <c r="CX38" s="399"/>
      <c r="CY38" s="399"/>
      <c r="CZ38" s="399"/>
      <c r="DA38" s="399"/>
      <c r="DB38" s="399"/>
      <c r="DC38" s="399"/>
      <c r="DD38" s="399"/>
      <c r="DE38" s="399"/>
      <c r="DG38" s="401" t="str">
        <f>IF('各会計、関係団体の財政状況及び健全化判断比率'!BR11="","",'各会計、関係団体の財政状況及び健全化判断比率'!BR11)</f>
        <v/>
      </c>
      <c r="DH38" s="401"/>
      <c r="DI38" s="18"/>
    </row>
    <row r="39" spans="1:113" ht="32.25" customHeight="1" x14ac:dyDescent="0.2">
      <c r="A39" s="2"/>
      <c r="B39" s="5"/>
      <c r="C39" s="400" t="str">
        <f t="shared" si="0"/>
        <v/>
      </c>
      <c r="D39" s="400"/>
      <c r="E39" s="399" t="str">
        <f>IF('各会計、関係団体の財政状況及び健全化判断比率'!B12="","",'各会計、関係団体の財政状況及び健全化判断比率'!B12)</f>
        <v/>
      </c>
      <c r="F39" s="399"/>
      <c r="G39" s="399"/>
      <c r="H39" s="399"/>
      <c r="I39" s="399"/>
      <c r="J39" s="399"/>
      <c r="K39" s="399"/>
      <c r="L39" s="399"/>
      <c r="M39" s="399"/>
      <c r="N39" s="399"/>
      <c r="O39" s="399"/>
      <c r="P39" s="399"/>
      <c r="Q39" s="399"/>
      <c r="R39" s="399"/>
      <c r="S39" s="399"/>
      <c r="T39" s="2"/>
      <c r="U39" s="400" t="str">
        <f t="shared" si="1"/>
        <v/>
      </c>
      <c r="V39" s="400"/>
      <c r="W39" s="399"/>
      <c r="X39" s="399"/>
      <c r="Y39" s="399"/>
      <c r="Z39" s="399"/>
      <c r="AA39" s="399"/>
      <c r="AB39" s="399"/>
      <c r="AC39" s="399"/>
      <c r="AD39" s="399"/>
      <c r="AE39" s="399"/>
      <c r="AF39" s="399"/>
      <c r="AG39" s="399"/>
      <c r="AH39" s="399"/>
      <c r="AI39" s="399"/>
      <c r="AJ39" s="399"/>
      <c r="AK39" s="399"/>
      <c r="AL39" s="2"/>
      <c r="AM39" s="400" t="str">
        <f t="shared" si="2"/>
        <v/>
      </c>
      <c r="AN39" s="400"/>
      <c r="AO39" s="399"/>
      <c r="AP39" s="399"/>
      <c r="AQ39" s="399"/>
      <c r="AR39" s="399"/>
      <c r="AS39" s="399"/>
      <c r="AT39" s="399"/>
      <c r="AU39" s="399"/>
      <c r="AV39" s="399"/>
      <c r="AW39" s="399"/>
      <c r="AX39" s="399"/>
      <c r="AY39" s="399"/>
      <c r="AZ39" s="399"/>
      <c r="BA39" s="399"/>
      <c r="BB39" s="399"/>
      <c r="BC39" s="399"/>
      <c r="BD39" s="2"/>
      <c r="BE39" s="400" t="str">
        <f t="shared" si="3"/>
        <v/>
      </c>
      <c r="BF39" s="400"/>
      <c r="BG39" s="399"/>
      <c r="BH39" s="399"/>
      <c r="BI39" s="399"/>
      <c r="BJ39" s="399"/>
      <c r="BK39" s="399"/>
      <c r="BL39" s="399"/>
      <c r="BM39" s="399"/>
      <c r="BN39" s="399"/>
      <c r="BO39" s="399"/>
      <c r="BP39" s="399"/>
      <c r="BQ39" s="399"/>
      <c r="BR39" s="399"/>
      <c r="BS39" s="399"/>
      <c r="BT39" s="399"/>
      <c r="BU39" s="399"/>
      <c r="BV39" s="2"/>
      <c r="BW39" s="400">
        <f t="shared" si="4"/>
        <v>15</v>
      </c>
      <c r="BX39" s="400"/>
      <c r="BY39" s="399" t="str">
        <f>IF('各会計、関係団体の財政状況及び健全化判断比率'!B73="","",'各会計、関係団体の財政状況及び健全化判断比率'!B73)</f>
        <v>京都府自治会館管理組合(一般会計)</v>
      </c>
      <c r="BZ39" s="399"/>
      <c r="CA39" s="399"/>
      <c r="CB39" s="399"/>
      <c r="CC39" s="399"/>
      <c r="CD39" s="399"/>
      <c r="CE39" s="399"/>
      <c r="CF39" s="399"/>
      <c r="CG39" s="399"/>
      <c r="CH39" s="399"/>
      <c r="CI39" s="399"/>
      <c r="CJ39" s="399"/>
      <c r="CK39" s="399"/>
      <c r="CL39" s="399"/>
      <c r="CM39" s="399"/>
      <c r="CN39" s="2"/>
      <c r="CO39" s="400">
        <f t="shared" si="5"/>
        <v>25</v>
      </c>
      <c r="CP39" s="400"/>
      <c r="CQ39" s="399" t="str">
        <f>IF('各会計、関係団体の財政状況及び健全化判断比率'!BS12="","",'各会計、関係団体の財政状況及び健全化判断比率'!BS12)</f>
        <v>八木町農業公社</v>
      </c>
      <c r="CR39" s="399"/>
      <c r="CS39" s="399"/>
      <c r="CT39" s="399"/>
      <c r="CU39" s="399"/>
      <c r="CV39" s="399"/>
      <c r="CW39" s="399"/>
      <c r="CX39" s="399"/>
      <c r="CY39" s="399"/>
      <c r="CZ39" s="399"/>
      <c r="DA39" s="399"/>
      <c r="DB39" s="399"/>
      <c r="DC39" s="399"/>
      <c r="DD39" s="399"/>
      <c r="DE39" s="399"/>
      <c r="DG39" s="401" t="str">
        <f>IF('各会計、関係団体の財政状況及び健全化判断比率'!BR12="","",'各会計、関係団体の財政状況及び健全化判断比率'!BR12)</f>
        <v/>
      </c>
      <c r="DH39" s="401"/>
      <c r="DI39" s="18"/>
    </row>
    <row r="40" spans="1:113" ht="32.25" customHeight="1" x14ac:dyDescent="0.2">
      <c r="A40" s="2"/>
      <c r="B40" s="5"/>
      <c r="C40" s="400" t="str">
        <f t="shared" si="0"/>
        <v/>
      </c>
      <c r="D40" s="400"/>
      <c r="E40" s="399" t="str">
        <f>IF('各会計、関係団体の財政状況及び健全化判断比率'!B13="","",'各会計、関係団体の財政状況及び健全化判断比率'!B13)</f>
        <v/>
      </c>
      <c r="F40" s="399"/>
      <c r="G40" s="399"/>
      <c r="H40" s="399"/>
      <c r="I40" s="399"/>
      <c r="J40" s="399"/>
      <c r="K40" s="399"/>
      <c r="L40" s="399"/>
      <c r="M40" s="399"/>
      <c r="N40" s="399"/>
      <c r="O40" s="399"/>
      <c r="P40" s="399"/>
      <c r="Q40" s="399"/>
      <c r="R40" s="399"/>
      <c r="S40" s="399"/>
      <c r="T40" s="2"/>
      <c r="U40" s="400" t="str">
        <f t="shared" si="1"/>
        <v/>
      </c>
      <c r="V40" s="400"/>
      <c r="W40" s="399"/>
      <c r="X40" s="399"/>
      <c r="Y40" s="399"/>
      <c r="Z40" s="399"/>
      <c r="AA40" s="399"/>
      <c r="AB40" s="399"/>
      <c r="AC40" s="399"/>
      <c r="AD40" s="399"/>
      <c r="AE40" s="399"/>
      <c r="AF40" s="399"/>
      <c r="AG40" s="399"/>
      <c r="AH40" s="399"/>
      <c r="AI40" s="399"/>
      <c r="AJ40" s="399"/>
      <c r="AK40" s="399"/>
      <c r="AL40" s="2"/>
      <c r="AM40" s="400" t="str">
        <f t="shared" si="2"/>
        <v/>
      </c>
      <c r="AN40" s="400"/>
      <c r="AO40" s="399"/>
      <c r="AP40" s="399"/>
      <c r="AQ40" s="399"/>
      <c r="AR40" s="399"/>
      <c r="AS40" s="399"/>
      <c r="AT40" s="399"/>
      <c r="AU40" s="399"/>
      <c r="AV40" s="399"/>
      <c r="AW40" s="399"/>
      <c r="AX40" s="399"/>
      <c r="AY40" s="399"/>
      <c r="AZ40" s="399"/>
      <c r="BA40" s="399"/>
      <c r="BB40" s="399"/>
      <c r="BC40" s="399"/>
      <c r="BD40" s="2"/>
      <c r="BE40" s="400" t="str">
        <f t="shared" si="3"/>
        <v/>
      </c>
      <c r="BF40" s="400"/>
      <c r="BG40" s="399"/>
      <c r="BH40" s="399"/>
      <c r="BI40" s="399"/>
      <c r="BJ40" s="399"/>
      <c r="BK40" s="399"/>
      <c r="BL40" s="399"/>
      <c r="BM40" s="399"/>
      <c r="BN40" s="399"/>
      <c r="BO40" s="399"/>
      <c r="BP40" s="399"/>
      <c r="BQ40" s="399"/>
      <c r="BR40" s="399"/>
      <c r="BS40" s="399"/>
      <c r="BT40" s="399"/>
      <c r="BU40" s="399"/>
      <c r="BV40" s="2"/>
      <c r="BW40" s="400">
        <f t="shared" si="4"/>
        <v>16</v>
      </c>
      <c r="BX40" s="400"/>
      <c r="BY40" s="399" t="str">
        <f>IF('各会計、関係団体の財政状況及び健全化判断比率'!B74="","",'各会計、関係団体の財政状況及び健全化判断比率'!B74)</f>
        <v>京都府後期高齢者医療広域連合（一般会計）</v>
      </c>
      <c r="BZ40" s="399"/>
      <c r="CA40" s="399"/>
      <c r="CB40" s="399"/>
      <c r="CC40" s="399"/>
      <c r="CD40" s="399"/>
      <c r="CE40" s="399"/>
      <c r="CF40" s="399"/>
      <c r="CG40" s="399"/>
      <c r="CH40" s="399"/>
      <c r="CI40" s="399"/>
      <c r="CJ40" s="399"/>
      <c r="CK40" s="399"/>
      <c r="CL40" s="399"/>
      <c r="CM40" s="399"/>
      <c r="CN40" s="2"/>
      <c r="CO40" s="400">
        <f t="shared" si="5"/>
        <v>26</v>
      </c>
      <c r="CP40" s="400"/>
      <c r="CQ40" s="399" t="str">
        <f>IF('各会計、関係団体の財政状況及び健全化判断比率'!BS13="","",'各会計、関係団体の財政状況及び健全化判断比率'!BS13)</f>
        <v>日吉ふるさと</v>
      </c>
      <c r="CR40" s="399"/>
      <c r="CS40" s="399"/>
      <c r="CT40" s="399"/>
      <c r="CU40" s="399"/>
      <c r="CV40" s="399"/>
      <c r="CW40" s="399"/>
      <c r="CX40" s="399"/>
      <c r="CY40" s="399"/>
      <c r="CZ40" s="399"/>
      <c r="DA40" s="399"/>
      <c r="DB40" s="399"/>
      <c r="DC40" s="399"/>
      <c r="DD40" s="399"/>
      <c r="DE40" s="399"/>
      <c r="DG40" s="401" t="str">
        <f>IF('各会計、関係団体の財政状況及び健全化判断比率'!BR13="","",'各会計、関係団体の財政状況及び健全化判断比率'!BR13)</f>
        <v/>
      </c>
      <c r="DH40" s="401"/>
      <c r="DI40" s="18"/>
    </row>
    <row r="41" spans="1:113" ht="32.25" customHeight="1" x14ac:dyDescent="0.2">
      <c r="A41" s="2"/>
      <c r="B41" s="5"/>
      <c r="C41" s="400" t="str">
        <f t="shared" si="0"/>
        <v/>
      </c>
      <c r="D41" s="400"/>
      <c r="E41" s="399" t="str">
        <f>IF('各会計、関係団体の財政状況及び健全化判断比率'!B14="","",'各会計、関係団体の財政状況及び健全化判断比率'!B14)</f>
        <v/>
      </c>
      <c r="F41" s="399"/>
      <c r="G41" s="399"/>
      <c r="H41" s="399"/>
      <c r="I41" s="399"/>
      <c r="J41" s="399"/>
      <c r="K41" s="399"/>
      <c r="L41" s="399"/>
      <c r="M41" s="399"/>
      <c r="N41" s="399"/>
      <c r="O41" s="399"/>
      <c r="P41" s="399"/>
      <c r="Q41" s="399"/>
      <c r="R41" s="399"/>
      <c r="S41" s="399"/>
      <c r="T41" s="2"/>
      <c r="U41" s="400" t="str">
        <f t="shared" si="1"/>
        <v/>
      </c>
      <c r="V41" s="400"/>
      <c r="W41" s="399"/>
      <c r="X41" s="399"/>
      <c r="Y41" s="399"/>
      <c r="Z41" s="399"/>
      <c r="AA41" s="399"/>
      <c r="AB41" s="399"/>
      <c r="AC41" s="399"/>
      <c r="AD41" s="399"/>
      <c r="AE41" s="399"/>
      <c r="AF41" s="399"/>
      <c r="AG41" s="399"/>
      <c r="AH41" s="399"/>
      <c r="AI41" s="399"/>
      <c r="AJ41" s="399"/>
      <c r="AK41" s="399"/>
      <c r="AL41" s="2"/>
      <c r="AM41" s="400" t="str">
        <f t="shared" si="2"/>
        <v/>
      </c>
      <c r="AN41" s="400"/>
      <c r="AO41" s="399"/>
      <c r="AP41" s="399"/>
      <c r="AQ41" s="399"/>
      <c r="AR41" s="399"/>
      <c r="AS41" s="399"/>
      <c r="AT41" s="399"/>
      <c r="AU41" s="399"/>
      <c r="AV41" s="399"/>
      <c r="AW41" s="399"/>
      <c r="AX41" s="399"/>
      <c r="AY41" s="399"/>
      <c r="AZ41" s="399"/>
      <c r="BA41" s="399"/>
      <c r="BB41" s="399"/>
      <c r="BC41" s="399"/>
      <c r="BD41" s="2"/>
      <c r="BE41" s="400" t="str">
        <f t="shared" si="3"/>
        <v/>
      </c>
      <c r="BF41" s="400"/>
      <c r="BG41" s="399"/>
      <c r="BH41" s="399"/>
      <c r="BI41" s="399"/>
      <c r="BJ41" s="399"/>
      <c r="BK41" s="399"/>
      <c r="BL41" s="399"/>
      <c r="BM41" s="399"/>
      <c r="BN41" s="399"/>
      <c r="BO41" s="399"/>
      <c r="BP41" s="399"/>
      <c r="BQ41" s="399"/>
      <c r="BR41" s="399"/>
      <c r="BS41" s="399"/>
      <c r="BT41" s="399"/>
      <c r="BU41" s="399"/>
      <c r="BV41" s="2"/>
      <c r="BW41" s="400">
        <f t="shared" si="4"/>
        <v>17</v>
      </c>
      <c r="BX41" s="400"/>
      <c r="BY41" s="399" t="str">
        <f>IF('各会計、関係団体の財政状況及び健全化判断比率'!B75="","",'各会計、関係団体の財政状況及び健全化判断比率'!B75)</f>
        <v>京都府後期高齢者医療広域連合（後期高齢者医療特別会計）</v>
      </c>
      <c r="BZ41" s="399"/>
      <c r="CA41" s="399"/>
      <c r="CB41" s="399"/>
      <c r="CC41" s="399"/>
      <c r="CD41" s="399"/>
      <c r="CE41" s="399"/>
      <c r="CF41" s="399"/>
      <c r="CG41" s="399"/>
      <c r="CH41" s="399"/>
      <c r="CI41" s="399"/>
      <c r="CJ41" s="399"/>
      <c r="CK41" s="399"/>
      <c r="CL41" s="399"/>
      <c r="CM41" s="399"/>
      <c r="CN41" s="2"/>
      <c r="CO41" s="400">
        <f t="shared" si="5"/>
        <v>27</v>
      </c>
      <c r="CP41" s="400"/>
      <c r="CQ41" s="399" t="str">
        <f>IF('各会計、関係団体の財政状況及び健全化判断比率'!BS14="","",'各会計、関係団体の財政状況及び健全化判断比率'!BS14)</f>
        <v>美山ふるさと</v>
      </c>
      <c r="CR41" s="399"/>
      <c r="CS41" s="399"/>
      <c r="CT41" s="399"/>
      <c r="CU41" s="399"/>
      <c r="CV41" s="399"/>
      <c r="CW41" s="399"/>
      <c r="CX41" s="399"/>
      <c r="CY41" s="399"/>
      <c r="CZ41" s="399"/>
      <c r="DA41" s="399"/>
      <c r="DB41" s="399"/>
      <c r="DC41" s="399"/>
      <c r="DD41" s="399"/>
      <c r="DE41" s="399"/>
      <c r="DG41" s="401" t="str">
        <f>IF('各会計、関係団体の財政状況及び健全化判断比率'!BR14="","",'各会計、関係団体の財政状況及び健全化判断比率'!BR14)</f>
        <v/>
      </c>
      <c r="DH41" s="401"/>
      <c r="DI41" s="18"/>
    </row>
    <row r="42" spans="1:113" ht="32.25" customHeight="1" x14ac:dyDescent="0.2">
      <c r="B42" s="5"/>
      <c r="C42" s="400" t="str">
        <f t="shared" si="0"/>
        <v/>
      </c>
      <c r="D42" s="400"/>
      <c r="E42" s="399" t="str">
        <f>IF('各会計、関係団体の財政状況及び健全化判断比率'!B15="","",'各会計、関係団体の財政状況及び健全化判断比率'!B15)</f>
        <v/>
      </c>
      <c r="F42" s="399"/>
      <c r="G42" s="399"/>
      <c r="H42" s="399"/>
      <c r="I42" s="399"/>
      <c r="J42" s="399"/>
      <c r="K42" s="399"/>
      <c r="L42" s="399"/>
      <c r="M42" s="399"/>
      <c r="N42" s="399"/>
      <c r="O42" s="399"/>
      <c r="P42" s="399"/>
      <c r="Q42" s="399"/>
      <c r="R42" s="399"/>
      <c r="S42" s="399"/>
      <c r="T42" s="2"/>
      <c r="U42" s="400" t="str">
        <f t="shared" si="1"/>
        <v/>
      </c>
      <c r="V42" s="400"/>
      <c r="W42" s="399"/>
      <c r="X42" s="399"/>
      <c r="Y42" s="399"/>
      <c r="Z42" s="399"/>
      <c r="AA42" s="399"/>
      <c r="AB42" s="399"/>
      <c r="AC42" s="399"/>
      <c r="AD42" s="399"/>
      <c r="AE42" s="399"/>
      <c r="AF42" s="399"/>
      <c r="AG42" s="399"/>
      <c r="AH42" s="399"/>
      <c r="AI42" s="399"/>
      <c r="AJ42" s="399"/>
      <c r="AK42" s="399"/>
      <c r="AL42" s="2"/>
      <c r="AM42" s="400" t="str">
        <f t="shared" si="2"/>
        <v/>
      </c>
      <c r="AN42" s="400"/>
      <c r="AO42" s="399"/>
      <c r="AP42" s="399"/>
      <c r="AQ42" s="399"/>
      <c r="AR42" s="399"/>
      <c r="AS42" s="399"/>
      <c r="AT42" s="399"/>
      <c r="AU42" s="399"/>
      <c r="AV42" s="399"/>
      <c r="AW42" s="399"/>
      <c r="AX42" s="399"/>
      <c r="AY42" s="399"/>
      <c r="AZ42" s="399"/>
      <c r="BA42" s="399"/>
      <c r="BB42" s="399"/>
      <c r="BC42" s="399"/>
      <c r="BD42" s="2"/>
      <c r="BE42" s="400" t="str">
        <f t="shared" si="3"/>
        <v/>
      </c>
      <c r="BF42" s="400"/>
      <c r="BG42" s="399"/>
      <c r="BH42" s="399"/>
      <c r="BI42" s="399"/>
      <c r="BJ42" s="399"/>
      <c r="BK42" s="399"/>
      <c r="BL42" s="399"/>
      <c r="BM42" s="399"/>
      <c r="BN42" s="399"/>
      <c r="BO42" s="399"/>
      <c r="BP42" s="399"/>
      <c r="BQ42" s="399"/>
      <c r="BR42" s="399"/>
      <c r="BS42" s="399"/>
      <c r="BT42" s="399"/>
      <c r="BU42" s="399"/>
      <c r="BV42" s="2"/>
      <c r="BW42" s="400">
        <f t="shared" si="4"/>
        <v>18</v>
      </c>
      <c r="BX42" s="400"/>
      <c r="BY42" s="399" t="str">
        <f>IF('各会計、関係団体の財政状況及び健全化判断比率'!B76="","",'各会計、関係団体の財政状況及び健全化判断比率'!B76)</f>
        <v>京都府住宅新築資金等貸付事業管理組合（一般会計）</v>
      </c>
      <c r="BZ42" s="399"/>
      <c r="CA42" s="399"/>
      <c r="CB42" s="399"/>
      <c r="CC42" s="399"/>
      <c r="CD42" s="399"/>
      <c r="CE42" s="399"/>
      <c r="CF42" s="399"/>
      <c r="CG42" s="399"/>
      <c r="CH42" s="399"/>
      <c r="CI42" s="399"/>
      <c r="CJ42" s="399"/>
      <c r="CK42" s="399"/>
      <c r="CL42" s="399"/>
      <c r="CM42" s="399"/>
      <c r="CN42" s="2"/>
      <c r="CO42" s="400" t="str">
        <f t="shared" si="5"/>
        <v/>
      </c>
      <c r="CP42" s="400"/>
      <c r="CQ42" s="399" t="str">
        <f>IF('各会計、関係団体の財政状況及び健全化判断比率'!BS15="","",'各会計、関係団体の財政状況及び健全化判断比率'!BS15)</f>
        <v/>
      </c>
      <c r="CR42" s="399"/>
      <c r="CS42" s="399"/>
      <c r="CT42" s="399"/>
      <c r="CU42" s="399"/>
      <c r="CV42" s="399"/>
      <c r="CW42" s="399"/>
      <c r="CX42" s="399"/>
      <c r="CY42" s="399"/>
      <c r="CZ42" s="399"/>
      <c r="DA42" s="399"/>
      <c r="DB42" s="399"/>
      <c r="DC42" s="399"/>
      <c r="DD42" s="399"/>
      <c r="DE42" s="399"/>
      <c r="DG42" s="401" t="str">
        <f>IF('各会計、関係団体の財政状況及び健全化判断比率'!BR15="","",'各会計、関係団体の財政状況及び健全化判断比率'!BR15)</f>
        <v/>
      </c>
      <c r="DH42" s="401"/>
      <c r="DI42" s="18"/>
    </row>
    <row r="43" spans="1:113" ht="32.25" customHeight="1" x14ac:dyDescent="0.2">
      <c r="B43" s="5"/>
      <c r="C43" s="400" t="str">
        <f t="shared" si="0"/>
        <v/>
      </c>
      <c r="D43" s="400"/>
      <c r="E43" s="399" t="str">
        <f>IF('各会計、関係団体の財政状況及び健全化判断比率'!B16="","",'各会計、関係団体の財政状況及び健全化判断比率'!B16)</f>
        <v/>
      </c>
      <c r="F43" s="399"/>
      <c r="G43" s="399"/>
      <c r="H43" s="399"/>
      <c r="I43" s="399"/>
      <c r="J43" s="399"/>
      <c r="K43" s="399"/>
      <c r="L43" s="399"/>
      <c r="M43" s="399"/>
      <c r="N43" s="399"/>
      <c r="O43" s="399"/>
      <c r="P43" s="399"/>
      <c r="Q43" s="399"/>
      <c r="R43" s="399"/>
      <c r="S43" s="399"/>
      <c r="T43" s="2"/>
      <c r="U43" s="400" t="str">
        <f t="shared" si="1"/>
        <v/>
      </c>
      <c r="V43" s="400"/>
      <c r="W43" s="399"/>
      <c r="X43" s="399"/>
      <c r="Y43" s="399"/>
      <c r="Z43" s="399"/>
      <c r="AA43" s="399"/>
      <c r="AB43" s="399"/>
      <c r="AC43" s="399"/>
      <c r="AD43" s="399"/>
      <c r="AE43" s="399"/>
      <c r="AF43" s="399"/>
      <c r="AG43" s="399"/>
      <c r="AH43" s="399"/>
      <c r="AI43" s="399"/>
      <c r="AJ43" s="399"/>
      <c r="AK43" s="399"/>
      <c r="AL43" s="2"/>
      <c r="AM43" s="400" t="str">
        <f t="shared" si="2"/>
        <v/>
      </c>
      <c r="AN43" s="400"/>
      <c r="AO43" s="399"/>
      <c r="AP43" s="399"/>
      <c r="AQ43" s="399"/>
      <c r="AR43" s="399"/>
      <c r="AS43" s="399"/>
      <c r="AT43" s="399"/>
      <c r="AU43" s="399"/>
      <c r="AV43" s="399"/>
      <c r="AW43" s="399"/>
      <c r="AX43" s="399"/>
      <c r="AY43" s="399"/>
      <c r="AZ43" s="399"/>
      <c r="BA43" s="399"/>
      <c r="BB43" s="399"/>
      <c r="BC43" s="399"/>
      <c r="BD43" s="2"/>
      <c r="BE43" s="400" t="str">
        <f t="shared" si="3"/>
        <v/>
      </c>
      <c r="BF43" s="400"/>
      <c r="BG43" s="399"/>
      <c r="BH43" s="399"/>
      <c r="BI43" s="399"/>
      <c r="BJ43" s="399"/>
      <c r="BK43" s="399"/>
      <c r="BL43" s="399"/>
      <c r="BM43" s="399"/>
      <c r="BN43" s="399"/>
      <c r="BO43" s="399"/>
      <c r="BP43" s="399"/>
      <c r="BQ43" s="399"/>
      <c r="BR43" s="399"/>
      <c r="BS43" s="399"/>
      <c r="BT43" s="399"/>
      <c r="BU43" s="399"/>
      <c r="BV43" s="2"/>
      <c r="BW43" s="400">
        <f t="shared" si="4"/>
        <v>19</v>
      </c>
      <c r="BX43" s="400"/>
      <c r="BY43" s="399" t="str">
        <f>IF('各会計、関係団体の財政状況及び健全化判断比率'!B77="","",'各会計、関係団体の財政状況及び健全化判断比率'!B77)</f>
        <v>京都府住宅新築資金等貸付事業管理組合（特別会計）</v>
      </c>
      <c r="BZ43" s="399"/>
      <c r="CA43" s="399"/>
      <c r="CB43" s="399"/>
      <c r="CC43" s="399"/>
      <c r="CD43" s="399"/>
      <c r="CE43" s="399"/>
      <c r="CF43" s="399"/>
      <c r="CG43" s="399"/>
      <c r="CH43" s="399"/>
      <c r="CI43" s="399"/>
      <c r="CJ43" s="399"/>
      <c r="CK43" s="399"/>
      <c r="CL43" s="399"/>
      <c r="CM43" s="399"/>
      <c r="CN43" s="2"/>
      <c r="CO43" s="400" t="str">
        <f t="shared" si="5"/>
        <v/>
      </c>
      <c r="CP43" s="400"/>
      <c r="CQ43" s="399" t="str">
        <f>IF('各会計、関係団体の財政状況及び健全化判断比率'!BS16="","",'各会計、関係団体の財政状況及び健全化判断比率'!BS16)</f>
        <v/>
      </c>
      <c r="CR43" s="399"/>
      <c r="CS43" s="399"/>
      <c r="CT43" s="399"/>
      <c r="CU43" s="399"/>
      <c r="CV43" s="399"/>
      <c r="CW43" s="399"/>
      <c r="CX43" s="399"/>
      <c r="CY43" s="399"/>
      <c r="CZ43" s="399"/>
      <c r="DA43" s="399"/>
      <c r="DB43" s="399"/>
      <c r="DC43" s="399"/>
      <c r="DD43" s="399"/>
      <c r="DE43" s="399"/>
      <c r="DG43" s="401" t="str">
        <f>IF('各会計、関係団体の財政状況及び健全化判断比率'!BR16="","",'各会計、関係団体の財政状況及び健全化判断比率'!BR16)</f>
        <v/>
      </c>
      <c r="DH43" s="401"/>
      <c r="DI43" s="18"/>
    </row>
    <row r="44" spans="1:113" ht="13.5" customHeight="1" x14ac:dyDescent="0.2">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2"/>
    <row r="46" spans="1:113" x14ac:dyDescent="0.2">
      <c r="B46" s="1" t="s">
        <v>135</v>
      </c>
      <c r="E46" s="345" t="s">
        <v>288</v>
      </c>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5"/>
      <c r="BP46" s="345"/>
      <c r="BQ46" s="345"/>
      <c r="BR46" s="345"/>
      <c r="BS46" s="345"/>
      <c r="BT46" s="345"/>
      <c r="BU46" s="345"/>
      <c r="BV46" s="345"/>
      <c r="BW46" s="345"/>
      <c r="BX46" s="345"/>
      <c r="BY46" s="345"/>
      <c r="BZ46" s="345"/>
      <c r="CA46" s="345"/>
      <c r="CB46" s="345"/>
      <c r="CC46" s="345"/>
      <c r="CD46" s="345"/>
      <c r="CE46" s="345"/>
      <c r="CF46" s="345"/>
      <c r="CG46" s="345"/>
      <c r="CH46" s="345"/>
      <c r="CI46" s="345"/>
      <c r="CJ46" s="345"/>
      <c r="CK46" s="345"/>
      <c r="CL46" s="345"/>
      <c r="CM46" s="345"/>
      <c r="CN46" s="345"/>
      <c r="CO46" s="345"/>
      <c r="CP46" s="345"/>
      <c r="CQ46" s="345"/>
      <c r="CR46" s="345"/>
      <c r="CS46" s="345"/>
      <c r="CT46" s="345"/>
      <c r="CU46" s="345"/>
      <c r="CV46" s="345"/>
      <c r="CW46" s="345"/>
      <c r="CX46" s="345"/>
      <c r="CY46" s="345"/>
      <c r="CZ46" s="345"/>
      <c r="DA46" s="345"/>
      <c r="DB46" s="345"/>
      <c r="DC46" s="345"/>
      <c r="DD46" s="345"/>
      <c r="DE46" s="345"/>
      <c r="DF46" s="345"/>
      <c r="DG46" s="345"/>
      <c r="DH46" s="345"/>
      <c r="DI46" s="345"/>
    </row>
    <row r="47" spans="1:113" x14ac:dyDescent="0.2">
      <c r="E47" s="345" t="s">
        <v>290</v>
      </c>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345"/>
      <c r="BQ47" s="345"/>
      <c r="BR47" s="345"/>
      <c r="BS47" s="345"/>
      <c r="BT47" s="345"/>
      <c r="BU47" s="345"/>
      <c r="BV47" s="345"/>
      <c r="BW47" s="345"/>
      <c r="BX47" s="345"/>
      <c r="BY47" s="345"/>
      <c r="BZ47" s="345"/>
      <c r="CA47" s="345"/>
      <c r="CB47" s="345"/>
      <c r="CC47" s="345"/>
      <c r="CD47" s="345"/>
      <c r="CE47" s="345"/>
      <c r="CF47" s="345"/>
      <c r="CG47" s="345"/>
      <c r="CH47" s="345"/>
      <c r="CI47" s="345"/>
      <c r="CJ47" s="345"/>
      <c r="CK47" s="345"/>
      <c r="CL47" s="345"/>
      <c r="CM47" s="345"/>
      <c r="CN47" s="345"/>
      <c r="CO47" s="345"/>
      <c r="CP47" s="345"/>
      <c r="CQ47" s="345"/>
      <c r="CR47" s="345"/>
      <c r="CS47" s="345"/>
      <c r="CT47" s="345"/>
      <c r="CU47" s="345"/>
      <c r="CV47" s="345"/>
      <c r="CW47" s="345"/>
      <c r="CX47" s="345"/>
      <c r="CY47" s="345"/>
      <c r="CZ47" s="345"/>
      <c r="DA47" s="345"/>
      <c r="DB47" s="345"/>
      <c r="DC47" s="345"/>
      <c r="DD47" s="345"/>
      <c r="DE47" s="345"/>
      <c r="DF47" s="345"/>
      <c r="DG47" s="345"/>
      <c r="DH47" s="345"/>
      <c r="DI47" s="345"/>
    </row>
    <row r="48" spans="1:113" x14ac:dyDescent="0.2">
      <c r="E48" s="345" t="s">
        <v>292</v>
      </c>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345"/>
      <c r="BA48" s="345"/>
      <c r="BB48" s="345"/>
      <c r="BC48" s="345"/>
      <c r="BD48" s="345"/>
      <c r="BE48" s="345"/>
      <c r="BF48" s="345"/>
      <c r="BG48" s="345"/>
      <c r="BH48" s="345"/>
      <c r="BI48" s="345"/>
      <c r="BJ48" s="345"/>
      <c r="BK48" s="345"/>
      <c r="BL48" s="345"/>
      <c r="BM48" s="345"/>
      <c r="BN48" s="345"/>
      <c r="BO48" s="345"/>
      <c r="BP48" s="345"/>
      <c r="BQ48" s="345"/>
      <c r="BR48" s="345"/>
      <c r="BS48" s="345"/>
      <c r="BT48" s="345"/>
      <c r="BU48" s="345"/>
      <c r="BV48" s="345"/>
      <c r="BW48" s="345"/>
      <c r="BX48" s="345"/>
      <c r="BY48" s="345"/>
      <c r="BZ48" s="345"/>
      <c r="CA48" s="345"/>
      <c r="CB48" s="345"/>
      <c r="CC48" s="345"/>
      <c r="CD48" s="345"/>
      <c r="CE48" s="345"/>
      <c r="CF48" s="345"/>
      <c r="CG48" s="345"/>
      <c r="CH48" s="345"/>
      <c r="CI48" s="345"/>
      <c r="CJ48" s="345"/>
      <c r="CK48" s="345"/>
      <c r="CL48" s="345"/>
      <c r="CM48" s="345"/>
      <c r="CN48" s="345"/>
      <c r="CO48" s="345"/>
      <c r="CP48" s="345"/>
      <c r="CQ48" s="345"/>
      <c r="CR48" s="345"/>
      <c r="CS48" s="345"/>
      <c r="CT48" s="345"/>
      <c r="CU48" s="345"/>
      <c r="CV48" s="345"/>
      <c r="CW48" s="345"/>
      <c r="CX48" s="345"/>
      <c r="CY48" s="345"/>
      <c r="CZ48" s="345"/>
      <c r="DA48" s="345"/>
      <c r="DB48" s="345"/>
      <c r="DC48" s="345"/>
      <c r="DD48" s="345"/>
      <c r="DE48" s="345"/>
      <c r="DF48" s="345"/>
      <c r="DG48" s="345"/>
      <c r="DH48" s="345"/>
      <c r="DI48" s="345"/>
    </row>
    <row r="49" spans="5:113" x14ac:dyDescent="0.2">
      <c r="E49" s="345" t="s">
        <v>293</v>
      </c>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5"/>
      <c r="BR49" s="345"/>
      <c r="BS49" s="345"/>
      <c r="BT49" s="345"/>
      <c r="BU49" s="345"/>
      <c r="BV49" s="345"/>
      <c r="BW49" s="345"/>
      <c r="BX49" s="345"/>
      <c r="BY49" s="345"/>
      <c r="BZ49" s="345"/>
      <c r="CA49" s="345"/>
      <c r="CB49" s="345"/>
      <c r="CC49" s="345"/>
      <c r="CD49" s="345"/>
      <c r="CE49" s="345"/>
      <c r="CF49" s="345"/>
      <c r="CG49" s="345"/>
      <c r="CH49" s="345"/>
      <c r="CI49" s="345"/>
      <c r="CJ49" s="345"/>
      <c r="CK49" s="345"/>
      <c r="CL49" s="345"/>
      <c r="CM49" s="345"/>
      <c r="CN49" s="345"/>
      <c r="CO49" s="345"/>
      <c r="CP49" s="345"/>
      <c r="CQ49" s="345"/>
      <c r="CR49" s="345"/>
      <c r="CS49" s="345"/>
      <c r="CT49" s="345"/>
      <c r="CU49" s="345"/>
      <c r="CV49" s="345"/>
      <c r="CW49" s="345"/>
      <c r="CX49" s="345"/>
      <c r="CY49" s="345"/>
      <c r="CZ49" s="345"/>
      <c r="DA49" s="345"/>
      <c r="DB49" s="345"/>
      <c r="DC49" s="345"/>
      <c r="DD49" s="345"/>
      <c r="DE49" s="345"/>
      <c r="DF49" s="345"/>
      <c r="DG49" s="345"/>
      <c r="DH49" s="345"/>
      <c r="DI49" s="345"/>
    </row>
    <row r="50" spans="5:113" x14ac:dyDescent="0.2">
      <c r="E50" s="345" t="s">
        <v>196</v>
      </c>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c r="BA50" s="345"/>
      <c r="BB50" s="345"/>
      <c r="BC50" s="345"/>
      <c r="BD50" s="345"/>
      <c r="BE50" s="345"/>
      <c r="BF50" s="345"/>
      <c r="BG50" s="345"/>
      <c r="BH50" s="345"/>
      <c r="BI50" s="345"/>
      <c r="BJ50" s="345"/>
      <c r="BK50" s="345"/>
      <c r="BL50" s="345"/>
      <c r="BM50" s="345"/>
      <c r="BN50" s="345"/>
      <c r="BO50" s="345"/>
      <c r="BP50" s="345"/>
      <c r="BQ50" s="345"/>
      <c r="BR50" s="345"/>
      <c r="BS50" s="345"/>
      <c r="BT50" s="345"/>
      <c r="BU50" s="345"/>
      <c r="BV50" s="345"/>
      <c r="BW50" s="345"/>
      <c r="BX50" s="345"/>
      <c r="BY50" s="345"/>
      <c r="BZ50" s="345"/>
      <c r="CA50" s="345"/>
      <c r="CB50" s="345"/>
      <c r="CC50" s="345"/>
      <c r="CD50" s="345"/>
      <c r="CE50" s="345"/>
      <c r="CF50" s="345"/>
      <c r="CG50" s="345"/>
      <c r="CH50" s="345"/>
      <c r="CI50" s="345"/>
      <c r="CJ50" s="345"/>
      <c r="CK50" s="345"/>
      <c r="CL50" s="345"/>
      <c r="CM50" s="345"/>
      <c r="CN50" s="345"/>
      <c r="CO50" s="345"/>
      <c r="CP50" s="345"/>
      <c r="CQ50" s="345"/>
      <c r="CR50" s="345"/>
      <c r="CS50" s="345"/>
      <c r="CT50" s="345"/>
      <c r="CU50" s="345"/>
      <c r="CV50" s="345"/>
      <c r="CW50" s="345"/>
      <c r="CX50" s="345"/>
      <c r="CY50" s="345"/>
      <c r="CZ50" s="345"/>
      <c r="DA50" s="345"/>
      <c r="DB50" s="345"/>
      <c r="DC50" s="345"/>
      <c r="DD50" s="345"/>
      <c r="DE50" s="345"/>
      <c r="DF50" s="345"/>
      <c r="DG50" s="345"/>
      <c r="DH50" s="345"/>
      <c r="DI50" s="345"/>
    </row>
    <row r="51" spans="5:113" x14ac:dyDescent="0.2">
      <c r="E51" s="345" t="s">
        <v>296</v>
      </c>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5"/>
      <c r="BR51" s="345"/>
      <c r="BS51" s="345"/>
      <c r="BT51" s="345"/>
      <c r="BU51" s="345"/>
      <c r="BV51" s="345"/>
      <c r="BW51" s="345"/>
      <c r="BX51" s="345"/>
      <c r="BY51" s="345"/>
      <c r="BZ51" s="345"/>
      <c r="CA51" s="345"/>
      <c r="CB51" s="345"/>
      <c r="CC51" s="345"/>
      <c r="CD51" s="345"/>
      <c r="CE51" s="345"/>
      <c r="CF51" s="345"/>
      <c r="CG51" s="345"/>
      <c r="CH51" s="345"/>
      <c r="CI51" s="345"/>
      <c r="CJ51" s="345"/>
      <c r="CK51" s="345"/>
      <c r="CL51" s="345"/>
      <c r="CM51" s="345"/>
      <c r="CN51" s="345"/>
      <c r="CO51" s="345"/>
      <c r="CP51" s="345"/>
      <c r="CQ51" s="345"/>
      <c r="CR51" s="345"/>
      <c r="CS51" s="345"/>
      <c r="CT51" s="345"/>
      <c r="CU51" s="345"/>
      <c r="CV51" s="345"/>
      <c r="CW51" s="345"/>
      <c r="CX51" s="345"/>
      <c r="CY51" s="345"/>
      <c r="CZ51" s="345"/>
      <c r="DA51" s="345"/>
      <c r="DB51" s="345"/>
      <c r="DC51" s="345"/>
      <c r="DD51" s="345"/>
      <c r="DE51" s="345"/>
      <c r="DF51" s="345"/>
      <c r="DG51" s="345"/>
      <c r="DH51" s="345"/>
      <c r="DI51" s="345"/>
    </row>
    <row r="52" spans="5:113" x14ac:dyDescent="0.2">
      <c r="E52" s="345" t="s">
        <v>298</v>
      </c>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c r="BN52" s="345"/>
      <c r="BO52" s="345"/>
      <c r="BP52" s="345"/>
      <c r="BQ52" s="345"/>
      <c r="BR52" s="345"/>
      <c r="BS52" s="345"/>
      <c r="BT52" s="345"/>
      <c r="BU52" s="345"/>
      <c r="BV52" s="345"/>
      <c r="BW52" s="345"/>
      <c r="BX52" s="345"/>
      <c r="BY52" s="345"/>
      <c r="BZ52" s="345"/>
      <c r="CA52" s="345"/>
      <c r="CB52" s="345"/>
      <c r="CC52" s="345"/>
      <c r="CD52" s="345"/>
      <c r="CE52" s="345"/>
      <c r="CF52" s="345"/>
      <c r="CG52" s="345"/>
      <c r="CH52" s="345"/>
      <c r="CI52" s="345"/>
      <c r="CJ52" s="345"/>
      <c r="CK52" s="345"/>
      <c r="CL52" s="345"/>
      <c r="CM52" s="345"/>
      <c r="CN52" s="345"/>
      <c r="CO52" s="345"/>
      <c r="CP52" s="345"/>
      <c r="CQ52" s="345"/>
      <c r="CR52" s="345"/>
      <c r="CS52" s="345"/>
      <c r="CT52" s="345"/>
      <c r="CU52" s="345"/>
      <c r="CV52" s="345"/>
      <c r="CW52" s="345"/>
      <c r="CX52" s="345"/>
      <c r="CY52" s="345"/>
      <c r="CZ52" s="345"/>
      <c r="DA52" s="345"/>
      <c r="DB52" s="345"/>
      <c r="DC52" s="345"/>
      <c r="DD52" s="345"/>
      <c r="DE52" s="345"/>
      <c r="DF52" s="345"/>
      <c r="DG52" s="345"/>
      <c r="DH52" s="345"/>
      <c r="DI52" s="345"/>
    </row>
    <row r="53" spans="5:113" x14ac:dyDescent="0.2">
      <c r="E53" s="1" t="s">
        <v>556</v>
      </c>
    </row>
    <row r="54" spans="5:113" x14ac:dyDescent="0.2"/>
    <row r="55" spans="5:113" x14ac:dyDescent="0.2"/>
    <row r="56" spans="5:113" x14ac:dyDescent="0.2"/>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189"/>
      <c r="B1" s="189"/>
      <c r="C1" s="189"/>
      <c r="D1" s="189"/>
      <c r="E1" s="189"/>
      <c r="F1" s="189"/>
      <c r="G1" s="189"/>
      <c r="H1" s="189"/>
      <c r="I1" s="189"/>
      <c r="J1" s="189"/>
      <c r="K1" s="189"/>
      <c r="L1" s="189"/>
      <c r="M1" s="189"/>
      <c r="N1" s="189"/>
      <c r="O1" s="189"/>
      <c r="P1" s="189"/>
    </row>
    <row r="2" spans="1:16" ht="16.5" customHeight="1" x14ac:dyDescent="0.2">
      <c r="A2" s="189"/>
      <c r="B2" s="189"/>
      <c r="C2" s="189"/>
      <c r="D2" s="189"/>
      <c r="E2" s="189"/>
      <c r="F2" s="189"/>
      <c r="G2" s="189"/>
      <c r="H2" s="189"/>
      <c r="I2" s="189"/>
      <c r="J2" s="189"/>
      <c r="K2" s="189"/>
      <c r="L2" s="189"/>
      <c r="M2" s="189"/>
      <c r="N2" s="189"/>
      <c r="O2" s="189"/>
      <c r="P2" s="189"/>
    </row>
    <row r="3" spans="1:16" ht="16.5" customHeight="1" x14ac:dyDescent="0.2">
      <c r="A3" s="189"/>
      <c r="B3" s="189"/>
      <c r="C3" s="189"/>
      <c r="D3" s="189"/>
      <c r="E3" s="189"/>
      <c r="F3" s="189"/>
      <c r="G3" s="189"/>
      <c r="H3" s="189"/>
      <c r="I3" s="189"/>
      <c r="J3" s="189"/>
      <c r="K3" s="189"/>
      <c r="L3" s="189"/>
      <c r="M3" s="189"/>
      <c r="N3" s="189"/>
      <c r="O3" s="189"/>
      <c r="P3" s="189"/>
    </row>
    <row r="4" spans="1:16" ht="16.5" customHeight="1" x14ac:dyDescent="0.2">
      <c r="A4" s="189"/>
      <c r="B4" s="189"/>
      <c r="C4" s="189"/>
      <c r="D4" s="189"/>
      <c r="E4" s="189"/>
      <c r="F4" s="189"/>
      <c r="G4" s="189"/>
      <c r="H4" s="189"/>
      <c r="I4" s="189"/>
      <c r="J4" s="189"/>
      <c r="K4" s="189"/>
      <c r="L4" s="189"/>
      <c r="M4" s="189"/>
      <c r="N4" s="189"/>
      <c r="O4" s="189"/>
      <c r="P4" s="189"/>
    </row>
    <row r="5" spans="1:16" ht="16.5" customHeight="1" x14ac:dyDescent="0.2">
      <c r="A5" s="189"/>
      <c r="B5" s="189"/>
      <c r="C5" s="189"/>
      <c r="D5" s="189"/>
      <c r="E5" s="189"/>
      <c r="F5" s="189"/>
      <c r="G5" s="189"/>
      <c r="H5" s="189"/>
      <c r="I5" s="189"/>
      <c r="J5" s="189"/>
      <c r="K5" s="189"/>
      <c r="L5" s="189"/>
      <c r="M5" s="189"/>
      <c r="N5" s="189"/>
      <c r="O5" s="189"/>
      <c r="P5" s="189"/>
    </row>
    <row r="6" spans="1:16" ht="16.5" customHeight="1" x14ac:dyDescent="0.2">
      <c r="A6" s="189"/>
      <c r="B6" s="189"/>
      <c r="C6" s="189"/>
      <c r="D6" s="189"/>
      <c r="E6" s="189"/>
      <c r="F6" s="189"/>
      <c r="G6" s="189"/>
      <c r="H6" s="189"/>
      <c r="I6" s="189"/>
      <c r="J6" s="189"/>
      <c r="K6" s="189"/>
      <c r="L6" s="189"/>
      <c r="M6" s="189"/>
      <c r="N6" s="189"/>
      <c r="O6" s="189"/>
      <c r="P6" s="189"/>
    </row>
    <row r="7" spans="1:16" ht="16.5" customHeight="1" x14ac:dyDescent="0.2">
      <c r="A7" s="189"/>
      <c r="B7" s="189"/>
      <c r="C7" s="189"/>
      <c r="D7" s="189"/>
      <c r="E7" s="189"/>
      <c r="F7" s="189"/>
      <c r="G7" s="189"/>
      <c r="H7" s="189"/>
      <c r="I7" s="189"/>
      <c r="J7" s="189"/>
      <c r="K7" s="189"/>
      <c r="L7" s="189"/>
      <c r="M7" s="189"/>
      <c r="N7" s="189"/>
      <c r="O7" s="189"/>
      <c r="P7" s="189"/>
    </row>
    <row r="8" spans="1:16" ht="16.5" customHeight="1" x14ac:dyDescent="0.2">
      <c r="A8" s="189"/>
      <c r="B8" s="189"/>
      <c r="C8" s="189"/>
      <c r="D8" s="189"/>
      <c r="E8" s="189"/>
      <c r="F8" s="189"/>
      <c r="G8" s="189"/>
      <c r="H8" s="189"/>
      <c r="I8" s="189"/>
      <c r="J8" s="189"/>
      <c r="K8" s="189"/>
      <c r="L8" s="189"/>
      <c r="M8" s="189"/>
      <c r="N8" s="189"/>
      <c r="O8" s="189"/>
      <c r="P8" s="189"/>
    </row>
    <row r="9" spans="1:16" ht="16.5" customHeight="1" x14ac:dyDescent="0.2">
      <c r="A9" s="189"/>
      <c r="B9" s="189"/>
      <c r="C9" s="189"/>
      <c r="D9" s="189"/>
      <c r="E9" s="189"/>
      <c r="F9" s="189"/>
      <c r="G9" s="189"/>
      <c r="H9" s="189"/>
      <c r="I9" s="189"/>
      <c r="J9" s="189"/>
      <c r="K9" s="189"/>
      <c r="L9" s="189"/>
      <c r="M9" s="189"/>
      <c r="N9" s="189"/>
      <c r="O9" s="189"/>
      <c r="P9" s="189"/>
    </row>
    <row r="10" spans="1:16" ht="16.5" customHeight="1" x14ac:dyDescent="0.2">
      <c r="A10" s="189"/>
      <c r="B10" s="189"/>
      <c r="C10" s="189"/>
      <c r="D10" s="189"/>
      <c r="E10" s="189"/>
      <c r="F10" s="189"/>
      <c r="G10" s="189"/>
      <c r="H10" s="189"/>
      <c r="I10" s="189"/>
      <c r="J10" s="189"/>
      <c r="K10" s="189"/>
      <c r="L10" s="189"/>
      <c r="M10" s="189"/>
      <c r="N10" s="189"/>
      <c r="O10" s="189"/>
      <c r="P10" s="189"/>
    </row>
    <row r="11" spans="1:16" ht="16.5" customHeight="1" x14ac:dyDescent="0.2">
      <c r="A11" s="189"/>
      <c r="B11" s="189"/>
      <c r="C11" s="189"/>
      <c r="D11" s="189"/>
      <c r="E11" s="189"/>
      <c r="F11" s="189"/>
      <c r="G11" s="189"/>
      <c r="H11" s="189"/>
      <c r="I11" s="189"/>
      <c r="J11" s="189"/>
      <c r="K11" s="189"/>
      <c r="L11" s="189"/>
      <c r="M11" s="189"/>
      <c r="N11" s="189"/>
      <c r="O11" s="189"/>
      <c r="P11" s="189"/>
    </row>
    <row r="12" spans="1:16" ht="16.5" customHeight="1" x14ac:dyDescent="0.2">
      <c r="A12" s="189"/>
      <c r="B12" s="189"/>
      <c r="C12" s="189"/>
      <c r="D12" s="189"/>
      <c r="E12" s="189"/>
      <c r="F12" s="189"/>
      <c r="G12" s="189"/>
      <c r="H12" s="189"/>
      <c r="I12" s="189"/>
      <c r="J12" s="189"/>
      <c r="K12" s="189"/>
      <c r="L12" s="189"/>
      <c r="M12" s="189"/>
      <c r="N12" s="189"/>
      <c r="O12" s="189"/>
      <c r="P12" s="189"/>
    </row>
    <row r="13" spans="1:16" ht="16.5" customHeight="1" x14ac:dyDescent="0.2">
      <c r="A13" s="189"/>
      <c r="B13" s="189"/>
      <c r="C13" s="189"/>
      <c r="D13" s="189"/>
      <c r="E13" s="189"/>
      <c r="F13" s="189"/>
      <c r="G13" s="189"/>
      <c r="H13" s="189"/>
      <c r="I13" s="189"/>
      <c r="J13" s="189"/>
      <c r="K13" s="189"/>
      <c r="L13" s="189"/>
      <c r="M13" s="189"/>
      <c r="N13" s="189"/>
      <c r="O13" s="189"/>
      <c r="P13" s="189"/>
    </row>
    <row r="14" spans="1:16" ht="16.5" customHeight="1" x14ac:dyDescent="0.2">
      <c r="A14" s="189"/>
      <c r="B14" s="189"/>
      <c r="C14" s="189"/>
      <c r="D14" s="189"/>
      <c r="E14" s="189"/>
      <c r="F14" s="189"/>
      <c r="G14" s="189"/>
      <c r="H14" s="189"/>
      <c r="I14" s="189"/>
      <c r="J14" s="189"/>
      <c r="K14" s="189"/>
      <c r="L14" s="189"/>
      <c r="M14" s="189"/>
      <c r="N14" s="189"/>
      <c r="O14" s="189"/>
      <c r="P14" s="189"/>
    </row>
    <row r="15" spans="1:16" ht="16.5" customHeight="1" x14ac:dyDescent="0.2">
      <c r="A15" s="189"/>
      <c r="B15" s="189"/>
      <c r="C15" s="189"/>
      <c r="D15" s="189"/>
      <c r="E15" s="189"/>
      <c r="F15" s="189"/>
      <c r="G15" s="189"/>
      <c r="H15" s="189"/>
      <c r="I15" s="189"/>
      <c r="J15" s="189"/>
      <c r="K15" s="189"/>
      <c r="L15" s="189"/>
      <c r="M15" s="189"/>
      <c r="N15" s="189"/>
      <c r="O15" s="189"/>
      <c r="P15" s="189"/>
    </row>
    <row r="16" spans="1:16" ht="16.5" customHeight="1" x14ac:dyDescent="0.2">
      <c r="A16" s="189"/>
      <c r="B16" s="189"/>
      <c r="C16" s="189"/>
      <c r="D16" s="189"/>
      <c r="E16" s="189"/>
      <c r="F16" s="189"/>
      <c r="G16" s="189"/>
      <c r="H16" s="189"/>
      <c r="I16" s="189"/>
      <c r="J16" s="189"/>
      <c r="K16" s="189"/>
      <c r="L16" s="189"/>
      <c r="M16" s="189"/>
      <c r="N16" s="189"/>
      <c r="O16" s="189"/>
      <c r="P16" s="189"/>
    </row>
    <row r="17" spans="1:16" ht="16.5" customHeight="1" x14ac:dyDescent="0.2">
      <c r="A17" s="189"/>
      <c r="B17" s="189"/>
      <c r="C17" s="189"/>
      <c r="D17" s="189"/>
      <c r="E17" s="189"/>
      <c r="F17" s="189"/>
      <c r="G17" s="189"/>
      <c r="H17" s="189"/>
      <c r="I17" s="189"/>
      <c r="J17" s="189"/>
      <c r="K17" s="189"/>
      <c r="L17" s="189"/>
      <c r="M17" s="189"/>
      <c r="N17" s="189"/>
      <c r="O17" s="189"/>
      <c r="P17" s="189"/>
    </row>
    <row r="18" spans="1:16" ht="16.5" customHeight="1" x14ac:dyDescent="0.2">
      <c r="A18" s="189"/>
      <c r="B18" s="189"/>
      <c r="C18" s="189"/>
      <c r="D18" s="189"/>
      <c r="E18" s="189"/>
      <c r="F18" s="189"/>
      <c r="G18" s="189"/>
      <c r="H18" s="189"/>
      <c r="I18" s="189"/>
      <c r="J18" s="189"/>
      <c r="K18" s="189"/>
      <c r="L18" s="189"/>
      <c r="M18" s="189"/>
      <c r="N18" s="189"/>
      <c r="O18" s="189"/>
      <c r="P18" s="189"/>
    </row>
    <row r="19" spans="1:16" ht="16.5" customHeight="1" x14ac:dyDescent="0.2">
      <c r="A19" s="189"/>
      <c r="B19" s="189"/>
      <c r="C19" s="189"/>
      <c r="D19" s="189"/>
      <c r="E19" s="189"/>
      <c r="F19" s="189"/>
      <c r="G19" s="189"/>
      <c r="H19" s="189"/>
      <c r="I19" s="189"/>
      <c r="J19" s="189"/>
      <c r="K19" s="189"/>
      <c r="L19" s="189"/>
      <c r="M19" s="189"/>
      <c r="N19" s="189"/>
      <c r="O19" s="189"/>
      <c r="P19" s="189"/>
    </row>
    <row r="20" spans="1:16" ht="16.5" customHeight="1" x14ac:dyDescent="0.2">
      <c r="A20" s="189"/>
      <c r="B20" s="189"/>
      <c r="C20" s="189"/>
      <c r="D20" s="189"/>
      <c r="E20" s="189"/>
      <c r="F20" s="189"/>
      <c r="G20" s="189"/>
      <c r="H20" s="189"/>
      <c r="I20" s="189"/>
      <c r="J20" s="189"/>
      <c r="K20" s="189"/>
      <c r="L20" s="189"/>
      <c r="M20" s="189"/>
      <c r="N20" s="189"/>
      <c r="O20" s="189"/>
      <c r="P20" s="189"/>
    </row>
    <row r="21" spans="1:16" ht="16.5" customHeight="1" x14ac:dyDescent="0.2">
      <c r="A21" s="189"/>
      <c r="B21" s="189"/>
      <c r="C21" s="189"/>
      <c r="D21" s="189"/>
      <c r="E21" s="189"/>
      <c r="F21" s="189"/>
      <c r="G21" s="189"/>
      <c r="H21" s="189"/>
      <c r="I21" s="189"/>
      <c r="J21" s="189"/>
      <c r="K21" s="189"/>
      <c r="L21" s="189"/>
      <c r="M21" s="189"/>
      <c r="N21" s="189"/>
      <c r="O21" s="189"/>
      <c r="P21" s="189"/>
    </row>
    <row r="22" spans="1:16" ht="16.5" customHeight="1" x14ac:dyDescent="0.2">
      <c r="A22" s="189"/>
      <c r="B22" s="189"/>
      <c r="C22" s="189"/>
      <c r="D22" s="189"/>
      <c r="E22" s="189"/>
      <c r="F22" s="189"/>
      <c r="G22" s="189"/>
      <c r="H22" s="189"/>
      <c r="I22" s="189"/>
      <c r="J22" s="189"/>
      <c r="K22" s="189"/>
      <c r="L22" s="189"/>
      <c r="M22" s="189"/>
      <c r="N22" s="189"/>
      <c r="O22" s="189"/>
      <c r="P22" s="189"/>
    </row>
    <row r="23" spans="1:16" ht="16.5" customHeight="1" x14ac:dyDescent="0.2">
      <c r="A23" s="189"/>
      <c r="B23" s="189"/>
      <c r="C23" s="189"/>
      <c r="D23" s="189"/>
      <c r="E23" s="189"/>
      <c r="F23" s="189"/>
      <c r="G23" s="189"/>
      <c r="H23" s="189"/>
      <c r="I23" s="189"/>
      <c r="J23" s="189"/>
      <c r="K23" s="189"/>
      <c r="L23" s="189"/>
      <c r="M23" s="189"/>
      <c r="N23" s="189"/>
      <c r="O23" s="189"/>
      <c r="P23" s="189"/>
    </row>
    <row r="24" spans="1:16" ht="16.5" customHeight="1" x14ac:dyDescent="0.2">
      <c r="A24" s="189"/>
      <c r="B24" s="189"/>
      <c r="C24" s="189"/>
      <c r="D24" s="189"/>
      <c r="E24" s="189"/>
      <c r="F24" s="189"/>
      <c r="G24" s="189"/>
      <c r="H24" s="189"/>
      <c r="I24" s="189"/>
      <c r="J24" s="189"/>
      <c r="K24" s="189"/>
      <c r="L24" s="189"/>
      <c r="M24" s="189"/>
      <c r="N24" s="189"/>
      <c r="O24" s="189"/>
      <c r="P24" s="189"/>
    </row>
    <row r="25" spans="1:16" ht="16.5" customHeight="1" x14ac:dyDescent="0.2">
      <c r="A25" s="189"/>
      <c r="B25" s="189"/>
      <c r="C25" s="189"/>
      <c r="D25" s="189"/>
      <c r="E25" s="189"/>
      <c r="F25" s="189"/>
      <c r="G25" s="189"/>
      <c r="H25" s="189"/>
      <c r="I25" s="189"/>
      <c r="J25" s="189"/>
      <c r="K25" s="189"/>
      <c r="L25" s="189"/>
      <c r="M25" s="189"/>
      <c r="N25" s="189"/>
      <c r="O25" s="189"/>
      <c r="P25" s="189"/>
    </row>
    <row r="26" spans="1:16" ht="16.5" customHeight="1" x14ac:dyDescent="0.2">
      <c r="A26" s="189"/>
      <c r="B26" s="189"/>
      <c r="C26" s="189"/>
      <c r="D26" s="189"/>
      <c r="E26" s="189"/>
      <c r="F26" s="189"/>
      <c r="G26" s="189"/>
      <c r="H26" s="189"/>
      <c r="I26" s="189"/>
      <c r="J26" s="189"/>
      <c r="K26" s="189"/>
      <c r="L26" s="189"/>
      <c r="M26" s="189"/>
      <c r="N26" s="189"/>
      <c r="O26" s="189"/>
      <c r="P26" s="189"/>
    </row>
    <row r="27" spans="1:16" ht="16.5" customHeight="1" x14ac:dyDescent="0.2">
      <c r="A27" s="189"/>
      <c r="B27" s="189"/>
      <c r="C27" s="189"/>
      <c r="D27" s="189"/>
      <c r="E27" s="189"/>
      <c r="F27" s="189"/>
      <c r="G27" s="189"/>
      <c r="H27" s="189"/>
      <c r="I27" s="189"/>
      <c r="J27" s="189"/>
      <c r="K27" s="189"/>
      <c r="L27" s="189"/>
      <c r="M27" s="189"/>
      <c r="N27" s="189"/>
      <c r="O27" s="189"/>
      <c r="P27" s="189"/>
    </row>
    <row r="28" spans="1:16" ht="16.5" customHeight="1" x14ac:dyDescent="0.2">
      <c r="A28" s="189"/>
      <c r="B28" s="189"/>
      <c r="C28" s="189"/>
      <c r="D28" s="189"/>
      <c r="E28" s="189"/>
      <c r="F28" s="189"/>
      <c r="G28" s="189"/>
      <c r="H28" s="189"/>
      <c r="I28" s="189"/>
      <c r="J28" s="189"/>
      <c r="K28" s="189"/>
      <c r="L28" s="189"/>
      <c r="M28" s="189"/>
      <c r="N28" s="189"/>
      <c r="O28" s="189"/>
      <c r="P28" s="189"/>
    </row>
    <row r="29" spans="1:16" ht="16.5" customHeight="1" x14ac:dyDescent="0.2">
      <c r="A29" s="189"/>
      <c r="B29" s="189"/>
      <c r="C29" s="189"/>
      <c r="D29" s="189"/>
      <c r="E29" s="189"/>
      <c r="F29" s="189"/>
      <c r="G29" s="189"/>
      <c r="H29" s="189"/>
      <c r="I29" s="189"/>
      <c r="J29" s="189"/>
      <c r="K29" s="189"/>
      <c r="L29" s="189"/>
      <c r="M29" s="189"/>
      <c r="N29" s="189"/>
      <c r="O29" s="189"/>
      <c r="P29" s="189"/>
    </row>
    <row r="30" spans="1:16" ht="16.5" customHeight="1" x14ac:dyDescent="0.2">
      <c r="A30" s="189"/>
      <c r="B30" s="189"/>
      <c r="C30" s="189"/>
      <c r="D30" s="189"/>
      <c r="E30" s="189"/>
      <c r="F30" s="189"/>
      <c r="G30" s="189"/>
      <c r="H30" s="189"/>
      <c r="I30" s="189"/>
      <c r="J30" s="189"/>
      <c r="K30" s="189"/>
      <c r="L30" s="189"/>
      <c r="M30" s="189"/>
      <c r="N30" s="189"/>
      <c r="O30" s="189"/>
      <c r="P30" s="189"/>
    </row>
    <row r="31" spans="1:16" ht="16.5" customHeight="1" x14ac:dyDescent="0.2">
      <c r="A31" s="189"/>
      <c r="B31" s="189"/>
      <c r="C31" s="189"/>
      <c r="D31" s="189"/>
      <c r="E31" s="189"/>
      <c r="F31" s="189"/>
      <c r="G31" s="189"/>
      <c r="H31" s="189"/>
      <c r="I31" s="189"/>
      <c r="J31" s="189"/>
      <c r="K31" s="189"/>
      <c r="L31" s="189"/>
      <c r="M31" s="189"/>
      <c r="N31" s="189"/>
      <c r="O31" s="189"/>
      <c r="P31" s="189"/>
    </row>
    <row r="32" spans="1:16" ht="31.5" customHeight="1" x14ac:dyDescent="0.2">
      <c r="A32" s="189"/>
      <c r="B32" s="189"/>
      <c r="C32" s="189"/>
      <c r="D32" s="189"/>
      <c r="E32" s="189"/>
      <c r="F32" s="189"/>
      <c r="G32" s="189"/>
      <c r="H32" s="189"/>
      <c r="I32" s="189"/>
      <c r="J32" s="184" t="s">
        <v>5</v>
      </c>
      <c r="K32" s="189"/>
      <c r="L32" s="189"/>
      <c r="M32" s="189"/>
      <c r="N32" s="189"/>
      <c r="O32" s="189"/>
      <c r="P32" s="189"/>
    </row>
    <row r="33" spans="1:16" ht="39" customHeight="1" x14ac:dyDescent="0.2">
      <c r="A33" s="189"/>
      <c r="B33" s="190" t="s">
        <v>15</v>
      </c>
      <c r="C33" s="196"/>
      <c r="D33" s="196"/>
      <c r="E33" s="198" t="s">
        <v>18</v>
      </c>
      <c r="F33" s="199" t="s">
        <v>381</v>
      </c>
      <c r="G33" s="202" t="s">
        <v>347</v>
      </c>
      <c r="H33" s="202" t="s">
        <v>4</v>
      </c>
      <c r="I33" s="202" t="s">
        <v>487</v>
      </c>
      <c r="J33" s="205" t="s">
        <v>434</v>
      </c>
      <c r="K33" s="189"/>
      <c r="L33" s="189"/>
      <c r="M33" s="189"/>
      <c r="N33" s="189"/>
      <c r="O33" s="189"/>
      <c r="P33" s="189"/>
    </row>
    <row r="34" spans="1:16" ht="39" customHeight="1" x14ac:dyDescent="0.2">
      <c r="A34" s="189"/>
      <c r="B34" s="191"/>
      <c r="C34" s="1025" t="s">
        <v>417</v>
      </c>
      <c r="D34" s="1025"/>
      <c r="E34" s="1026"/>
      <c r="F34" s="200" t="s">
        <v>199</v>
      </c>
      <c r="G34" s="203" t="s">
        <v>199</v>
      </c>
      <c r="H34" s="203" t="s">
        <v>199</v>
      </c>
      <c r="I34" s="203">
        <v>22.06</v>
      </c>
      <c r="J34" s="206">
        <v>20.12</v>
      </c>
      <c r="K34" s="189"/>
      <c r="L34" s="189"/>
      <c r="M34" s="189"/>
      <c r="N34" s="189"/>
      <c r="O34" s="189"/>
      <c r="P34" s="189"/>
    </row>
    <row r="35" spans="1:16" ht="39" customHeight="1" x14ac:dyDescent="0.2">
      <c r="A35" s="189"/>
      <c r="B35" s="192"/>
      <c r="C35" s="1021" t="s">
        <v>341</v>
      </c>
      <c r="D35" s="1021"/>
      <c r="E35" s="1022"/>
      <c r="F35" s="201" t="s">
        <v>199</v>
      </c>
      <c r="G35" s="204" t="s">
        <v>199</v>
      </c>
      <c r="H35" s="204" t="s">
        <v>199</v>
      </c>
      <c r="I35" s="204">
        <v>6.29</v>
      </c>
      <c r="J35" s="207">
        <v>7.39</v>
      </c>
      <c r="K35" s="189"/>
      <c r="L35" s="189"/>
      <c r="M35" s="189"/>
      <c r="N35" s="189"/>
      <c r="O35" s="189"/>
      <c r="P35" s="189"/>
    </row>
    <row r="36" spans="1:16" ht="39" customHeight="1" x14ac:dyDescent="0.2">
      <c r="A36" s="189"/>
      <c r="B36" s="192"/>
      <c r="C36" s="1021" t="s">
        <v>406</v>
      </c>
      <c r="D36" s="1021"/>
      <c r="E36" s="1022"/>
      <c r="F36" s="201">
        <v>3.62</v>
      </c>
      <c r="G36" s="204">
        <v>4.16</v>
      </c>
      <c r="H36" s="204">
        <v>4.3499999999999996</v>
      </c>
      <c r="I36" s="204">
        <v>4.2</v>
      </c>
      <c r="J36" s="207">
        <v>6.52</v>
      </c>
      <c r="K36" s="189"/>
      <c r="L36" s="189"/>
      <c r="M36" s="189"/>
      <c r="N36" s="189"/>
      <c r="O36" s="189"/>
      <c r="P36" s="189"/>
    </row>
    <row r="37" spans="1:16" ht="39" customHeight="1" x14ac:dyDescent="0.2">
      <c r="A37" s="189"/>
      <c r="B37" s="192"/>
      <c r="C37" s="1021" t="s">
        <v>282</v>
      </c>
      <c r="D37" s="1021"/>
      <c r="E37" s="1022"/>
      <c r="F37" s="201">
        <v>1.17</v>
      </c>
      <c r="G37" s="204">
        <v>1.02</v>
      </c>
      <c r="H37" s="204">
        <v>0.87</v>
      </c>
      <c r="I37" s="204">
        <v>0.68</v>
      </c>
      <c r="J37" s="207">
        <v>1</v>
      </c>
      <c r="K37" s="189"/>
      <c r="L37" s="189"/>
      <c r="M37" s="189"/>
      <c r="N37" s="189"/>
      <c r="O37" s="189"/>
      <c r="P37" s="189"/>
    </row>
    <row r="38" spans="1:16" ht="39" customHeight="1" x14ac:dyDescent="0.2">
      <c r="A38" s="189"/>
      <c r="B38" s="192"/>
      <c r="C38" s="1021" t="s">
        <v>415</v>
      </c>
      <c r="D38" s="1021"/>
      <c r="E38" s="1022"/>
      <c r="F38" s="201" t="s">
        <v>199</v>
      </c>
      <c r="G38" s="204" t="s">
        <v>199</v>
      </c>
      <c r="H38" s="204" t="s">
        <v>199</v>
      </c>
      <c r="I38" s="204" t="s">
        <v>199</v>
      </c>
      <c r="J38" s="207">
        <v>0.21</v>
      </c>
      <c r="K38" s="189"/>
      <c r="L38" s="189"/>
      <c r="M38" s="189"/>
      <c r="N38" s="189"/>
      <c r="O38" s="189"/>
      <c r="P38" s="189"/>
    </row>
    <row r="39" spans="1:16" ht="39" customHeight="1" x14ac:dyDescent="0.2">
      <c r="A39" s="189"/>
      <c r="B39" s="192"/>
      <c r="C39" s="1021" t="s">
        <v>416</v>
      </c>
      <c r="D39" s="1021"/>
      <c r="E39" s="1022"/>
      <c r="F39" s="201">
        <v>0.06</v>
      </c>
      <c r="G39" s="204">
        <v>0.05</v>
      </c>
      <c r="H39" s="204">
        <v>0.06</v>
      </c>
      <c r="I39" s="204">
        <v>0.06</v>
      </c>
      <c r="J39" s="207">
        <v>7.0000000000000007E-2</v>
      </c>
      <c r="K39" s="189"/>
      <c r="L39" s="189"/>
      <c r="M39" s="189"/>
      <c r="N39" s="189"/>
      <c r="O39" s="189"/>
      <c r="P39" s="189"/>
    </row>
    <row r="40" spans="1:16" ht="39" customHeight="1" x14ac:dyDescent="0.2">
      <c r="A40" s="189"/>
      <c r="B40" s="192"/>
      <c r="C40" s="1021" t="s">
        <v>174</v>
      </c>
      <c r="D40" s="1021"/>
      <c r="E40" s="1022"/>
      <c r="F40" s="201">
        <v>0.04</v>
      </c>
      <c r="G40" s="204">
        <v>0.03</v>
      </c>
      <c r="H40" s="204">
        <v>0.02</v>
      </c>
      <c r="I40" s="204">
        <v>0.03</v>
      </c>
      <c r="J40" s="207">
        <v>0.03</v>
      </c>
      <c r="K40" s="189"/>
      <c r="L40" s="189"/>
      <c r="M40" s="189"/>
      <c r="N40" s="189"/>
      <c r="O40" s="189"/>
      <c r="P40" s="189"/>
    </row>
    <row r="41" spans="1:16" ht="39" customHeight="1" x14ac:dyDescent="0.2">
      <c r="A41" s="189"/>
      <c r="B41" s="192"/>
      <c r="C41" s="1021" t="s">
        <v>227</v>
      </c>
      <c r="D41" s="1021"/>
      <c r="E41" s="1022"/>
      <c r="F41" s="201">
        <v>0</v>
      </c>
      <c r="G41" s="204">
        <v>0</v>
      </c>
      <c r="H41" s="204">
        <v>0</v>
      </c>
      <c r="I41" s="204">
        <v>0</v>
      </c>
      <c r="J41" s="207">
        <v>0</v>
      </c>
      <c r="K41" s="189"/>
      <c r="L41" s="189"/>
      <c r="M41" s="189"/>
      <c r="N41" s="189"/>
      <c r="O41" s="189"/>
      <c r="P41" s="189"/>
    </row>
    <row r="42" spans="1:16" ht="39" customHeight="1" x14ac:dyDescent="0.2">
      <c r="A42" s="189"/>
      <c r="B42" s="193"/>
      <c r="C42" s="1021" t="s">
        <v>489</v>
      </c>
      <c r="D42" s="1021"/>
      <c r="E42" s="1022"/>
      <c r="F42" s="201" t="s">
        <v>199</v>
      </c>
      <c r="G42" s="204" t="s">
        <v>199</v>
      </c>
      <c r="H42" s="204" t="s">
        <v>199</v>
      </c>
      <c r="I42" s="204" t="s">
        <v>199</v>
      </c>
      <c r="J42" s="207" t="s">
        <v>199</v>
      </c>
      <c r="K42" s="189"/>
      <c r="L42" s="189"/>
      <c r="M42" s="189"/>
      <c r="N42" s="189"/>
      <c r="O42" s="189"/>
      <c r="P42" s="189"/>
    </row>
    <row r="43" spans="1:16" ht="39" customHeight="1" x14ac:dyDescent="0.2">
      <c r="A43" s="189"/>
      <c r="B43" s="194"/>
      <c r="C43" s="1023" t="s">
        <v>447</v>
      </c>
      <c r="D43" s="1023"/>
      <c r="E43" s="1024"/>
      <c r="F43" s="179">
        <v>19.61</v>
      </c>
      <c r="G43" s="183">
        <v>21.72</v>
      </c>
      <c r="H43" s="183">
        <v>22.36</v>
      </c>
      <c r="I43" s="183">
        <v>0.17</v>
      </c>
      <c r="J43" s="188">
        <v>0</v>
      </c>
      <c r="K43" s="189"/>
      <c r="L43" s="189"/>
      <c r="M43" s="189"/>
      <c r="N43" s="189"/>
      <c r="O43" s="189"/>
      <c r="P43" s="189"/>
    </row>
    <row r="44" spans="1:16" ht="39" customHeight="1" x14ac:dyDescent="0.2">
      <c r="A44" s="189"/>
      <c r="B44" s="195" t="s">
        <v>19</v>
      </c>
      <c r="C44" s="197"/>
      <c r="D44" s="197"/>
      <c r="E44" s="197"/>
      <c r="F44" s="189"/>
      <c r="G44" s="189"/>
      <c r="H44" s="189"/>
      <c r="I44" s="189"/>
      <c r="J44" s="189"/>
      <c r="K44" s="189"/>
      <c r="L44" s="189"/>
      <c r="M44" s="189"/>
      <c r="N44" s="189"/>
      <c r="O44" s="189"/>
      <c r="P44" s="189"/>
    </row>
    <row r="45" spans="1:16" ht="16.2" x14ac:dyDescent="0.2">
      <c r="A45" s="189"/>
      <c r="B45" s="189"/>
      <c r="C45" s="189"/>
      <c r="D45" s="189"/>
      <c r="E45" s="189"/>
      <c r="F45" s="189"/>
      <c r="G45" s="189"/>
      <c r="H45" s="189"/>
      <c r="I45" s="189"/>
      <c r="J45" s="189"/>
      <c r="K45" s="189"/>
      <c r="L45" s="189"/>
      <c r="M45" s="189"/>
      <c r="N45" s="189"/>
      <c r="O45" s="189"/>
      <c r="P45" s="189"/>
    </row>
  </sheetData>
  <sheetProtection algorithmName="SHA-512" hashValue="FJ8+Ej0TUamwg34eMGNhI5/nt47T8MbYB/4oAKEv0FDrMPvr1gLin5ek3C9jL9eYZgUelAZ18l5cimu3RDw3rQ==" saltValue="/gBceZDr+3XTKxxVuuJBj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89"/>
      <c r="B1" s="89"/>
      <c r="C1" s="89"/>
      <c r="D1" s="89"/>
      <c r="E1" s="89"/>
      <c r="F1" s="89"/>
      <c r="G1" s="89"/>
      <c r="H1" s="89"/>
      <c r="I1" s="89"/>
      <c r="J1" s="89"/>
      <c r="K1" s="89"/>
      <c r="L1" s="89"/>
      <c r="M1" s="89"/>
      <c r="N1" s="89"/>
      <c r="O1" s="89"/>
      <c r="P1" s="89"/>
      <c r="Q1" s="89"/>
      <c r="R1" s="89"/>
      <c r="S1" s="89"/>
      <c r="T1" s="89"/>
      <c r="U1" s="89"/>
    </row>
    <row r="2" spans="1:21" ht="13.5" customHeight="1" x14ac:dyDescent="0.2">
      <c r="A2" s="89"/>
      <c r="B2" s="89"/>
      <c r="C2" s="89"/>
      <c r="D2" s="89"/>
      <c r="E2" s="89"/>
      <c r="F2" s="89"/>
      <c r="G2" s="89"/>
      <c r="H2" s="89"/>
      <c r="I2" s="89"/>
      <c r="J2" s="89"/>
      <c r="K2" s="89"/>
      <c r="L2" s="89"/>
      <c r="M2" s="89"/>
      <c r="N2" s="89"/>
      <c r="O2" s="89"/>
      <c r="P2" s="89"/>
      <c r="Q2" s="89"/>
      <c r="R2" s="89"/>
      <c r="S2" s="89"/>
      <c r="T2" s="89"/>
      <c r="U2" s="89"/>
    </row>
    <row r="3" spans="1:21" ht="13.5" customHeight="1" x14ac:dyDescent="0.2">
      <c r="A3" s="89"/>
      <c r="B3" s="89"/>
      <c r="C3" s="89"/>
      <c r="D3" s="89"/>
      <c r="E3" s="89"/>
      <c r="F3" s="89"/>
      <c r="G3" s="89"/>
      <c r="H3" s="89"/>
      <c r="I3" s="89"/>
      <c r="J3" s="89"/>
      <c r="K3" s="89"/>
      <c r="L3" s="89"/>
      <c r="M3" s="89"/>
      <c r="N3" s="89"/>
      <c r="O3" s="89"/>
      <c r="P3" s="89"/>
      <c r="Q3" s="89"/>
      <c r="R3" s="89"/>
      <c r="S3" s="89"/>
      <c r="T3" s="89"/>
      <c r="U3" s="89"/>
    </row>
    <row r="4" spans="1:21" ht="13.5" customHeight="1" x14ac:dyDescent="0.2">
      <c r="A4" s="89"/>
      <c r="B4" s="89"/>
      <c r="C4" s="89"/>
      <c r="D4" s="89"/>
      <c r="E4" s="89"/>
      <c r="F4" s="89"/>
      <c r="G4" s="89"/>
      <c r="H4" s="89"/>
      <c r="I4" s="89"/>
      <c r="J4" s="89"/>
      <c r="K4" s="89"/>
      <c r="L4" s="89"/>
      <c r="M4" s="89"/>
      <c r="N4" s="89"/>
      <c r="O4" s="89"/>
      <c r="P4" s="89"/>
      <c r="Q4" s="89"/>
      <c r="R4" s="89"/>
      <c r="S4" s="89"/>
      <c r="T4" s="89"/>
      <c r="U4" s="89"/>
    </row>
    <row r="5" spans="1:21" ht="13.5" customHeight="1" x14ac:dyDescent="0.2">
      <c r="A5" s="89"/>
      <c r="B5" s="89"/>
      <c r="C5" s="89"/>
      <c r="D5" s="89"/>
      <c r="E5" s="89"/>
      <c r="F5" s="89"/>
      <c r="G5" s="89"/>
      <c r="H5" s="89"/>
      <c r="I5" s="89"/>
      <c r="J5" s="89"/>
      <c r="K5" s="89"/>
      <c r="L5" s="89"/>
      <c r="M5" s="89"/>
      <c r="N5" s="89"/>
      <c r="O5" s="89"/>
      <c r="P5" s="89"/>
      <c r="Q5" s="89"/>
      <c r="R5" s="89"/>
      <c r="S5" s="89"/>
      <c r="T5" s="89"/>
      <c r="U5" s="89"/>
    </row>
    <row r="6" spans="1:21" ht="13.5" customHeight="1" x14ac:dyDescent="0.2">
      <c r="A6" s="89"/>
      <c r="B6" s="89"/>
      <c r="C6" s="89"/>
      <c r="D6" s="89"/>
      <c r="E6" s="89"/>
      <c r="F6" s="89"/>
      <c r="G6" s="89"/>
      <c r="H6" s="89"/>
      <c r="I6" s="89"/>
      <c r="J6" s="89"/>
      <c r="K6" s="89"/>
      <c r="L6" s="89"/>
      <c r="M6" s="89"/>
      <c r="N6" s="89"/>
      <c r="O6" s="89"/>
      <c r="P6" s="89"/>
      <c r="Q6" s="89"/>
      <c r="R6" s="89"/>
      <c r="S6" s="89"/>
      <c r="T6" s="89"/>
      <c r="U6" s="89"/>
    </row>
    <row r="7" spans="1:21" ht="13.5" customHeight="1" x14ac:dyDescent="0.2">
      <c r="A7" s="89"/>
      <c r="B7" s="89"/>
      <c r="C7" s="89"/>
      <c r="D7" s="89"/>
      <c r="E7" s="89"/>
      <c r="F7" s="89"/>
      <c r="G7" s="89"/>
      <c r="H7" s="89"/>
      <c r="I7" s="89"/>
      <c r="J7" s="89"/>
      <c r="K7" s="89"/>
      <c r="L7" s="89"/>
      <c r="M7" s="89"/>
      <c r="N7" s="89"/>
      <c r="O7" s="89"/>
      <c r="P7" s="89"/>
      <c r="Q7" s="89"/>
      <c r="R7" s="89"/>
      <c r="S7" s="89"/>
      <c r="T7" s="89"/>
      <c r="U7" s="89"/>
    </row>
    <row r="8" spans="1:21" ht="13.5" customHeight="1" x14ac:dyDescent="0.2">
      <c r="A8" s="89"/>
      <c r="B8" s="89"/>
      <c r="C8" s="89"/>
      <c r="D8" s="89"/>
      <c r="E8" s="89"/>
      <c r="F8" s="89"/>
      <c r="G8" s="89"/>
      <c r="H8" s="89"/>
      <c r="I8" s="89"/>
      <c r="J8" s="89"/>
      <c r="K8" s="89"/>
      <c r="L8" s="89"/>
      <c r="M8" s="89"/>
      <c r="N8" s="89"/>
      <c r="O8" s="89"/>
      <c r="P8" s="89"/>
      <c r="Q8" s="89"/>
      <c r="R8" s="89"/>
      <c r="S8" s="89"/>
      <c r="T8" s="89"/>
      <c r="U8" s="89"/>
    </row>
    <row r="9" spans="1:21" ht="13.5" customHeight="1" x14ac:dyDescent="0.2">
      <c r="A9" s="89"/>
      <c r="B9" s="89"/>
      <c r="C9" s="89"/>
      <c r="D9" s="89"/>
      <c r="E9" s="89"/>
      <c r="F9" s="89"/>
      <c r="G9" s="89"/>
      <c r="H9" s="89"/>
      <c r="I9" s="89"/>
      <c r="J9" s="89"/>
      <c r="K9" s="89"/>
      <c r="L9" s="89"/>
      <c r="M9" s="89"/>
      <c r="N9" s="89"/>
      <c r="O9" s="89"/>
      <c r="P9" s="89"/>
      <c r="Q9" s="89"/>
      <c r="R9" s="89"/>
      <c r="S9" s="89"/>
      <c r="T9" s="89"/>
      <c r="U9" s="89"/>
    </row>
    <row r="10" spans="1:21" ht="13.5" customHeight="1" x14ac:dyDescent="0.2">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2">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2">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2">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2">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2">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2">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2">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2">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2">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2">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2">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2">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2">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2">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2">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2">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2">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2">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2">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2">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2">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2">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2">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2">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2">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2">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2">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2">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2">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2">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2">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2">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2">
      <c r="A43" s="89"/>
      <c r="B43" s="89"/>
      <c r="C43" s="89"/>
      <c r="D43" s="89"/>
      <c r="E43" s="89"/>
      <c r="F43" s="89"/>
      <c r="G43" s="89"/>
      <c r="H43" s="89"/>
      <c r="I43" s="89"/>
      <c r="J43" s="89"/>
      <c r="K43" s="89"/>
      <c r="L43" s="89"/>
      <c r="M43" s="89"/>
      <c r="N43" s="89"/>
      <c r="O43" s="242" t="s">
        <v>23</v>
      </c>
      <c r="P43" s="89"/>
      <c r="Q43" s="89"/>
      <c r="R43" s="89"/>
      <c r="S43" s="89"/>
      <c r="T43" s="89"/>
      <c r="U43" s="89"/>
    </row>
    <row r="44" spans="1:21" ht="30.75" customHeight="1" x14ac:dyDescent="0.2">
      <c r="A44" s="89"/>
      <c r="B44" s="208" t="s">
        <v>26</v>
      </c>
      <c r="C44" s="214"/>
      <c r="D44" s="214"/>
      <c r="E44" s="222"/>
      <c r="F44" s="222"/>
      <c r="G44" s="222"/>
      <c r="H44" s="222"/>
      <c r="I44" s="222"/>
      <c r="J44" s="225" t="s">
        <v>18</v>
      </c>
      <c r="K44" s="227" t="s">
        <v>381</v>
      </c>
      <c r="L44" s="235" t="s">
        <v>347</v>
      </c>
      <c r="M44" s="235" t="s">
        <v>4</v>
      </c>
      <c r="N44" s="235" t="s">
        <v>487</v>
      </c>
      <c r="O44" s="243" t="s">
        <v>434</v>
      </c>
      <c r="P44" s="89"/>
      <c r="Q44" s="89"/>
      <c r="R44" s="89"/>
      <c r="S44" s="89"/>
      <c r="T44" s="89"/>
      <c r="U44" s="89"/>
    </row>
    <row r="45" spans="1:21" ht="30.75" customHeight="1" x14ac:dyDescent="0.2">
      <c r="A45" s="89"/>
      <c r="B45" s="1037" t="s">
        <v>27</v>
      </c>
      <c r="C45" s="1038"/>
      <c r="D45" s="217"/>
      <c r="E45" s="1051" t="s">
        <v>25</v>
      </c>
      <c r="F45" s="1051"/>
      <c r="G45" s="1051"/>
      <c r="H45" s="1051"/>
      <c r="I45" s="1051"/>
      <c r="J45" s="1052"/>
      <c r="K45" s="228">
        <v>3265</v>
      </c>
      <c r="L45" s="236">
        <v>3209</v>
      </c>
      <c r="M45" s="236">
        <v>3278</v>
      </c>
      <c r="N45" s="236">
        <v>3041</v>
      </c>
      <c r="O45" s="244">
        <v>3188</v>
      </c>
      <c r="P45" s="89"/>
      <c r="Q45" s="89"/>
      <c r="R45" s="89"/>
      <c r="S45" s="89"/>
      <c r="T45" s="89"/>
      <c r="U45" s="89"/>
    </row>
    <row r="46" spans="1:21" ht="30.75" customHeight="1" x14ac:dyDescent="0.2">
      <c r="A46" s="89"/>
      <c r="B46" s="1039"/>
      <c r="C46" s="1040"/>
      <c r="D46" s="218"/>
      <c r="E46" s="1043" t="s">
        <v>31</v>
      </c>
      <c r="F46" s="1043"/>
      <c r="G46" s="1043"/>
      <c r="H46" s="1043"/>
      <c r="I46" s="1043"/>
      <c r="J46" s="1044"/>
      <c r="K46" s="229" t="s">
        <v>199</v>
      </c>
      <c r="L46" s="237" t="s">
        <v>199</v>
      </c>
      <c r="M46" s="237" t="s">
        <v>199</v>
      </c>
      <c r="N46" s="237" t="s">
        <v>199</v>
      </c>
      <c r="O46" s="245" t="s">
        <v>199</v>
      </c>
      <c r="P46" s="89"/>
      <c r="Q46" s="89"/>
      <c r="R46" s="89"/>
      <c r="S46" s="89"/>
      <c r="T46" s="89"/>
      <c r="U46" s="89"/>
    </row>
    <row r="47" spans="1:21" ht="30.75" customHeight="1" x14ac:dyDescent="0.2">
      <c r="A47" s="89"/>
      <c r="B47" s="1039"/>
      <c r="C47" s="1040"/>
      <c r="D47" s="218"/>
      <c r="E47" s="1043" t="s">
        <v>33</v>
      </c>
      <c r="F47" s="1043"/>
      <c r="G47" s="1043"/>
      <c r="H47" s="1043"/>
      <c r="I47" s="1043"/>
      <c r="J47" s="1044"/>
      <c r="K47" s="229" t="s">
        <v>199</v>
      </c>
      <c r="L47" s="237" t="s">
        <v>199</v>
      </c>
      <c r="M47" s="237" t="s">
        <v>199</v>
      </c>
      <c r="N47" s="237" t="s">
        <v>199</v>
      </c>
      <c r="O47" s="245" t="s">
        <v>199</v>
      </c>
      <c r="P47" s="89"/>
      <c r="Q47" s="89"/>
      <c r="R47" s="89"/>
      <c r="S47" s="89"/>
      <c r="T47" s="89"/>
      <c r="U47" s="89"/>
    </row>
    <row r="48" spans="1:21" ht="30.75" customHeight="1" x14ac:dyDescent="0.2">
      <c r="A48" s="89"/>
      <c r="B48" s="1039"/>
      <c r="C48" s="1040"/>
      <c r="D48" s="218"/>
      <c r="E48" s="1043" t="s">
        <v>39</v>
      </c>
      <c r="F48" s="1043"/>
      <c r="G48" s="1043"/>
      <c r="H48" s="1043"/>
      <c r="I48" s="1043"/>
      <c r="J48" s="1044"/>
      <c r="K48" s="229">
        <v>1393</v>
      </c>
      <c r="L48" s="237">
        <v>1374</v>
      </c>
      <c r="M48" s="237">
        <v>1411</v>
      </c>
      <c r="N48" s="237">
        <v>1229</v>
      </c>
      <c r="O48" s="245">
        <v>1222</v>
      </c>
      <c r="P48" s="89"/>
      <c r="Q48" s="89"/>
      <c r="R48" s="89"/>
      <c r="S48" s="89"/>
      <c r="T48" s="89"/>
      <c r="U48" s="89"/>
    </row>
    <row r="49" spans="1:21" ht="30.75" customHeight="1" x14ac:dyDescent="0.2">
      <c r="A49" s="89"/>
      <c r="B49" s="1039"/>
      <c r="C49" s="1040"/>
      <c r="D49" s="218"/>
      <c r="E49" s="1043" t="s">
        <v>2</v>
      </c>
      <c r="F49" s="1043"/>
      <c r="G49" s="1043"/>
      <c r="H49" s="1043"/>
      <c r="I49" s="1043"/>
      <c r="J49" s="1044"/>
      <c r="K49" s="229">
        <v>363</v>
      </c>
      <c r="L49" s="237">
        <v>382</v>
      </c>
      <c r="M49" s="237">
        <v>259</v>
      </c>
      <c r="N49" s="237">
        <v>224</v>
      </c>
      <c r="O49" s="245">
        <v>216</v>
      </c>
      <c r="P49" s="89"/>
      <c r="Q49" s="89"/>
      <c r="R49" s="89"/>
      <c r="S49" s="89"/>
      <c r="T49" s="89"/>
      <c r="U49" s="89"/>
    </row>
    <row r="50" spans="1:21" ht="30.75" customHeight="1" x14ac:dyDescent="0.2">
      <c r="A50" s="89"/>
      <c r="B50" s="1039"/>
      <c r="C50" s="1040"/>
      <c r="D50" s="218"/>
      <c r="E50" s="1043" t="s">
        <v>41</v>
      </c>
      <c r="F50" s="1043"/>
      <c r="G50" s="1043"/>
      <c r="H50" s="1043"/>
      <c r="I50" s="1043"/>
      <c r="J50" s="1044"/>
      <c r="K50" s="229" t="s">
        <v>199</v>
      </c>
      <c r="L50" s="237" t="s">
        <v>199</v>
      </c>
      <c r="M50" s="237" t="s">
        <v>199</v>
      </c>
      <c r="N50" s="237" t="s">
        <v>199</v>
      </c>
      <c r="O50" s="245" t="s">
        <v>199</v>
      </c>
      <c r="P50" s="89"/>
      <c r="Q50" s="89"/>
      <c r="R50" s="89"/>
      <c r="S50" s="89"/>
      <c r="T50" s="89"/>
      <c r="U50" s="89"/>
    </row>
    <row r="51" spans="1:21" ht="30.75" customHeight="1" x14ac:dyDescent="0.2">
      <c r="A51" s="89"/>
      <c r="B51" s="1041"/>
      <c r="C51" s="1042"/>
      <c r="D51" s="219"/>
      <c r="E51" s="1043" t="s">
        <v>48</v>
      </c>
      <c r="F51" s="1043"/>
      <c r="G51" s="1043"/>
      <c r="H51" s="1043"/>
      <c r="I51" s="1043"/>
      <c r="J51" s="1044"/>
      <c r="K51" s="229">
        <v>0</v>
      </c>
      <c r="L51" s="237">
        <v>0</v>
      </c>
      <c r="M51" s="237">
        <v>0</v>
      </c>
      <c r="N51" s="237">
        <v>0</v>
      </c>
      <c r="O51" s="245" t="s">
        <v>199</v>
      </c>
      <c r="P51" s="89"/>
      <c r="Q51" s="89"/>
      <c r="R51" s="89"/>
      <c r="S51" s="89"/>
      <c r="T51" s="89"/>
      <c r="U51" s="89"/>
    </row>
    <row r="52" spans="1:21" ht="30.75" customHeight="1" x14ac:dyDescent="0.2">
      <c r="A52" s="89"/>
      <c r="B52" s="1045" t="s">
        <v>50</v>
      </c>
      <c r="C52" s="1046"/>
      <c r="D52" s="219"/>
      <c r="E52" s="1043" t="s">
        <v>51</v>
      </c>
      <c r="F52" s="1043"/>
      <c r="G52" s="1043"/>
      <c r="H52" s="1043"/>
      <c r="I52" s="1043"/>
      <c r="J52" s="1044"/>
      <c r="K52" s="229">
        <v>3495</v>
      </c>
      <c r="L52" s="237">
        <v>3537</v>
      </c>
      <c r="M52" s="237">
        <v>3604</v>
      </c>
      <c r="N52" s="237">
        <v>3333</v>
      </c>
      <c r="O52" s="245">
        <v>3321</v>
      </c>
      <c r="P52" s="89"/>
      <c r="Q52" s="89"/>
      <c r="R52" s="89"/>
      <c r="S52" s="89"/>
      <c r="T52" s="89"/>
      <c r="U52" s="89"/>
    </row>
    <row r="53" spans="1:21" ht="30.75" customHeight="1" x14ac:dyDescent="0.2">
      <c r="A53" s="89"/>
      <c r="B53" s="1047" t="s">
        <v>53</v>
      </c>
      <c r="C53" s="1048"/>
      <c r="D53" s="220"/>
      <c r="E53" s="1049" t="s">
        <v>55</v>
      </c>
      <c r="F53" s="1049"/>
      <c r="G53" s="1049"/>
      <c r="H53" s="1049"/>
      <c r="I53" s="1049"/>
      <c r="J53" s="1050"/>
      <c r="K53" s="230">
        <v>1526</v>
      </c>
      <c r="L53" s="238">
        <v>1428</v>
      </c>
      <c r="M53" s="238">
        <v>1344</v>
      </c>
      <c r="N53" s="238">
        <v>1161</v>
      </c>
      <c r="O53" s="246">
        <v>1305</v>
      </c>
      <c r="P53" s="89"/>
      <c r="Q53" s="89"/>
      <c r="R53" s="89"/>
      <c r="S53" s="89"/>
      <c r="T53" s="89"/>
      <c r="U53" s="89"/>
    </row>
    <row r="54" spans="1:21" ht="24" customHeight="1" x14ac:dyDescent="0.2">
      <c r="A54" s="89"/>
      <c r="B54" s="209" t="s">
        <v>62</v>
      </c>
      <c r="C54" s="89"/>
      <c r="D54" s="89"/>
      <c r="E54" s="89"/>
      <c r="F54" s="89"/>
      <c r="G54" s="89"/>
      <c r="H54" s="89"/>
      <c r="I54" s="89"/>
      <c r="J54" s="89"/>
      <c r="K54" s="89"/>
      <c r="L54" s="89"/>
      <c r="M54" s="89"/>
      <c r="N54" s="89"/>
      <c r="O54" s="89"/>
      <c r="P54" s="89"/>
      <c r="Q54" s="89"/>
      <c r="R54" s="89"/>
      <c r="S54" s="89"/>
      <c r="T54" s="89"/>
      <c r="U54" s="89"/>
    </row>
    <row r="55" spans="1:21" ht="24" customHeight="1" x14ac:dyDescent="0.2">
      <c r="A55" s="89"/>
      <c r="B55" s="210" t="s">
        <v>9</v>
      </c>
      <c r="C55" s="215"/>
      <c r="D55" s="215"/>
      <c r="E55" s="215"/>
      <c r="F55" s="215"/>
      <c r="G55" s="215"/>
      <c r="H55" s="215"/>
      <c r="I55" s="215"/>
      <c r="J55" s="215"/>
      <c r="K55" s="231"/>
      <c r="L55" s="231"/>
      <c r="M55" s="231"/>
      <c r="N55" s="231"/>
      <c r="O55" s="247" t="s">
        <v>490</v>
      </c>
      <c r="P55" s="89"/>
      <c r="Q55" s="89"/>
      <c r="R55" s="89"/>
      <c r="S55" s="89"/>
      <c r="T55" s="89"/>
      <c r="U55" s="89"/>
    </row>
    <row r="56" spans="1:21" ht="31.5" customHeight="1" x14ac:dyDescent="0.2">
      <c r="A56" s="89"/>
      <c r="B56" s="211"/>
      <c r="C56" s="216"/>
      <c r="D56" s="216"/>
      <c r="E56" s="223"/>
      <c r="F56" s="223"/>
      <c r="G56" s="223"/>
      <c r="H56" s="223"/>
      <c r="I56" s="223"/>
      <c r="J56" s="226" t="s">
        <v>18</v>
      </c>
      <c r="K56" s="232" t="s">
        <v>438</v>
      </c>
      <c r="L56" s="239" t="s">
        <v>492</v>
      </c>
      <c r="M56" s="239" t="s">
        <v>493</v>
      </c>
      <c r="N56" s="239" t="s">
        <v>494</v>
      </c>
      <c r="O56" s="248" t="s">
        <v>325</v>
      </c>
      <c r="P56" s="89"/>
      <c r="Q56" s="89"/>
      <c r="R56" s="89"/>
      <c r="S56" s="89"/>
      <c r="T56" s="89"/>
      <c r="U56" s="89"/>
    </row>
    <row r="57" spans="1:21" ht="31.5" customHeight="1" x14ac:dyDescent="0.2">
      <c r="B57" s="1033" t="s">
        <v>49</v>
      </c>
      <c r="C57" s="1034"/>
      <c r="D57" s="1027" t="s">
        <v>64</v>
      </c>
      <c r="E57" s="1028"/>
      <c r="F57" s="1028"/>
      <c r="G57" s="1028"/>
      <c r="H57" s="1028"/>
      <c r="I57" s="1028"/>
      <c r="J57" s="1029"/>
      <c r="K57" s="233"/>
      <c r="L57" s="240"/>
      <c r="M57" s="240"/>
      <c r="N57" s="240"/>
      <c r="O57" s="249"/>
    </row>
    <row r="58" spans="1:21" ht="31.5" customHeight="1" x14ac:dyDescent="0.2">
      <c r="B58" s="1035"/>
      <c r="C58" s="1036"/>
      <c r="D58" s="1030" t="s">
        <v>65</v>
      </c>
      <c r="E58" s="1031"/>
      <c r="F58" s="1031"/>
      <c r="G58" s="1031"/>
      <c r="H58" s="1031"/>
      <c r="I58" s="1031"/>
      <c r="J58" s="1032"/>
      <c r="K58" s="234"/>
      <c r="L58" s="241"/>
      <c r="M58" s="241"/>
      <c r="N58" s="241"/>
      <c r="O58" s="250"/>
    </row>
    <row r="59" spans="1:21" ht="24" customHeight="1" x14ac:dyDescent="0.2">
      <c r="B59" s="212"/>
      <c r="C59" s="212"/>
      <c r="D59" s="221" t="s">
        <v>46</v>
      </c>
      <c r="E59" s="224"/>
      <c r="F59" s="224"/>
      <c r="G59" s="224"/>
      <c r="H59" s="224"/>
      <c r="I59" s="224"/>
      <c r="J59" s="224"/>
      <c r="K59" s="224"/>
      <c r="L59" s="224"/>
      <c r="M59" s="224"/>
      <c r="N59" s="224"/>
      <c r="O59" s="224"/>
    </row>
    <row r="60" spans="1:21" ht="24" customHeight="1" x14ac:dyDescent="0.2">
      <c r="B60" s="213"/>
      <c r="C60" s="213"/>
      <c r="D60" s="221" t="s">
        <v>40</v>
      </c>
      <c r="E60" s="224"/>
      <c r="F60" s="224"/>
      <c r="G60" s="224"/>
      <c r="H60" s="224"/>
      <c r="I60" s="224"/>
      <c r="J60" s="224"/>
      <c r="K60" s="224"/>
      <c r="L60" s="224"/>
      <c r="M60" s="224"/>
      <c r="N60" s="224"/>
      <c r="O60" s="224"/>
    </row>
    <row r="61" spans="1:21" ht="24" customHeight="1" x14ac:dyDescent="0.2">
      <c r="A61" s="89"/>
      <c r="B61" s="209"/>
      <c r="C61" s="89"/>
      <c r="D61" s="89"/>
      <c r="E61" s="89"/>
      <c r="F61" s="89"/>
      <c r="G61" s="89"/>
      <c r="H61" s="89"/>
      <c r="I61" s="89"/>
      <c r="J61" s="89"/>
      <c r="K61" s="89"/>
      <c r="L61" s="89"/>
      <c r="M61" s="89"/>
      <c r="N61" s="89"/>
      <c r="O61" s="89"/>
      <c r="P61" s="89"/>
      <c r="Q61" s="89"/>
      <c r="R61" s="89"/>
      <c r="S61" s="89"/>
      <c r="T61" s="89"/>
      <c r="U61" s="89"/>
    </row>
    <row r="62" spans="1:21" ht="24" customHeight="1" x14ac:dyDescent="0.2">
      <c r="A62" s="89"/>
      <c r="B62" s="209"/>
      <c r="C62" s="89"/>
      <c r="D62" s="89"/>
      <c r="E62" s="89"/>
      <c r="F62" s="89"/>
      <c r="G62" s="89"/>
      <c r="H62" s="89"/>
      <c r="I62" s="89"/>
      <c r="J62" s="89"/>
      <c r="K62" s="89"/>
      <c r="L62" s="89"/>
      <c r="M62" s="89"/>
      <c r="N62" s="89"/>
      <c r="O62" s="89"/>
      <c r="P62" s="89"/>
      <c r="Q62" s="89"/>
      <c r="R62" s="89"/>
      <c r="S62" s="89"/>
      <c r="T62" s="89"/>
      <c r="U62" s="89"/>
    </row>
  </sheetData>
  <sheetProtection algorithmName="SHA-512" hashValue="Apap77+dA5GcPrBTMw3/h2E2hbKHGbuOkP8kJJpWnwFqwCdELkJXWjzBaQ+cDBuH5nC9Tk3BQwrRiEbHKANFVQ==" saltValue="hHdHpHMIKfFuOG88OSq9W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2" t="s">
        <v>23</v>
      </c>
    </row>
    <row r="40" spans="2:13" ht="27.75" customHeight="1" x14ac:dyDescent="0.2">
      <c r="B40" s="208" t="s">
        <v>26</v>
      </c>
      <c r="C40" s="214"/>
      <c r="D40" s="214"/>
      <c r="E40" s="222"/>
      <c r="F40" s="222"/>
      <c r="G40" s="222"/>
      <c r="H40" s="225" t="s">
        <v>18</v>
      </c>
      <c r="I40" s="227" t="s">
        <v>381</v>
      </c>
      <c r="J40" s="235" t="s">
        <v>347</v>
      </c>
      <c r="K40" s="235" t="s">
        <v>4</v>
      </c>
      <c r="L40" s="235" t="s">
        <v>487</v>
      </c>
      <c r="M40" s="255" t="s">
        <v>434</v>
      </c>
    </row>
    <row r="41" spans="2:13" ht="27.75" customHeight="1" x14ac:dyDescent="0.2">
      <c r="B41" s="1037" t="s">
        <v>35</v>
      </c>
      <c r="C41" s="1038"/>
      <c r="D41" s="217"/>
      <c r="E41" s="1062" t="s">
        <v>68</v>
      </c>
      <c r="F41" s="1062"/>
      <c r="G41" s="1062"/>
      <c r="H41" s="1063"/>
      <c r="I41" s="228">
        <v>26158</v>
      </c>
      <c r="J41" s="236">
        <v>25159</v>
      </c>
      <c r="K41" s="236">
        <v>24330</v>
      </c>
      <c r="L41" s="236">
        <v>24625</v>
      </c>
      <c r="M41" s="244">
        <v>23547</v>
      </c>
    </row>
    <row r="42" spans="2:13" ht="27.75" customHeight="1" x14ac:dyDescent="0.2">
      <c r="B42" s="1039"/>
      <c r="C42" s="1040"/>
      <c r="D42" s="218"/>
      <c r="E42" s="1053" t="s">
        <v>75</v>
      </c>
      <c r="F42" s="1053"/>
      <c r="G42" s="1053"/>
      <c r="H42" s="1054"/>
      <c r="I42" s="229" t="s">
        <v>199</v>
      </c>
      <c r="J42" s="237" t="s">
        <v>199</v>
      </c>
      <c r="K42" s="237" t="s">
        <v>199</v>
      </c>
      <c r="L42" s="237" t="s">
        <v>199</v>
      </c>
      <c r="M42" s="245" t="s">
        <v>199</v>
      </c>
    </row>
    <row r="43" spans="2:13" ht="27.75" customHeight="1" x14ac:dyDescent="0.2">
      <c r="B43" s="1039"/>
      <c r="C43" s="1040"/>
      <c r="D43" s="218"/>
      <c r="E43" s="1053" t="s">
        <v>76</v>
      </c>
      <c r="F43" s="1053"/>
      <c r="G43" s="1053"/>
      <c r="H43" s="1054"/>
      <c r="I43" s="229">
        <v>20598</v>
      </c>
      <c r="J43" s="237">
        <v>18903</v>
      </c>
      <c r="K43" s="237">
        <v>17565</v>
      </c>
      <c r="L43" s="237">
        <v>16053</v>
      </c>
      <c r="M43" s="245">
        <v>15293</v>
      </c>
    </row>
    <row r="44" spans="2:13" ht="27.75" customHeight="1" x14ac:dyDescent="0.2">
      <c r="B44" s="1039"/>
      <c r="C44" s="1040"/>
      <c r="D44" s="218"/>
      <c r="E44" s="1053" t="s">
        <v>78</v>
      </c>
      <c r="F44" s="1053"/>
      <c r="G44" s="1053"/>
      <c r="H44" s="1054"/>
      <c r="I44" s="229">
        <v>2415</v>
      </c>
      <c r="J44" s="237">
        <v>2164</v>
      </c>
      <c r="K44" s="237">
        <v>1925</v>
      </c>
      <c r="L44" s="237">
        <v>1955</v>
      </c>
      <c r="M44" s="245">
        <v>1944</v>
      </c>
    </row>
    <row r="45" spans="2:13" ht="27.75" customHeight="1" x14ac:dyDescent="0.2">
      <c r="B45" s="1039"/>
      <c r="C45" s="1040"/>
      <c r="D45" s="218"/>
      <c r="E45" s="1053" t="s">
        <v>80</v>
      </c>
      <c r="F45" s="1053"/>
      <c r="G45" s="1053"/>
      <c r="H45" s="1054"/>
      <c r="I45" s="229">
        <v>2909</v>
      </c>
      <c r="J45" s="237">
        <v>2888</v>
      </c>
      <c r="K45" s="237">
        <v>2925</v>
      </c>
      <c r="L45" s="237">
        <v>2780</v>
      </c>
      <c r="M45" s="245">
        <v>2720</v>
      </c>
    </row>
    <row r="46" spans="2:13" ht="27.75" customHeight="1" x14ac:dyDescent="0.2">
      <c r="B46" s="1039"/>
      <c r="C46" s="1040"/>
      <c r="D46" s="219"/>
      <c r="E46" s="1053" t="s">
        <v>79</v>
      </c>
      <c r="F46" s="1053"/>
      <c r="G46" s="1053"/>
      <c r="H46" s="1054"/>
      <c r="I46" s="229" t="s">
        <v>199</v>
      </c>
      <c r="J46" s="237" t="s">
        <v>199</v>
      </c>
      <c r="K46" s="237" t="s">
        <v>199</v>
      </c>
      <c r="L46" s="237" t="s">
        <v>199</v>
      </c>
      <c r="M46" s="245" t="s">
        <v>199</v>
      </c>
    </row>
    <row r="47" spans="2:13" ht="27.75" customHeight="1" x14ac:dyDescent="0.2">
      <c r="B47" s="1039"/>
      <c r="C47" s="1040"/>
      <c r="D47" s="251"/>
      <c r="E47" s="1059" t="s">
        <v>83</v>
      </c>
      <c r="F47" s="1060"/>
      <c r="G47" s="1060"/>
      <c r="H47" s="1061"/>
      <c r="I47" s="229" t="s">
        <v>199</v>
      </c>
      <c r="J47" s="237" t="s">
        <v>199</v>
      </c>
      <c r="K47" s="237" t="s">
        <v>199</v>
      </c>
      <c r="L47" s="237" t="s">
        <v>199</v>
      </c>
      <c r="M47" s="245" t="s">
        <v>199</v>
      </c>
    </row>
    <row r="48" spans="2:13" ht="27.75" customHeight="1" x14ac:dyDescent="0.2">
      <c r="B48" s="1039"/>
      <c r="C48" s="1040"/>
      <c r="D48" s="218"/>
      <c r="E48" s="1053" t="s">
        <v>87</v>
      </c>
      <c r="F48" s="1053"/>
      <c r="G48" s="1053"/>
      <c r="H48" s="1054"/>
      <c r="I48" s="229" t="s">
        <v>199</v>
      </c>
      <c r="J48" s="237" t="s">
        <v>199</v>
      </c>
      <c r="K48" s="237" t="s">
        <v>199</v>
      </c>
      <c r="L48" s="237" t="s">
        <v>199</v>
      </c>
      <c r="M48" s="245" t="s">
        <v>199</v>
      </c>
    </row>
    <row r="49" spans="2:13" ht="27.75" customHeight="1" x14ac:dyDescent="0.2">
      <c r="B49" s="1041"/>
      <c r="C49" s="1042"/>
      <c r="D49" s="218"/>
      <c r="E49" s="1053" t="s">
        <v>93</v>
      </c>
      <c r="F49" s="1053"/>
      <c r="G49" s="1053"/>
      <c r="H49" s="1054"/>
      <c r="I49" s="229" t="s">
        <v>199</v>
      </c>
      <c r="J49" s="237" t="s">
        <v>199</v>
      </c>
      <c r="K49" s="237" t="s">
        <v>199</v>
      </c>
      <c r="L49" s="237" t="s">
        <v>199</v>
      </c>
      <c r="M49" s="245" t="s">
        <v>199</v>
      </c>
    </row>
    <row r="50" spans="2:13" ht="27.75" customHeight="1" x14ac:dyDescent="0.2">
      <c r="B50" s="1057" t="s">
        <v>95</v>
      </c>
      <c r="C50" s="1058"/>
      <c r="D50" s="252"/>
      <c r="E50" s="1053" t="s">
        <v>97</v>
      </c>
      <c r="F50" s="1053"/>
      <c r="G50" s="1053"/>
      <c r="H50" s="1054"/>
      <c r="I50" s="229">
        <v>6204</v>
      </c>
      <c r="J50" s="237">
        <v>5737</v>
      </c>
      <c r="K50" s="237">
        <v>6029</v>
      </c>
      <c r="L50" s="237">
        <v>6186</v>
      </c>
      <c r="M50" s="245">
        <v>6642</v>
      </c>
    </row>
    <row r="51" spans="2:13" ht="27.75" customHeight="1" x14ac:dyDescent="0.2">
      <c r="B51" s="1039"/>
      <c r="C51" s="1040"/>
      <c r="D51" s="218"/>
      <c r="E51" s="1053" t="s">
        <v>100</v>
      </c>
      <c r="F51" s="1053"/>
      <c r="G51" s="1053"/>
      <c r="H51" s="1054"/>
      <c r="I51" s="229">
        <v>1233</v>
      </c>
      <c r="J51" s="237">
        <v>1173</v>
      </c>
      <c r="K51" s="237">
        <v>1115</v>
      </c>
      <c r="L51" s="237">
        <v>1087</v>
      </c>
      <c r="M51" s="245">
        <v>725</v>
      </c>
    </row>
    <row r="52" spans="2:13" ht="27.75" customHeight="1" x14ac:dyDescent="0.2">
      <c r="B52" s="1041"/>
      <c r="C52" s="1042"/>
      <c r="D52" s="218"/>
      <c r="E52" s="1053" t="s">
        <v>43</v>
      </c>
      <c r="F52" s="1053"/>
      <c r="G52" s="1053"/>
      <c r="H52" s="1054"/>
      <c r="I52" s="229">
        <v>33600</v>
      </c>
      <c r="J52" s="237">
        <v>32378</v>
      </c>
      <c r="K52" s="237">
        <v>30773</v>
      </c>
      <c r="L52" s="237">
        <v>30473</v>
      </c>
      <c r="M52" s="245">
        <v>29631</v>
      </c>
    </row>
    <row r="53" spans="2:13" ht="27.75" customHeight="1" x14ac:dyDescent="0.2">
      <c r="B53" s="1047" t="s">
        <v>53</v>
      </c>
      <c r="C53" s="1048"/>
      <c r="D53" s="220"/>
      <c r="E53" s="1055" t="s">
        <v>102</v>
      </c>
      <c r="F53" s="1055"/>
      <c r="G53" s="1055"/>
      <c r="H53" s="1056"/>
      <c r="I53" s="230">
        <v>11044</v>
      </c>
      <c r="J53" s="238">
        <v>9825</v>
      </c>
      <c r="K53" s="238">
        <v>8828</v>
      </c>
      <c r="L53" s="238">
        <v>7668</v>
      </c>
      <c r="M53" s="246">
        <v>6506</v>
      </c>
    </row>
    <row r="54" spans="2:13" ht="27.75" customHeight="1" x14ac:dyDescent="0.2">
      <c r="B54" s="209" t="s">
        <v>0</v>
      </c>
      <c r="C54" s="195"/>
      <c r="D54" s="195"/>
      <c r="E54" s="253"/>
      <c r="F54" s="253"/>
      <c r="G54" s="253"/>
      <c r="H54" s="253"/>
      <c r="I54" s="254"/>
      <c r="J54" s="254"/>
      <c r="K54" s="254"/>
      <c r="L54" s="254"/>
      <c r="M54" s="254"/>
    </row>
    <row r="55" spans="2:13" ht="13.2" x14ac:dyDescent="0.2"/>
  </sheetData>
  <sheetProtection algorithmName="SHA-512" hashValue="ys+igExiZF0Zr71fUOPNhaVu4oWcDEf1i6utdxS8PcsfDbl/esKwWfQyYw8VEZarylCVMbS67DiqlsPenQG8+A==" saltValue="mjJpu0E0IVG/LFUtXCJw8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7" zoomScale="70" zoomScaleNormal="70" zoomScaleSheetLayoutView="100" workbookViewId="0"/>
  </sheetViews>
  <sheetFormatPr defaultColWidth="0" defaultRowHeight="13.5" customHeight="1" zeroHeight="1" x14ac:dyDescent="0.2"/>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9"/>
      <c r="C53" s="89"/>
      <c r="D53" s="89"/>
      <c r="E53" s="89"/>
      <c r="F53" s="89"/>
      <c r="G53" s="89"/>
      <c r="H53" s="271" t="s">
        <v>98</v>
      </c>
    </row>
    <row r="54" spans="2:8" ht="29.25" customHeight="1" x14ac:dyDescent="0.25">
      <c r="B54" s="256" t="s">
        <v>7</v>
      </c>
      <c r="C54" s="262"/>
      <c r="D54" s="262"/>
      <c r="E54" s="263" t="s">
        <v>18</v>
      </c>
      <c r="F54" s="264" t="s">
        <v>4</v>
      </c>
      <c r="G54" s="264" t="s">
        <v>487</v>
      </c>
      <c r="H54" s="272" t="s">
        <v>434</v>
      </c>
    </row>
    <row r="55" spans="2:8" ht="52.5" customHeight="1" x14ac:dyDescent="0.2">
      <c r="B55" s="257"/>
      <c r="C55" s="1072" t="s">
        <v>106</v>
      </c>
      <c r="D55" s="1072"/>
      <c r="E55" s="1073"/>
      <c r="F55" s="265">
        <v>3319</v>
      </c>
      <c r="G55" s="265">
        <v>3108</v>
      </c>
      <c r="H55" s="273">
        <v>3202</v>
      </c>
    </row>
    <row r="56" spans="2:8" ht="52.5" customHeight="1" x14ac:dyDescent="0.2">
      <c r="B56" s="258"/>
      <c r="C56" s="1074" t="s">
        <v>109</v>
      </c>
      <c r="D56" s="1074"/>
      <c r="E56" s="1075"/>
      <c r="F56" s="266">
        <v>954</v>
      </c>
      <c r="G56" s="266">
        <v>842</v>
      </c>
      <c r="H56" s="274">
        <v>1023</v>
      </c>
    </row>
    <row r="57" spans="2:8" ht="53.25" customHeight="1" x14ac:dyDescent="0.2">
      <c r="B57" s="258"/>
      <c r="C57" s="1076" t="s">
        <v>71</v>
      </c>
      <c r="D57" s="1076"/>
      <c r="E57" s="1077"/>
      <c r="F57" s="267">
        <v>3589</v>
      </c>
      <c r="G57" s="267">
        <v>3394</v>
      </c>
      <c r="H57" s="275">
        <v>3668</v>
      </c>
    </row>
    <row r="58" spans="2:8" ht="45.75" customHeight="1" x14ac:dyDescent="0.2">
      <c r="B58" s="259"/>
      <c r="C58" s="1064" t="s">
        <v>505</v>
      </c>
      <c r="D58" s="1065"/>
      <c r="E58" s="1066"/>
      <c r="F58" s="268">
        <v>2237</v>
      </c>
      <c r="G58" s="268">
        <v>1855</v>
      </c>
      <c r="H58" s="276">
        <v>1966</v>
      </c>
    </row>
    <row r="59" spans="2:8" ht="45.75" customHeight="1" x14ac:dyDescent="0.2">
      <c r="B59" s="259"/>
      <c r="C59" s="1064" t="s">
        <v>506</v>
      </c>
      <c r="D59" s="1065"/>
      <c r="E59" s="1066"/>
      <c r="F59" s="268">
        <v>591</v>
      </c>
      <c r="G59" s="268">
        <v>654</v>
      </c>
      <c r="H59" s="276">
        <v>707</v>
      </c>
    </row>
    <row r="60" spans="2:8" ht="45.75" customHeight="1" x14ac:dyDescent="0.2">
      <c r="B60" s="259"/>
      <c r="C60" s="1064" t="s">
        <v>507</v>
      </c>
      <c r="D60" s="1065"/>
      <c r="E60" s="1066"/>
      <c r="F60" s="268">
        <v>76</v>
      </c>
      <c r="G60" s="268">
        <v>196</v>
      </c>
      <c r="H60" s="276">
        <v>337</v>
      </c>
    </row>
    <row r="61" spans="2:8" ht="45.75" customHeight="1" x14ac:dyDescent="0.2">
      <c r="B61" s="259"/>
      <c r="C61" s="1064" t="s">
        <v>508</v>
      </c>
      <c r="D61" s="1065"/>
      <c r="E61" s="1066"/>
      <c r="F61" s="268">
        <v>222</v>
      </c>
      <c r="G61" s="268">
        <v>222</v>
      </c>
      <c r="H61" s="276">
        <v>222</v>
      </c>
    </row>
    <row r="62" spans="2:8" ht="45.75" customHeight="1" x14ac:dyDescent="0.2">
      <c r="B62" s="260"/>
      <c r="C62" s="1067" t="s">
        <v>509</v>
      </c>
      <c r="D62" s="1068"/>
      <c r="E62" s="1069"/>
      <c r="F62" s="269">
        <v>262</v>
      </c>
      <c r="G62" s="269">
        <v>227</v>
      </c>
      <c r="H62" s="277">
        <v>167</v>
      </c>
    </row>
    <row r="63" spans="2:8" ht="52.5" customHeight="1" x14ac:dyDescent="0.2">
      <c r="B63" s="261"/>
      <c r="C63" s="1070" t="s">
        <v>113</v>
      </c>
      <c r="D63" s="1070"/>
      <c r="E63" s="1071"/>
      <c r="F63" s="270">
        <v>7861</v>
      </c>
      <c r="G63" s="270">
        <v>7344</v>
      </c>
      <c r="H63" s="278">
        <v>7892</v>
      </c>
    </row>
    <row r="64" spans="2:8" ht="13.2" x14ac:dyDescent="0.2"/>
  </sheetData>
  <sheetProtection algorithmName="SHA-512" hashValue="SZ7gBTTCWEBNfkfaLHVP5+vNLR6zwZNWvNkB1qjs1KW8vGEpcivQsNBYF/y79wx5CP8e63KJzEh2yCqzCy4fhQ==" saltValue="iV1QUlCikG81g1b106yAQ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DDB30-4091-4226-A772-DC197AF82D9C}">
  <sheetPr>
    <pageSetUpPr fitToPage="1"/>
  </sheetPr>
  <dimension ref="A1:DE85"/>
  <sheetViews>
    <sheetView showGridLines="0" zoomScale="80" zoomScaleNormal="80" zoomScaleSheetLayoutView="55" workbookViewId="0"/>
  </sheetViews>
  <sheetFormatPr defaultColWidth="0" defaultRowHeight="0" customHeight="1" zeroHeight="1" x14ac:dyDescent="0.2"/>
  <cols>
    <col min="1" max="1" width="6.33203125" style="163" customWidth="1"/>
    <col min="2" max="107" width="2.44140625" style="163" customWidth="1"/>
    <col min="108" max="108" width="6.109375" style="83" customWidth="1"/>
    <col min="109" max="109" width="5.88671875" style="84" customWidth="1"/>
    <col min="110" max="110" width="8.6640625" style="163" hidden="1" customWidth="1"/>
    <col min="111" max="16384" width="8.6640625" style="163" hidden="1"/>
  </cols>
  <sheetData>
    <row r="1" spans="1:109" ht="42.75" customHeight="1" x14ac:dyDescent="0.2">
      <c r="A1" s="1124"/>
      <c r="B1" s="1123"/>
      <c r="DD1" s="163"/>
      <c r="DE1" s="163"/>
    </row>
    <row r="2" spans="1:109" ht="25.5" customHeight="1" x14ac:dyDescent="0.2">
      <c r="A2" s="1122"/>
      <c r="C2" s="1122"/>
      <c r="O2" s="1122"/>
      <c r="P2" s="1122"/>
      <c r="Q2" s="1122"/>
      <c r="R2" s="1122"/>
      <c r="S2" s="1122"/>
      <c r="T2" s="1122"/>
      <c r="U2" s="1122"/>
      <c r="V2" s="1122"/>
      <c r="W2" s="1122"/>
      <c r="X2" s="1122"/>
      <c r="Y2" s="1122"/>
      <c r="Z2" s="1122"/>
      <c r="AA2" s="1122"/>
      <c r="AB2" s="1122"/>
      <c r="AC2" s="1122"/>
      <c r="AD2" s="1122"/>
      <c r="AE2" s="1122"/>
      <c r="AF2" s="1122"/>
      <c r="AG2" s="1122"/>
      <c r="AH2" s="1122"/>
      <c r="AI2" s="1122"/>
      <c r="AU2" s="1122"/>
      <c r="BG2" s="1122"/>
      <c r="BS2" s="1122"/>
      <c r="CE2" s="1122"/>
      <c r="CQ2" s="1122"/>
      <c r="DD2" s="163"/>
      <c r="DE2" s="163"/>
    </row>
    <row r="3" spans="1:109" ht="25.5" customHeight="1" x14ac:dyDescent="0.2">
      <c r="A3" s="1122"/>
      <c r="C3" s="1122"/>
      <c r="O3" s="1122"/>
      <c r="P3" s="1122"/>
      <c r="Q3" s="1122"/>
      <c r="R3" s="1122"/>
      <c r="S3" s="1122"/>
      <c r="T3" s="1122"/>
      <c r="U3" s="1122"/>
      <c r="V3" s="1122"/>
      <c r="W3" s="1122"/>
      <c r="X3" s="1122"/>
      <c r="Y3" s="1122"/>
      <c r="Z3" s="1122"/>
      <c r="AA3" s="1122"/>
      <c r="AB3" s="1122"/>
      <c r="AC3" s="1122"/>
      <c r="AD3" s="1122"/>
      <c r="AE3" s="1122"/>
      <c r="AF3" s="1122"/>
      <c r="AG3" s="1122"/>
      <c r="AH3" s="1122"/>
      <c r="AI3" s="1122"/>
      <c r="AU3" s="1122"/>
      <c r="BG3" s="1122"/>
      <c r="BS3" s="1122"/>
      <c r="CE3" s="1122"/>
      <c r="CQ3" s="1122"/>
      <c r="DD3" s="163"/>
      <c r="DE3" s="163"/>
    </row>
    <row r="4" spans="1:109" s="82" customFormat="1" ht="13.2" x14ac:dyDescent="0.2">
      <c r="A4" s="1122"/>
      <c r="B4" s="1122"/>
      <c r="C4" s="1122"/>
      <c r="D4" s="1122"/>
      <c r="E4" s="1122"/>
      <c r="F4" s="1122"/>
      <c r="G4" s="1122"/>
      <c r="H4" s="1122"/>
      <c r="I4" s="1122"/>
      <c r="J4" s="1122"/>
      <c r="K4" s="1122"/>
      <c r="L4" s="1122"/>
      <c r="M4" s="1122"/>
      <c r="N4" s="1122"/>
      <c r="O4" s="1122"/>
      <c r="P4" s="1122"/>
      <c r="Q4" s="1122"/>
      <c r="R4" s="1122"/>
      <c r="S4" s="1122"/>
      <c r="T4" s="1122"/>
      <c r="U4" s="1122"/>
      <c r="V4" s="1122"/>
      <c r="W4" s="1122"/>
      <c r="X4" s="1122"/>
      <c r="Y4" s="1122"/>
      <c r="Z4" s="1122"/>
      <c r="AA4" s="1122"/>
      <c r="AB4" s="1122"/>
      <c r="AC4" s="1122"/>
      <c r="AD4" s="1122"/>
      <c r="AE4" s="1122"/>
      <c r="AF4" s="1122"/>
      <c r="AG4" s="1122"/>
      <c r="AH4" s="1122"/>
      <c r="AI4" s="1122"/>
      <c r="AJ4" s="1122"/>
      <c r="AK4" s="1122"/>
      <c r="AL4" s="1122"/>
      <c r="AM4" s="1122"/>
      <c r="AN4" s="1122"/>
      <c r="AO4" s="1122"/>
      <c r="AP4" s="1122"/>
      <c r="AQ4" s="1122"/>
      <c r="AR4" s="1122"/>
      <c r="AS4" s="1122"/>
      <c r="AT4" s="1122"/>
      <c r="AU4" s="1122"/>
      <c r="AV4" s="1122"/>
      <c r="AW4" s="1122"/>
      <c r="AX4" s="1122"/>
      <c r="AY4" s="1122"/>
      <c r="AZ4" s="1122"/>
      <c r="BA4" s="1122"/>
      <c r="BB4" s="1122"/>
      <c r="BC4" s="1122"/>
      <c r="BD4" s="1122"/>
      <c r="BE4" s="1122"/>
      <c r="BF4" s="1122"/>
      <c r="BG4" s="1122"/>
      <c r="BH4" s="1122"/>
      <c r="BI4" s="1122"/>
      <c r="BJ4" s="1122"/>
      <c r="BK4" s="1122"/>
      <c r="BL4" s="1122"/>
      <c r="BM4" s="1122"/>
      <c r="BN4" s="1122"/>
      <c r="BO4" s="1122"/>
      <c r="BP4" s="1122"/>
      <c r="BQ4" s="1122"/>
      <c r="BR4" s="1122"/>
      <c r="BS4" s="1122"/>
      <c r="BT4" s="1122"/>
      <c r="BU4" s="1122"/>
      <c r="BV4" s="1122"/>
      <c r="BW4" s="1122"/>
      <c r="BX4" s="1122"/>
      <c r="BY4" s="1122"/>
      <c r="BZ4" s="1122"/>
      <c r="CA4" s="1122"/>
      <c r="CB4" s="1122"/>
      <c r="CC4" s="1122"/>
      <c r="CD4" s="1122"/>
      <c r="CE4" s="1122"/>
      <c r="CF4" s="1122"/>
      <c r="CG4" s="1122"/>
      <c r="CH4" s="1122"/>
      <c r="CI4" s="1122"/>
      <c r="CJ4" s="1122"/>
      <c r="CK4" s="1122"/>
      <c r="CL4" s="1122"/>
      <c r="CM4" s="1122"/>
      <c r="CN4" s="1122"/>
      <c r="CO4" s="1122"/>
      <c r="CP4" s="1122"/>
      <c r="CQ4" s="1122"/>
      <c r="CR4" s="1122"/>
      <c r="CS4" s="1122"/>
      <c r="CT4" s="1122"/>
      <c r="CU4" s="1122"/>
      <c r="CV4" s="1122"/>
      <c r="CW4" s="1122"/>
      <c r="CX4" s="1122"/>
      <c r="CY4" s="1122"/>
      <c r="CZ4" s="1122"/>
      <c r="DA4" s="1122"/>
      <c r="DB4" s="1122"/>
      <c r="DC4" s="1122"/>
      <c r="DD4" s="1122"/>
      <c r="DE4" s="1122"/>
    </row>
    <row r="5" spans="1:109" s="82" customFormat="1" ht="13.2" x14ac:dyDescent="0.2">
      <c r="A5" s="1122"/>
      <c r="B5" s="1122"/>
      <c r="C5" s="1122"/>
      <c r="D5" s="1122"/>
      <c r="E5" s="1122"/>
      <c r="F5" s="1122"/>
      <c r="G5" s="1122"/>
      <c r="H5" s="1122"/>
      <c r="I5" s="1122"/>
      <c r="J5" s="1122"/>
      <c r="K5" s="1122"/>
      <c r="L5" s="1122"/>
      <c r="M5" s="1122"/>
      <c r="N5" s="1122"/>
      <c r="O5" s="1122"/>
      <c r="P5" s="1122"/>
      <c r="Q5" s="1122"/>
      <c r="R5" s="1122"/>
      <c r="S5" s="1122"/>
      <c r="T5" s="1122"/>
      <c r="U5" s="1122"/>
      <c r="V5" s="1122"/>
      <c r="W5" s="1122"/>
      <c r="X5" s="1122"/>
      <c r="Y5" s="1122"/>
      <c r="Z5" s="1122"/>
      <c r="AA5" s="1122"/>
      <c r="AB5" s="1122"/>
      <c r="AC5" s="1122"/>
      <c r="AD5" s="1122"/>
      <c r="AE5" s="1122"/>
      <c r="AF5" s="1122"/>
      <c r="AG5" s="1122"/>
      <c r="AH5" s="1122"/>
      <c r="AI5" s="1122"/>
      <c r="AJ5" s="1122"/>
      <c r="AK5" s="1122"/>
      <c r="AL5" s="1122"/>
      <c r="AM5" s="1122"/>
      <c r="AN5" s="1122"/>
      <c r="AO5" s="1122"/>
      <c r="AP5" s="1122"/>
      <c r="AQ5" s="1122"/>
      <c r="AR5" s="1122"/>
      <c r="AS5" s="1122"/>
      <c r="AT5" s="1122"/>
      <c r="AU5" s="1122"/>
      <c r="AV5" s="1122"/>
      <c r="AW5" s="1122"/>
      <c r="AX5" s="1122"/>
      <c r="AY5" s="1122"/>
      <c r="AZ5" s="1122"/>
      <c r="BA5" s="1122"/>
      <c r="BB5" s="1122"/>
      <c r="BC5" s="1122"/>
      <c r="BD5" s="1122"/>
      <c r="BE5" s="1122"/>
      <c r="BF5" s="1122"/>
      <c r="BG5" s="1122"/>
      <c r="BH5" s="1122"/>
      <c r="BI5" s="1122"/>
      <c r="BJ5" s="1122"/>
      <c r="BK5" s="1122"/>
      <c r="BL5" s="1122"/>
      <c r="BM5" s="1122"/>
      <c r="BN5" s="1122"/>
      <c r="BO5" s="1122"/>
      <c r="BP5" s="1122"/>
      <c r="BQ5" s="1122"/>
      <c r="BR5" s="1122"/>
      <c r="BS5" s="1122"/>
      <c r="BT5" s="1122"/>
      <c r="BU5" s="1122"/>
      <c r="BV5" s="1122"/>
      <c r="BW5" s="1122"/>
      <c r="BX5" s="1122"/>
      <c r="BY5" s="1122"/>
      <c r="BZ5" s="1122"/>
      <c r="CA5" s="1122"/>
      <c r="CB5" s="1122"/>
      <c r="CC5" s="1122"/>
      <c r="CD5" s="1122"/>
      <c r="CE5" s="1122"/>
      <c r="CF5" s="1122"/>
      <c r="CG5" s="1122"/>
      <c r="CH5" s="1122"/>
      <c r="CI5" s="1122"/>
      <c r="CJ5" s="1122"/>
      <c r="CK5" s="1122"/>
      <c r="CL5" s="1122"/>
      <c r="CM5" s="1122"/>
      <c r="CN5" s="1122"/>
      <c r="CO5" s="1122"/>
      <c r="CP5" s="1122"/>
      <c r="CQ5" s="1122"/>
      <c r="CR5" s="1122"/>
      <c r="CS5" s="1122"/>
      <c r="CT5" s="1122"/>
      <c r="CU5" s="1122"/>
      <c r="CV5" s="1122"/>
      <c r="CW5" s="1122"/>
      <c r="CX5" s="1122"/>
      <c r="CY5" s="1122"/>
      <c r="CZ5" s="1122"/>
      <c r="DA5" s="1122"/>
      <c r="DB5" s="1122"/>
      <c r="DC5" s="1122"/>
      <c r="DD5" s="1122"/>
      <c r="DE5" s="1122"/>
    </row>
    <row r="6" spans="1:109" s="82" customFormat="1" ht="13.2" x14ac:dyDescent="0.2">
      <c r="A6" s="1122"/>
      <c r="B6" s="1122"/>
      <c r="C6" s="1122"/>
      <c r="D6" s="1122"/>
      <c r="E6" s="1122"/>
      <c r="F6" s="1122"/>
      <c r="G6" s="1122"/>
      <c r="H6" s="1122"/>
      <c r="I6" s="1122"/>
      <c r="J6" s="1122"/>
      <c r="K6" s="1122"/>
      <c r="L6" s="1122"/>
      <c r="M6" s="1122"/>
      <c r="N6" s="1122"/>
      <c r="O6" s="1122"/>
      <c r="P6" s="1122"/>
      <c r="Q6" s="1122"/>
      <c r="R6" s="1122"/>
      <c r="S6" s="1122"/>
      <c r="T6" s="1122"/>
      <c r="U6" s="1122"/>
      <c r="V6" s="1122"/>
      <c r="W6" s="1122"/>
      <c r="X6" s="1122"/>
      <c r="Y6" s="1122"/>
      <c r="Z6" s="1122"/>
      <c r="AA6" s="1122"/>
      <c r="AB6" s="1122"/>
      <c r="AC6" s="1122"/>
      <c r="AD6" s="1122"/>
      <c r="AE6" s="1122"/>
      <c r="AF6" s="1122"/>
      <c r="AG6" s="1122"/>
      <c r="AH6" s="1122"/>
      <c r="AI6" s="1122"/>
      <c r="AJ6" s="1122"/>
      <c r="AK6" s="1122"/>
      <c r="AL6" s="1122"/>
      <c r="AM6" s="1122"/>
      <c r="AN6" s="1122"/>
      <c r="AO6" s="1122"/>
      <c r="AP6" s="1122"/>
      <c r="AQ6" s="1122"/>
      <c r="AR6" s="1122"/>
      <c r="AS6" s="1122"/>
      <c r="AT6" s="1122"/>
      <c r="AU6" s="1122"/>
      <c r="AV6" s="1122"/>
      <c r="AW6" s="1122"/>
      <c r="AX6" s="1122"/>
      <c r="AY6" s="1122"/>
      <c r="AZ6" s="1122"/>
      <c r="BA6" s="1122"/>
      <c r="BB6" s="1122"/>
      <c r="BC6" s="1122"/>
      <c r="BD6" s="1122"/>
      <c r="BE6" s="1122"/>
      <c r="BF6" s="1122"/>
      <c r="BG6" s="1122"/>
      <c r="BH6" s="1122"/>
      <c r="BI6" s="1122"/>
      <c r="BJ6" s="1122"/>
      <c r="BK6" s="1122"/>
      <c r="BL6" s="1122"/>
      <c r="BM6" s="1122"/>
      <c r="BN6" s="1122"/>
      <c r="BO6" s="1122"/>
      <c r="BP6" s="1122"/>
      <c r="BQ6" s="1122"/>
      <c r="BR6" s="1122"/>
      <c r="BS6" s="1122"/>
      <c r="BT6" s="1122"/>
      <c r="BU6" s="1122"/>
      <c r="BV6" s="1122"/>
      <c r="BW6" s="1122"/>
      <c r="BX6" s="1122"/>
      <c r="BY6" s="1122"/>
      <c r="BZ6" s="1122"/>
      <c r="CA6" s="1122"/>
      <c r="CB6" s="1122"/>
      <c r="CC6" s="1122"/>
      <c r="CD6" s="1122"/>
      <c r="CE6" s="1122"/>
      <c r="CF6" s="1122"/>
      <c r="CG6" s="1122"/>
      <c r="CH6" s="1122"/>
      <c r="CI6" s="1122"/>
      <c r="CJ6" s="1122"/>
      <c r="CK6" s="1122"/>
      <c r="CL6" s="1122"/>
      <c r="CM6" s="1122"/>
      <c r="CN6" s="1122"/>
      <c r="CO6" s="1122"/>
      <c r="CP6" s="1122"/>
      <c r="CQ6" s="1122"/>
      <c r="CR6" s="1122"/>
      <c r="CS6" s="1122"/>
      <c r="CT6" s="1122"/>
      <c r="CU6" s="1122"/>
      <c r="CV6" s="1122"/>
      <c r="CW6" s="1122"/>
      <c r="CX6" s="1122"/>
      <c r="CY6" s="1122"/>
      <c r="CZ6" s="1122"/>
      <c r="DA6" s="1122"/>
      <c r="DB6" s="1122"/>
      <c r="DC6" s="1122"/>
      <c r="DD6" s="1122"/>
      <c r="DE6" s="1122"/>
    </row>
    <row r="7" spans="1:109" s="82" customFormat="1" ht="13.2" x14ac:dyDescent="0.2">
      <c r="A7" s="1122"/>
      <c r="B7" s="1122"/>
      <c r="C7" s="1122"/>
      <c r="D7" s="1122"/>
      <c r="E7" s="1122"/>
      <c r="F7" s="1122"/>
      <c r="G7" s="1122"/>
      <c r="H7" s="1122"/>
      <c r="I7" s="1122"/>
      <c r="J7" s="1122"/>
      <c r="K7" s="1122"/>
      <c r="L7" s="1122"/>
      <c r="M7" s="1122"/>
      <c r="N7" s="1122"/>
      <c r="O7" s="1122"/>
      <c r="P7" s="1122"/>
      <c r="Q7" s="1122"/>
      <c r="R7" s="1122"/>
      <c r="S7" s="1122"/>
      <c r="T7" s="1122"/>
      <c r="U7" s="1122"/>
      <c r="V7" s="1122"/>
      <c r="W7" s="1122"/>
      <c r="X7" s="1122"/>
      <c r="Y7" s="1122"/>
      <c r="Z7" s="1122"/>
      <c r="AA7" s="1122"/>
      <c r="AB7" s="1122"/>
      <c r="AC7" s="1122"/>
      <c r="AD7" s="1122"/>
      <c r="AE7" s="1122"/>
      <c r="AF7" s="1122"/>
      <c r="AG7" s="1122"/>
      <c r="AH7" s="1122"/>
      <c r="AI7" s="1122"/>
      <c r="AJ7" s="1122"/>
      <c r="AK7" s="1122"/>
      <c r="AL7" s="1122"/>
      <c r="AM7" s="1122"/>
      <c r="AN7" s="1122"/>
      <c r="AO7" s="1122"/>
      <c r="AP7" s="1122"/>
      <c r="AQ7" s="1122"/>
      <c r="AR7" s="1122"/>
      <c r="AS7" s="1122"/>
      <c r="AT7" s="1122"/>
      <c r="AU7" s="1122"/>
      <c r="AV7" s="1122"/>
      <c r="AW7" s="1122"/>
      <c r="AX7" s="1122"/>
      <c r="AY7" s="1122"/>
      <c r="AZ7" s="1122"/>
      <c r="BA7" s="1122"/>
      <c r="BB7" s="1122"/>
      <c r="BC7" s="1122"/>
      <c r="BD7" s="1122"/>
      <c r="BE7" s="1122"/>
      <c r="BF7" s="1122"/>
      <c r="BG7" s="1122"/>
      <c r="BH7" s="1122"/>
      <c r="BI7" s="1122"/>
      <c r="BJ7" s="1122"/>
      <c r="BK7" s="1122"/>
      <c r="BL7" s="1122"/>
      <c r="BM7" s="1122"/>
      <c r="BN7" s="1122"/>
      <c r="BO7" s="1122"/>
      <c r="BP7" s="1122"/>
      <c r="BQ7" s="1122"/>
      <c r="BR7" s="1122"/>
      <c r="BS7" s="1122"/>
      <c r="BT7" s="1122"/>
      <c r="BU7" s="1122"/>
      <c r="BV7" s="1122"/>
      <c r="BW7" s="1122"/>
      <c r="BX7" s="1122"/>
      <c r="BY7" s="1122"/>
      <c r="BZ7" s="1122"/>
      <c r="CA7" s="1122"/>
      <c r="CB7" s="1122"/>
      <c r="CC7" s="1122"/>
      <c r="CD7" s="1122"/>
      <c r="CE7" s="1122"/>
      <c r="CF7" s="1122"/>
      <c r="CG7" s="1122"/>
      <c r="CH7" s="1122"/>
      <c r="CI7" s="1122"/>
      <c r="CJ7" s="1122"/>
      <c r="CK7" s="1122"/>
      <c r="CL7" s="1122"/>
      <c r="CM7" s="1122"/>
      <c r="CN7" s="1122"/>
      <c r="CO7" s="1122"/>
      <c r="CP7" s="1122"/>
      <c r="CQ7" s="1122"/>
      <c r="CR7" s="1122"/>
      <c r="CS7" s="1122"/>
      <c r="CT7" s="1122"/>
      <c r="CU7" s="1122"/>
      <c r="CV7" s="1122"/>
      <c r="CW7" s="1122"/>
      <c r="CX7" s="1122"/>
      <c r="CY7" s="1122"/>
      <c r="CZ7" s="1122"/>
      <c r="DA7" s="1122"/>
      <c r="DB7" s="1122"/>
      <c r="DC7" s="1122"/>
      <c r="DD7" s="1122"/>
      <c r="DE7" s="1122"/>
    </row>
    <row r="8" spans="1:109" s="82" customFormat="1" ht="13.2" x14ac:dyDescent="0.2">
      <c r="A8" s="1122"/>
      <c r="B8" s="1122"/>
      <c r="C8" s="1122"/>
      <c r="D8" s="1122"/>
      <c r="E8" s="1122"/>
      <c r="F8" s="1122"/>
      <c r="G8" s="1122"/>
      <c r="H8" s="1122"/>
      <c r="I8" s="1122"/>
      <c r="J8" s="1122"/>
      <c r="K8" s="1122"/>
      <c r="L8" s="1122"/>
      <c r="M8" s="1122"/>
      <c r="N8" s="1122"/>
      <c r="O8" s="1122"/>
      <c r="P8" s="1122"/>
      <c r="Q8" s="1122"/>
      <c r="R8" s="1122"/>
      <c r="S8" s="1122"/>
      <c r="T8" s="1122"/>
      <c r="U8" s="1122"/>
      <c r="V8" s="1122"/>
      <c r="W8" s="1122"/>
      <c r="X8" s="1122"/>
      <c r="Y8" s="1122"/>
      <c r="Z8" s="1122"/>
      <c r="AA8" s="1122"/>
      <c r="AB8" s="1122"/>
      <c r="AC8" s="1122"/>
      <c r="AD8" s="1122"/>
      <c r="AE8" s="1122"/>
      <c r="AF8" s="1122"/>
      <c r="AG8" s="1122"/>
      <c r="AH8" s="1122"/>
      <c r="AI8" s="1122"/>
      <c r="AJ8" s="1122"/>
      <c r="AK8" s="1122"/>
      <c r="AL8" s="1122"/>
      <c r="AM8" s="1122"/>
      <c r="AN8" s="1122"/>
      <c r="AO8" s="1122"/>
      <c r="AP8" s="1122"/>
      <c r="AQ8" s="1122"/>
      <c r="AR8" s="1122"/>
      <c r="AS8" s="1122"/>
      <c r="AT8" s="1122"/>
      <c r="AU8" s="1122"/>
      <c r="AV8" s="1122"/>
      <c r="AW8" s="1122"/>
      <c r="AX8" s="1122"/>
      <c r="AY8" s="1122"/>
      <c r="AZ8" s="1122"/>
      <c r="BA8" s="1122"/>
      <c r="BB8" s="1122"/>
      <c r="BC8" s="1122"/>
      <c r="BD8" s="1122"/>
      <c r="BE8" s="1122"/>
      <c r="BF8" s="1122"/>
      <c r="BG8" s="1122"/>
      <c r="BH8" s="1122"/>
      <c r="BI8" s="1122"/>
      <c r="BJ8" s="1122"/>
      <c r="BK8" s="1122"/>
      <c r="BL8" s="1122"/>
      <c r="BM8" s="1122"/>
      <c r="BN8" s="1122"/>
      <c r="BO8" s="1122"/>
      <c r="BP8" s="1122"/>
      <c r="BQ8" s="1122"/>
      <c r="BR8" s="1122"/>
      <c r="BS8" s="1122"/>
      <c r="BT8" s="1122"/>
      <c r="BU8" s="1122"/>
      <c r="BV8" s="1122"/>
      <c r="BW8" s="1122"/>
      <c r="BX8" s="1122"/>
      <c r="BY8" s="1122"/>
      <c r="BZ8" s="1122"/>
      <c r="CA8" s="1122"/>
      <c r="CB8" s="1122"/>
      <c r="CC8" s="1122"/>
      <c r="CD8" s="1122"/>
      <c r="CE8" s="1122"/>
      <c r="CF8" s="1122"/>
      <c r="CG8" s="1122"/>
      <c r="CH8" s="1122"/>
      <c r="CI8" s="1122"/>
      <c r="CJ8" s="1122"/>
      <c r="CK8" s="1122"/>
      <c r="CL8" s="1122"/>
      <c r="CM8" s="1122"/>
      <c r="CN8" s="1122"/>
      <c r="CO8" s="1122"/>
      <c r="CP8" s="1122"/>
      <c r="CQ8" s="1122"/>
      <c r="CR8" s="1122"/>
      <c r="CS8" s="1122"/>
      <c r="CT8" s="1122"/>
      <c r="CU8" s="1122"/>
      <c r="CV8" s="1122"/>
      <c r="CW8" s="1122"/>
      <c r="CX8" s="1122"/>
      <c r="CY8" s="1122"/>
      <c r="CZ8" s="1122"/>
      <c r="DA8" s="1122"/>
      <c r="DB8" s="1122"/>
      <c r="DC8" s="1122"/>
      <c r="DD8" s="1122"/>
      <c r="DE8" s="1122"/>
    </row>
    <row r="9" spans="1:109" s="82" customFormat="1" ht="13.2" x14ac:dyDescent="0.2">
      <c r="A9" s="1122"/>
      <c r="B9" s="1122"/>
      <c r="C9" s="1122"/>
      <c r="D9" s="1122"/>
      <c r="E9" s="1122"/>
      <c r="F9" s="1122"/>
      <c r="G9" s="1122"/>
      <c r="H9" s="1122"/>
      <c r="I9" s="1122"/>
      <c r="J9" s="1122"/>
      <c r="K9" s="1122"/>
      <c r="L9" s="1122"/>
      <c r="M9" s="1122"/>
      <c r="N9" s="1122"/>
      <c r="O9" s="1122"/>
      <c r="P9" s="1122"/>
      <c r="Q9" s="1122"/>
      <c r="R9" s="1122"/>
      <c r="S9" s="1122"/>
      <c r="T9" s="1122"/>
      <c r="U9" s="1122"/>
      <c r="V9" s="1122"/>
      <c r="W9" s="1122"/>
      <c r="X9" s="1122"/>
      <c r="Y9" s="1122"/>
      <c r="Z9" s="1122"/>
      <c r="AA9" s="1122"/>
      <c r="AB9" s="1122"/>
      <c r="AC9" s="1122"/>
      <c r="AD9" s="1122"/>
      <c r="AE9" s="1122"/>
      <c r="AF9" s="1122"/>
      <c r="AG9" s="1122"/>
      <c r="AH9" s="1122"/>
      <c r="AI9" s="1122"/>
      <c r="AJ9" s="1122"/>
      <c r="AK9" s="1122"/>
      <c r="AL9" s="1122"/>
      <c r="AM9" s="1122"/>
      <c r="AN9" s="1122"/>
      <c r="AO9" s="1122"/>
      <c r="AP9" s="1122"/>
      <c r="AQ9" s="1122"/>
      <c r="AR9" s="1122"/>
      <c r="AS9" s="1122"/>
      <c r="AT9" s="1122"/>
      <c r="AU9" s="1122"/>
      <c r="AV9" s="1122"/>
      <c r="AW9" s="1122"/>
      <c r="AX9" s="1122"/>
      <c r="AY9" s="1122"/>
      <c r="AZ9" s="1122"/>
      <c r="BA9" s="1122"/>
      <c r="BB9" s="1122"/>
      <c r="BC9" s="1122"/>
      <c r="BD9" s="1122"/>
      <c r="BE9" s="1122"/>
      <c r="BF9" s="1122"/>
      <c r="BG9" s="1122"/>
      <c r="BH9" s="1122"/>
      <c r="BI9" s="1122"/>
      <c r="BJ9" s="1122"/>
      <c r="BK9" s="1122"/>
      <c r="BL9" s="1122"/>
      <c r="BM9" s="1122"/>
      <c r="BN9" s="1122"/>
      <c r="BO9" s="1122"/>
      <c r="BP9" s="1122"/>
      <c r="BQ9" s="1122"/>
      <c r="BR9" s="1122"/>
      <c r="BS9" s="1122"/>
      <c r="BT9" s="1122"/>
      <c r="BU9" s="1122"/>
      <c r="BV9" s="1122"/>
      <c r="BW9" s="1122"/>
      <c r="BX9" s="1122"/>
      <c r="BY9" s="1122"/>
      <c r="BZ9" s="1122"/>
      <c r="CA9" s="1122"/>
      <c r="CB9" s="1122"/>
      <c r="CC9" s="1122"/>
      <c r="CD9" s="1122"/>
      <c r="CE9" s="1122"/>
      <c r="CF9" s="1122"/>
      <c r="CG9" s="1122"/>
      <c r="CH9" s="1122"/>
      <c r="CI9" s="1122"/>
      <c r="CJ9" s="1122"/>
      <c r="CK9" s="1122"/>
      <c r="CL9" s="1122"/>
      <c r="CM9" s="1122"/>
      <c r="CN9" s="1122"/>
      <c r="CO9" s="1122"/>
      <c r="CP9" s="1122"/>
      <c r="CQ9" s="1122"/>
      <c r="CR9" s="1122"/>
      <c r="CS9" s="1122"/>
      <c r="CT9" s="1122"/>
      <c r="CU9" s="1122"/>
      <c r="CV9" s="1122"/>
      <c r="CW9" s="1122"/>
      <c r="CX9" s="1122"/>
      <c r="CY9" s="1122"/>
      <c r="CZ9" s="1122"/>
      <c r="DA9" s="1122"/>
      <c r="DB9" s="1122"/>
      <c r="DC9" s="1122"/>
      <c r="DD9" s="1122"/>
      <c r="DE9" s="1122"/>
    </row>
    <row r="10" spans="1:109" s="82" customFormat="1" ht="13.2" x14ac:dyDescent="0.2">
      <c r="A10" s="1122"/>
      <c r="B10" s="1122"/>
      <c r="C10" s="1122"/>
      <c r="D10" s="1122"/>
      <c r="E10" s="1122"/>
      <c r="F10" s="1122"/>
      <c r="G10" s="1122"/>
      <c r="H10" s="1122"/>
      <c r="I10" s="1122"/>
      <c r="J10" s="1122"/>
      <c r="K10" s="1122"/>
      <c r="L10" s="1122"/>
      <c r="M10" s="1122"/>
      <c r="N10" s="1122"/>
      <c r="O10" s="1122"/>
      <c r="P10" s="1122"/>
      <c r="Q10" s="1122"/>
      <c r="R10" s="1122"/>
      <c r="S10" s="1122"/>
      <c r="T10" s="1122"/>
      <c r="U10" s="1122"/>
      <c r="V10" s="1122"/>
      <c r="W10" s="1122"/>
      <c r="X10" s="1122"/>
      <c r="Y10" s="1122"/>
      <c r="Z10" s="1122"/>
      <c r="AA10" s="1122"/>
      <c r="AB10" s="1122"/>
      <c r="AC10" s="1122"/>
      <c r="AD10" s="1122"/>
      <c r="AE10" s="1122"/>
      <c r="AF10" s="1122"/>
      <c r="AG10" s="1122"/>
      <c r="AH10" s="1122"/>
      <c r="AI10" s="1122"/>
      <c r="AJ10" s="1122"/>
      <c r="AK10" s="1122"/>
      <c r="AL10" s="1122"/>
      <c r="AM10" s="1122"/>
      <c r="AN10" s="1122"/>
      <c r="AO10" s="1122"/>
      <c r="AP10" s="1122"/>
      <c r="AQ10" s="1122"/>
      <c r="AR10" s="1122"/>
      <c r="AS10" s="1122"/>
      <c r="AT10" s="1122"/>
      <c r="AU10" s="1122"/>
      <c r="AV10" s="1122"/>
      <c r="AW10" s="1122"/>
      <c r="AX10" s="1122"/>
      <c r="AY10" s="1122"/>
      <c r="AZ10" s="1122"/>
      <c r="BA10" s="1122"/>
      <c r="BB10" s="1122"/>
      <c r="BC10" s="1122"/>
      <c r="BD10" s="1122"/>
      <c r="BE10" s="1122"/>
      <c r="BF10" s="1122"/>
      <c r="BG10" s="1122"/>
      <c r="BH10" s="1122"/>
      <c r="BI10" s="1122"/>
      <c r="BJ10" s="1122"/>
      <c r="BK10" s="1122"/>
      <c r="BL10" s="1122"/>
      <c r="BM10" s="1122"/>
      <c r="BN10" s="1122"/>
      <c r="BO10" s="1122"/>
      <c r="BP10" s="1122"/>
      <c r="BQ10" s="1122"/>
      <c r="BR10" s="1122"/>
      <c r="BS10" s="1122"/>
      <c r="BT10" s="1122"/>
      <c r="BU10" s="1122"/>
      <c r="BV10" s="1122"/>
      <c r="BW10" s="1122"/>
      <c r="BX10" s="1122"/>
      <c r="BY10" s="1122"/>
      <c r="BZ10" s="1122"/>
      <c r="CA10" s="1122"/>
      <c r="CB10" s="1122"/>
      <c r="CC10" s="1122"/>
      <c r="CD10" s="1122"/>
      <c r="CE10" s="1122"/>
      <c r="CF10" s="1122"/>
      <c r="CG10" s="1122"/>
      <c r="CH10" s="1122"/>
      <c r="CI10" s="1122"/>
      <c r="CJ10" s="1122"/>
      <c r="CK10" s="1122"/>
      <c r="CL10" s="1122"/>
      <c r="CM10" s="1122"/>
      <c r="CN10" s="1122"/>
      <c r="CO10" s="1122"/>
      <c r="CP10" s="1122"/>
      <c r="CQ10" s="1122"/>
      <c r="CR10" s="1122"/>
      <c r="CS10" s="1122"/>
      <c r="CT10" s="1122"/>
      <c r="CU10" s="1122"/>
      <c r="CV10" s="1122"/>
      <c r="CW10" s="1122"/>
      <c r="CX10" s="1122"/>
      <c r="CY10" s="1122"/>
      <c r="CZ10" s="1122"/>
      <c r="DA10" s="1122"/>
      <c r="DB10" s="1122"/>
      <c r="DC10" s="1122"/>
      <c r="DD10" s="1122"/>
      <c r="DE10" s="1122"/>
    </row>
    <row r="11" spans="1:109" s="82" customFormat="1" ht="13.2" x14ac:dyDescent="0.2">
      <c r="A11" s="1122"/>
      <c r="B11" s="1122"/>
      <c r="C11" s="1122"/>
      <c r="D11" s="1122"/>
      <c r="E11" s="1122"/>
      <c r="F11" s="1122"/>
      <c r="G11" s="1122"/>
      <c r="H11" s="1122"/>
      <c r="I11" s="1122"/>
      <c r="J11" s="1122"/>
      <c r="K11" s="1122"/>
      <c r="L11" s="1122"/>
      <c r="M11" s="1122"/>
      <c r="N11" s="1122"/>
      <c r="O11" s="1122"/>
      <c r="P11" s="1122"/>
      <c r="Q11" s="1122"/>
      <c r="R11" s="1122"/>
      <c r="S11" s="1122"/>
      <c r="T11" s="1122"/>
      <c r="U11" s="1122"/>
      <c r="V11" s="1122"/>
      <c r="W11" s="1122"/>
      <c r="X11" s="1122"/>
      <c r="Y11" s="1122"/>
      <c r="Z11" s="1122"/>
      <c r="AA11" s="1122"/>
      <c r="AB11" s="1122"/>
      <c r="AC11" s="1122"/>
      <c r="AD11" s="1122"/>
      <c r="AE11" s="1122"/>
      <c r="AF11" s="1122"/>
      <c r="AG11" s="1122"/>
      <c r="AH11" s="1122"/>
      <c r="AI11" s="1122"/>
      <c r="AJ11" s="1122"/>
      <c r="AK11" s="1122"/>
      <c r="AL11" s="1122"/>
      <c r="AM11" s="1122"/>
      <c r="AN11" s="1122"/>
      <c r="AO11" s="1122"/>
      <c r="AP11" s="1122"/>
      <c r="AQ11" s="1122"/>
      <c r="AR11" s="1122"/>
      <c r="AS11" s="1122"/>
      <c r="AT11" s="1122"/>
      <c r="AU11" s="1122"/>
      <c r="AV11" s="1122"/>
      <c r="AW11" s="1122"/>
      <c r="AX11" s="1122"/>
      <c r="AY11" s="1122"/>
      <c r="AZ11" s="1122"/>
      <c r="BA11" s="1122"/>
      <c r="BB11" s="1122"/>
      <c r="BC11" s="1122"/>
      <c r="BD11" s="1122"/>
      <c r="BE11" s="1122"/>
      <c r="BF11" s="1122"/>
      <c r="BG11" s="1122"/>
      <c r="BH11" s="1122"/>
      <c r="BI11" s="1122"/>
      <c r="BJ11" s="1122"/>
      <c r="BK11" s="1122"/>
      <c r="BL11" s="1122"/>
      <c r="BM11" s="1122"/>
      <c r="BN11" s="1122"/>
      <c r="BO11" s="1122"/>
      <c r="BP11" s="1122"/>
      <c r="BQ11" s="1122"/>
      <c r="BR11" s="1122"/>
      <c r="BS11" s="1122"/>
      <c r="BT11" s="1122"/>
      <c r="BU11" s="1122"/>
      <c r="BV11" s="1122"/>
      <c r="BW11" s="1122"/>
      <c r="BX11" s="1122"/>
      <c r="BY11" s="1122"/>
      <c r="BZ11" s="1122"/>
      <c r="CA11" s="1122"/>
      <c r="CB11" s="1122"/>
      <c r="CC11" s="1122"/>
      <c r="CD11" s="1122"/>
      <c r="CE11" s="1122"/>
      <c r="CF11" s="1122"/>
      <c r="CG11" s="1122"/>
      <c r="CH11" s="1122"/>
      <c r="CI11" s="1122"/>
      <c r="CJ11" s="1122"/>
      <c r="CK11" s="1122"/>
      <c r="CL11" s="1122"/>
      <c r="CM11" s="1122"/>
      <c r="CN11" s="1122"/>
      <c r="CO11" s="1122"/>
      <c r="CP11" s="1122"/>
      <c r="CQ11" s="1122"/>
      <c r="CR11" s="1122"/>
      <c r="CS11" s="1122"/>
      <c r="CT11" s="1122"/>
      <c r="CU11" s="1122"/>
      <c r="CV11" s="1122"/>
      <c r="CW11" s="1122"/>
      <c r="CX11" s="1122"/>
      <c r="CY11" s="1122"/>
      <c r="CZ11" s="1122"/>
      <c r="DA11" s="1122"/>
      <c r="DB11" s="1122"/>
      <c r="DC11" s="1122"/>
      <c r="DD11" s="1122"/>
      <c r="DE11" s="1122"/>
    </row>
    <row r="12" spans="1:109" s="82" customFormat="1" ht="13.2" x14ac:dyDescent="0.2">
      <c r="A12" s="1122"/>
      <c r="B12" s="1122"/>
      <c r="C12" s="1122"/>
      <c r="D12" s="1122"/>
      <c r="E12" s="1122"/>
      <c r="F12" s="1122"/>
      <c r="G12" s="1122"/>
      <c r="H12" s="1122"/>
      <c r="I12" s="1122"/>
      <c r="J12" s="1122"/>
      <c r="K12" s="1122"/>
      <c r="L12" s="1122"/>
      <c r="M12" s="1122"/>
      <c r="N12" s="1122"/>
      <c r="O12" s="1122"/>
      <c r="P12" s="1122"/>
      <c r="Q12" s="1122"/>
      <c r="R12" s="1122"/>
      <c r="S12" s="1122"/>
      <c r="T12" s="1122"/>
      <c r="U12" s="1122"/>
      <c r="V12" s="1122"/>
      <c r="W12" s="1122"/>
      <c r="X12" s="1122"/>
      <c r="Y12" s="1122"/>
      <c r="Z12" s="1122"/>
      <c r="AA12" s="1122"/>
      <c r="AB12" s="1122"/>
      <c r="AC12" s="1122"/>
      <c r="AD12" s="1122"/>
      <c r="AE12" s="1122"/>
      <c r="AF12" s="1122"/>
      <c r="AG12" s="1122"/>
      <c r="AH12" s="1122"/>
      <c r="AI12" s="1122"/>
      <c r="AJ12" s="1122"/>
      <c r="AK12" s="1122"/>
      <c r="AL12" s="1122"/>
      <c r="AM12" s="1122"/>
      <c r="AN12" s="1122"/>
      <c r="AO12" s="1122"/>
      <c r="AP12" s="1122"/>
      <c r="AQ12" s="1122"/>
      <c r="AR12" s="1122"/>
      <c r="AS12" s="1122"/>
      <c r="AT12" s="1122"/>
      <c r="AU12" s="1122"/>
      <c r="AV12" s="1122"/>
      <c r="AW12" s="1122"/>
      <c r="AX12" s="1122"/>
      <c r="AY12" s="1122"/>
      <c r="AZ12" s="1122"/>
      <c r="BA12" s="1122"/>
      <c r="BB12" s="1122"/>
      <c r="BC12" s="1122"/>
      <c r="BD12" s="1122"/>
      <c r="BE12" s="1122"/>
      <c r="BF12" s="1122"/>
      <c r="BG12" s="1122"/>
      <c r="BH12" s="1122"/>
      <c r="BI12" s="1122"/>
      <c r="BJ12" s="1122"/>
      <c r="BK12" s="1122"/>
      <c r="BL12" s="1122"/>
      <c r="BM12" s="1122"/>
      <c r="BN12" s="1122"/>
      <c r="BO12" s="1122"/>
      <c r="BP12" s="1122"/>
      <c r="BQ12" s="1122"/>
      <c r="BR12" s="1122"/>
      <c r="BS12" s="1122"/>
      <c r="BT12" s="1122"/>
      <c r="BU12" s="1122"/>
      <c r="BV12" s="1122"/>
      <c r="BW12" s="1122"/>
      <c r="BX12" s="1122"/>
      <c r="BY12" s="1122"/>
      <c r="BZ12" s="1122"/>
      <c r="CA12" s="1122"/>
      <c r="CB12" s="1122"/>
      <c r="CC12" s="1122"/>
      <c r="CD12" s="1122"/>
      <c r="CE12" s="1122"/>
      <c r="CF12" s="1122"/>
      <c r="CG12" s="1122"/>
      <c r="CH12" s="1122"/>
      <c r="CI12" s="1122"/>
      <c r="CJ12" s="1122"/>
      <c r="CK12" s="1122"/>
      <c r="CL12" s="1122"/>
      <c r="CM12" s="1122"/>
      <c r="CN12" s="1122"/>
      <c r="CO12" s="1122"/>
      <c r="CP12" s="1122"/>
      <c r="CQ12" s="1122"/>
      <c r="CR12" s="1122"/>
      <c r="CS12" s="1122"/>
      <c r="CT12" s="1122"/>
      <c r="CU12" s="1122"/>
      <c r="CV12" s="1122"/>
      <c r="CW12" s="1122"/>
      <c r="CX12" s="1122"/>
      <c r="CY12" s="1122"/>
      <c r="CZ12" s="1122"/>
      <c r="DA12" s="1122"/>
      <c r="DB12" s="1122"/>
      <c r="DC12" s="1122"/>
      <c r="DD12" s="1122"/>
      <c r="DE12" s="1122"/>
    </row>
    <row r="13" spans="1:109" s="82" customFormat="1" ht="13.2" x14ac:dyDescent="0.2">
      <c r="A13" s="1122"/>
      <c r="B13" s="1122"/>
      <c r="C13" s="1122"/>
      <c r="D13" s="1122"/>
      <c r="E13" s="1122"/>
      <c r="F13" s="1122"/>
      <c r="G13" s="1122"/>
      <c r="H13" s="1122"/>
      <c r="I13" s="1122"/>
      <c r="J13" s="1122"/>
      <c r="K13" s="1122"/>
      <c r="L13" s="1122"/>
      <c r="M13" s="1122"/>
      <c r="N13" s="1122"/>
      <c r="O13" s="1122"/>
      <c r="P13" s="1122"/>
      <c r="Q13" s="1122"/>
      <c r="R13" s="1122"/>
      <c r="S13" s="1122"/>
      <c r="T13" s="1122"/>
      <c r="U13" s="1122"/>
      <c r="V13" s="1122"/>
      <c r="W13" s="1122"/>
      <c r="X13" s="1122"/>
      <c r="Y13" s="1122"/>
      <c r="Z13" s="1122"/>
      <c r="AA13" s="1122"/>
      <c r="AB13" s="1122"/>
      <c r="AC13" s="1122"/>
      <c r="AD13" s="1122"/>
      <c r="AE13" s="1122"/>
      <c r="AF13" s="1122"/>
      <c r="AG13" s="1122"/>
      <c r="AH13" s="1122"/>
      <c r="AI13" s="1122"/>
      <c r="AJ13" s="1122"/>
      <c r="AK13" s="1122"/>
      <c r="AL13" s="1122"/>
      <c r="AM13" s="1122"/>
      <c r="AN13" s="1122"/>
      <c r="AO13" s="1122"/>
      <c r="AP13" s="1122"/>
      <c r="AQ13" s="1122"/>
      <c r="AR13" s="1122"/>
      <c r="AS13" s="1122"/>
      <c r="AT13" s="1122"/>
      <c r="AU13" s="1122"/>
      <c r="AV13" s="1122"/>
      <c r="AW13" s="1122"/>
      <c r="AX13" s="1122"/>
      <c r="AY13" s="1122"/>
      <c r="AZ13" s="1122"/>
      <c r="BA13" s="1122"/>
      <c r="BB13" s="1122"/>
      <c r="BC13" s="1122"/>
      <c r="BD13" s="1122"/>
      <c r="BE13" s="1122"/>
      <c r="BF13" s="1122"/>
      <c r="BG13" s="1122"/>
      <c r="BH13" s="1122"/>
      <c r="BI13" s="1122"/>
      <c r="BJ13" s="1122"/>
      <c r="BK13" s="1122"/>
      <c r="BL13" s="1122"/>
      <c r="BM13" s="1122"/>
      <c r="BN13" s="1122"/>
      <c r="BO13" s="1122"/>
      <c r="BP13" s="1122"/>
      <c r="BQ13" s="1122"/>
      <c r="BR13" s="1122"/>
      <c r="BS13" s="1122"/>
      <c r="BT13" s="1122"/>
      <c r="BU13" s="1122"/>
      <c r="BV13" s="1122"/>
      <c r="BW13" s="1122"/>
      <c r="BX13" s="1122"/>
      <c r="BY13" s="1122"/>
      <c r="BZ13" s="1122"/>
      <c r="CA13" s="1122"/>
      <c r="CB13" s="1122"/>
      <c r="CC13" s="1122"/>
      <c r="CD13" s="1122"/>
      <c r="CE13" s="1122"/>
      <c r="CF13" s="1122"/>
      <c r="CG13" s="1122"/>
      <c r="CH13" s="1122"/>
      <c r="CI13" s="1122"/>
      <c r="CJ13" s="1122"/>
      <c r="CK13" s="1122"/>
      <c r="CL13" s="1122"/>
      <c r="CM13" s="1122"/>
      <c r="CN13" s="1122"/>
      <c r="CO13" s="1122"/>
      <c r="CP13" s="1122"/>
      <c r="CQ13" s="1122"/>
      <c r="CR13" s="1122"/>
      <c r="CS13" s="1122"/>
      <c r="CT13" s="1122"/>
      <c r="CU13" s="1122"/>
      <c r="CV13" s="1122"/>
      <c r="CW13" s="1122"/>
      <c r="CX13" s="1122"/>
      <c r="CY13" s="1122"/>
      <c r="CZ13" s="1122"/>
      <c r="DA13" s="1122"/>
      <c r="DB13" s="1122"/>
      <c r="DC13" s="1122"/>
      <c r="DD13" s="1122"/>
      <c r="DE13" s="1122"/>
    </row>
    <row r="14" spans="1:109" s="82" customFormat="1" ht="13.2" x14ac:dyDescent="0.2">
      <c r="A14" s="1122"/>
      <c r="B14" s="1122"/>
      <c r="C14" s="1122"/>
      <c r="D14" s="1122"/>
      <c r="E14" s="1122"/>
      <c r="F14" s="1122"/>
      <c r="G14" s="1122"/>
      <c r="H14" s="1122"/>
      <c r="I14" s="1122"/>
      <c r="J14" s="1122"/>
      <c r="K14" s="1122"/>
      <c r="L14" s="1122"/>
      <c r="M14" s="1122"/>
      <c r="N14" s="1122"/>
      <c r="O14" s="1122"/>
      <c r="P14" s="1122"/>
      <c r="Q14" s="1122"/>
      <c r="R14" s="1122"/>
      <c r="S14" s="1122"/>
      <c r="T14" s="1122"/>
      <c r="U14" s="1122"/>
      <c r="V14" s="1122"/>
      <c r="W14" s="1122"/>
      <c r="X14" s="1122"/>
      <c r="Y14" s="1122"/>
      <c r="Z14" s="1122"/>
      <c r="AA14" s="1122"/>
      <c r="AB14" s="1122"/>
      <c r="AC14" s="1122"/>
      <c r="AD14" s="1122"/>
      <c r="AE14" s="1122"/>
      <c r="AF14" s="1122"/>
      <c r="AG14" s="1122"/>
      <c r="AH14" s="1122"/>
      <c r="AI14" s="1122"/>
      <c r="AJ14" s="1122"/>
      <c r="AK14" s="1122"/>
      <c r="AL14" s="1122"/>
      <c r="AM14" s="1122"/>
      <c r="AN14" s="1122"/>
      <c r="AO14" s="1122"/>
      <c r="AP14" s="1122"/>
      <c r="AQ14" s="1122"/>
      <c r="AR14" s="1122"/>
      <c r="AS14" s="1122"/>
      <c r="AT14" s="1122"/>
      <c r="AU14" s="1122"/>
      <c r="AV14" s="1122"/>
      <c r="AW14" s="1122"/>
      <c r="AX14" s="1122"/>
      <c r="AY14" s="1122"/>
      <c r="AZ14" s="1122"/>
      <c r="BA14" s="1122"/>
      <c r="BB14" s="1122"/>
      <c r="BC14" s="1122"/>
      <c r="BD14" s="1122"/>
      <c r="BE14" s="1122"/>
      <c r="BF14" s="1122"/>
      <c r="BG14" s="1122"/>
      <c r="BH14" s="1122"/>
      <c r="BI14" s="1122"/>
      <c r="BJ14" s="1122"/>
      <c r="BK14" s="1122"/>
      <c r="BL14" s="1122"/>
      <c r="BM14" s="1122"/>
      <c r="BN14" s="1122"/>
      <c r="BO14" s="1122"/>
      <c r="BP14" s="1122"/>
      <c r="BQ14" s="1122"/>
      <c r="BR14" s="1122"/>
      <c r="BS14" s="1122"/>
      <c r="BT14" s="1122"/>
      <c r="BU14" s="1122"/>
      <c r="BV14" s="1122"/>
      <c r="BW14" s="1122"/>
      <c r="BX14" s="1122"/>
      <c r="BY14" s="1122"/>
      <c r="BZ14" s="1122"/>
      <c r="CA14" s="1122"/>
      <c r="CB14" s="1122"/>
      <c r="CC14" s="1122"/>
      <c r="CD14" s="1122"/>
      <c r="CE14" s="1122"/>
      <c r="CF14" s="1122"/>
      <c r="CG14" s="1122"/>
      <c r="CH14" s="1122"/>
      <c r="CI14" s="1122"/>
      <c r="CJ14" s="1122"/>
      <c r="CK14" s="1122"/>
      <c r="CL14" s="1122"/>
      <c r="CM14" s="1122"/>
      <c r="CN14" s="1122"/>
      <c r="CO14" s="1122"/>
      <c r="CP14" s="1122"/>
      <c r="CQ14" s="1122"/>
      <c r="CR14" s="1122"/>
      <c r="CS14" s="1122"/>
      <c r="CT14" s="1122"/>
      <c r="CU14" s="1122"/>
      <c r="CV14" s="1122"/>
      <c r="CW14" s="1122"/>
      <c r="CX14" s="1122"/>
      <c r="CY14" s="1122"/>
      <c r="CZ14" s="1122"/>
      <c r="DA14" s="1122"/>
      <c r="DB14" s="1122"/>
      <c r="DC14" s="1122"/>
      <c r="DD14" s="1122"/>
      <c r="DE14" s="1122"/>
    </row>
    <row r="15" spans="1:109" s="82" customFormat="1" ht="13.2" x14ac:dyDescent="0.2">
      <c r="A15" s="163"/>
      <c r="B15" s="1122"/>
      <c r="C15" s="1122"/>
      <c r="D15" s="1122"/>
      <c r="E15" s="1122"/>
      <c r="F15" s="1122"/>
      <c r="G15" s="1122"/>
      <c r="H15" s="1122"/>
      <c r="I15" s="1122"/>
      <c r="J15" s="1122"/>
      <c r="K15" s="1122"/>
      <c r="L15" s="1122"/>
      <c r="M15" s="1122"/>
      <c r="N15" s="1122"/>
      <c r="O15" s="1122"/>
      <c r="P15" s="1122"/>
      <c r="Q15" s="1122"/>
      <c r="R15" s="1122"/>
      <c r="S15" s="1122"/>
      <c r="T15" s="1122"/>
      <c r="U15" s="1122"/>
      <c r="V15" s="1122"/>
      <c r="W15" s="1122"/>
      <c r="X15" s="1122"/>
      <c r="Y15" s="1122"/>
      <c r="Z15" s="1122"/>
      <c r="AA15" s="1122"/>
      <c r="AB15" s="1122"/>
      <c r="AC15" s="1122"/>
      <c r="AD15" s="1122"/>
      <c r="AE15" s="1122"/>
      <c r="AF15" s="1122"/>
      <c r="AG15" s="1122"/>
      <c r="AH15" s="1122"/>
      <c r="AI15" s="1122"/>
      <c r="AJ15" s="1122"/>
      <c r="AK15" s="1122"/>
      <c r="AL15" s="1122"/>
      <c r="AM15" s="1122"/>
      <c r="AN15" s="1122"/>
      <c r="AO15" s="1122"/>
      <c r="AP15" s="1122"/>
      <c r="AQ15" s="1122"/>
      <c r="AR15" s="1122"/>
      <c r="AS15" s="1122"/>
      <c r="AT15" s="1122"/>
      <c r="AU15" s="1122"/>
      <c r="AV15" s="1122"/>
      <c r="AW15" s="1122"/>
      <c r="AX15" s="1122"/>
      <c r="AY15" s="1122"/>
      <c r="AZ15" s="1122"/>
      <c r="BA15" s="1122"/>
      <c r="BB15" s="1122"/>
      <c r="BC15" s="1122"/>
      <c r="BD15" s="1122"/>
      <c r="BE15" s="1122"/>
      <c r="BF15" s="1122"/>
      <c r="BG15" s="1122"/>
      <c r="BH15" s="1122"/>
      <c r="BI15" s="1122"/>
      <c r="BJ15" s="1122"/>
      <c r="BK15" s="1122"/>
      <c r="BL15" s="1122"/>
      <c r="BM15" s="1122"/>
      <c r="BN15" s="1122"/>
      <c r="BO15" s="1122"/>
      <c r="BP15" s="1122"/>
      <c r="BQ15" s="1122"/>
      <c r="BR15" s="1122"/>
      <c r="BS15" s="1122"/>
      <c r="BT15" s="1122"/>
      <c r="BU15" s="1122"/>
      <c r="BV15" s="1122"/>
      <c r="BW15" s="1122"/>
      <c r="BX15" s="1122"/>
      <c r="BY15" s="1122"/>
      <c r="BZ15" s="1122"/>
      <c r="CA15" s="1122"/>
      <c r="CB15" s="1122"/>
      <c r="CC15" s="1122"/>
      <c r="CD15" s="1122"/>
      <c r="CE15" s="1122"/>
      <c r="CF15" s="1122"/>
      <c r="CG15" s="1122"/>
      <c r="CH15" s="1122"/>
      <c r="CI15" s="1122"/>
      <c r="CJ15" s="1122"/>
      <c r="CK15" s="1122"/>
      <c r="CL15" s="1122"/>
      <c r="CM15" s="1122"/>
      <c r="CN15" s="1122"/>
      <c r="CO15" s="1122"/>
      <c r="CP15" s="1122"/>
      <c r="CQ15" s="1122"/>
      <c r="CR15" s="1122"/>
      <c r="CS15" s="1122"/>
      <c r="CT15" s="1122"/>
      <c r="CU15" s="1122"/>
      <c r="CV15" s="1122"/>
      <c r="CW15" s="1122"/>
      <c r="CX15" s="1122"/>
      <c r="CY15" s="1122"/>
      <c r="CZ15" s="1122"/>
      <c r="DA15" s="1122"/>
      <c r="DB15" s="1122"/>
      <c r="DC15" s="1122"/>
      <c r="DD15" s="1122"/>
      <c r="DE15" s="1122"/>
    </row>
    <row r="16" spans="1:109" s="82" customFormat="1" ht="13.2" x14ac:dyDescent="0.2">
      <c r="A16" s="163"/>
      <c r="B16" s="1122"/>
      <c r="C16" s="1122"/>
      <c r="D16" s="1122"/>
      <c r="E16" s="1122"/>
      <c r="F16" s="1122"/>
      <c r="G16" s="1122"/>
      <c r="H16" s="1122"/>
      <c r="I16" s="1122"/>
      <c r="J16" s="1122"/>
      <c r="K16" s="1122"/>
      <c r="L16" s="1122"/>
      <c r="M16" s="1122"/>
      <c r="N16" s="1122"/>
      <c r="O16" s="1122"/>
      <c r="P16" s="1122"/>
      <c r="Q16" s="1122"/>
      <c r="R16" s="1122"/>
      <c r="S16" s="1122"/>
      <c r="T16" s="1122"/>
      <c r="U16" s="1122"/>
      <c r="V16" s="1122"/>
      <c r="W16" s="1122"/>
      <c r="X16" s="1122"/>
      <c r="Y16" s="1122"/>
      <c r="Z16" s="1122"/>
      <c r="AA16" s="1122"/>
      <c r="AB16" s="1122"/>
      <c r="AC16" s="1122"/>
      <c r="AD16" s="1122"/>
      <c r="AE16" s="1122"/>
      <c r="AF16" s="1122"/>
      <c r="AG16" s="1122"/>
      <c r="AH16" s="1122"/>
      <c r="AI16" s="1122"/>
      <c r="AJ16" s="1122"/>
      <c r="AK16" s="1122"/>
      <c r="AL16" s="1122"/>
      <c r="AM16" s="1122"/>
      <c r="AN16" s="1122"/>
      <c r="AO16" s="1122"/>
      <c r="AP16" s="1122"/>
      <c r="AQ16" s="1122"/>
      <c r="AR16" s="1122"/>
      <c r="AS16" s="1122"/>
      <c r="AT16" s="1122"/>
      <c r="AU16" s="1122"/>
      <c r="AV16" s="1122"/>
      <c r="AW16" s="1122"/>
      <c r="AX16" s="1122"/>
      <c r="AY16" s="1122"/>
      <c r="AZ16" s="1122"/>
      <c r="BA16" s="1122"/>
      <c r="BB16" s="1122"/>
      <c r="BC16" s="1122"/>
      <c r="BD16" s="1122"/>
      <c r="BE16" s="1122"/>
      <c r="BF16" s="1122"/>
      <c r="BG16" s="1122"/>
      <c r="BH16" s="1122"/>
      <c r="BI16" s="1122"/>
      <c r="BJ16" s="1122"/>
      <c r="BK16" s="1122"/>
      <c r="BL16" s="1122"/>
      <c r="BM16" s="1122"/>
      <c r="BN16" s="1122"/>
      <c r="BO16" s="1122"/>
      <c r="BP16" s="1122"/>
      <c r="BQ16" s="1122"/>
      <c r="BR16" s="1122"/>
      <c r="BS16" s="1122"/>
      <c r="BT16" s="1122"/>
      <c r="BU16" s="1122"/>
      <c r="BV16" s="1122"/>
      <c r="BW16" s="1122"/>
      <c r="BX16" s="1122"/>
      <c r="BY16" s="1122"/>
      <c r="BZ16" s="1122"/>
      <c r="CA16" s="1122"/>
      <c r="CB16" s="1122"/>
      <c r="CC16" s="1122"/>
      <c r="CD16" s="1122"/>
      <c r="CE16" s="1122"/>
      <c r="CF16" s="1122"/>
      <c r="CG16" s="1122"/>
      <c r="CH16" s="1122"/>
      <c r="CI16" s="1122"/>
      <c r="CJ16" s="1122"/>
      <c r="CK16" s="1122"/>
      <c r="CL16" s="1122"/>
      <c r="CM16" s="1122"/>
      <c r="CN16" s="1122"/>
      <c r="CO16" s="1122"/>
      <c r="CP16" s="1122"/>
      <c r="CQ16" s="1122"/>
      <c r="CR16" s="1122"/>
      <c r="CS16" s="1122"/>
      <c r="CT16" s="1122"/>
      <c r="CU16" s="1122"/>
      <c r="CV16" s="1122"/>
      <c r="CW16" s="1122"/>
      <c r="CX16" s="1122"/>
      <c r="CY16" s="1122"/>
      <c r="CZ16" s="1122"/>
      <c r="DA16" s="1122"/>
      <c r="DB16" s="1122"/>
      <c r="DC16" s="1122"/>
      <c r="DD16" s="1122"/>
      <c r="DE16" s="1122"/>
    </row>
    <row r="17" spans="1:109" s="82" customFormat="1" ht="13.2" x14ac:dyDescent="0.2">
      <c r="A17" s="163"/>
      <c r="B17" s="1122"/>
      <c r="C17" s="1122"/>
      <c r="D17" s="1122"/>
      <c r="E17" s="1122"/>
      <c r="F17" s="1122"/>
      <c r="G17" s="1122"/>
      <c r="H17" s="1122"/>
      <c r="I17" s="1122"/>
      <c r="J17" s="1122"/>
      <c r="K17" s="1122"/>
      <c r="L17" s="1122"/>
      <c r="M17" s="1122"/>
      <c r="N17" s="1122"/>
      <c r="O17" s="1122"/>
      <c r="P17" s="1122"/>
      <c r="Q17" s="1122"/>
      <c r="R17" s="1122"/>
      <c r="S17" s="1122"/>
      <c r="T17" s="1122"/>
      <c r="U17" s="1122"/>
      <c r="V17" s="1122"/>
      <c r="W17" s="1122"/>
      <c r="X17" s="1122"/>
      <c r="Y17" s="1122"/>
      <c r="Z17" s="1122"/>
      <c r="AA17" s="1122"/>
      <c r="AB17" s="1122"/>
      <c r="AC17" s="1122"/>
      <c r="AD17" s="1122"/>
      <c r="AE17" s="1122"/>
      <c r="AF17" s="1122"/>
      <c r="AG17" s="1122"/>
      <c r="AH17" s="1122"/>
      <c r="AI17" s="1122"/>
      <c r="AJ17" s="1122"/>
      <c r="AK17" s="1122"/>
      <c r="AL17" s="1122"/>
      <c r="AM17" s="1122"/>
      <c r="AN17" s="1122"/>
      <c r="AO17" s="1122"/>
      <c r="AP17" s="1122"/>
      <c r="AQ17" s="1122"/>
      <c r="AR17" s="1122"/>
      <c r="AS17" s="1122"/>
      <c r="AT17" s="1122"/>
      <c r="AU17" s="1122"/>
      <c r="AV17" s="1122"/>
      <c r="AW17" s="1122"/>
      <c r="AX17" s="1122"/>
      <c r="AY17" s="1122"/>
      <c r="AZ17" s="1122"/>
      <c r="BA17" s="1122"/>
      <c r="BB17" s="1122"/>
      <c r="BC17" s="1122"/>
      <c r="BD17" s="1122"/>
      <c r="BE17" s="1122"/>
      <c r="BF17" s="1122"/>
      <c r="BG17" s="1122"/>
      <c r="BH17" s="1122"/>
      <c r="BI17" s="1122"/>
      <c r="BJ17" s="1122"/>
      <c r="BK17" s="1122"/>
      <c r="BL17" s="1122"/>
      <c r="BM17" s="1122"/>
      <c r="BN17" s="1122"/>
      <c r="BO17" s="1122"/>
      <c r="BP17" s="1122"/>
      <c r="BQ17" s="1122"/>
      <c r="BR17" s="1122"/>
      <c r="BS17" s="1122"/>
      <c r="BT17" s="1122"/>
      <c r="BU17" s="1122"/>
      <c r="BV17" s="1122"/>
      <c r="BW17" s="1122"/>
      <c r="BX17" s="1122"/>
      <c r="BY17" s="1122"/>
      <c r="BZ17" s="1122"/>
      <c r="CA17" s="1122"/>
      <c r="CB17" s="1122"/>
      <c r="CC17" s="1122"/>
      <c r="CD17" s="1122"/>
      <c r="CE17" s="1122"/>
      <c r="CF17" s="1122"/>
      <c r="CG17" s="1122"/>
      <c r="CH17" s="1122"/>
      <c r="CI17" s="1122"/>
      <c r="CJ17" s="1122"/>
      <c r="CK17" s="1122"/>
      <c r="CL17" s="1122"/>
      <c r="CM17" s="1122"/>
      <c r="CN17" s="1122"/>
      <c r="CO17" s="1122"/>
      <c r="CP17" s="1122"/>
      <c r="CQ17" s="1122"/>
      <c r="CR17" s="1122"/>
      <c r="CS17" s="1122"/>
      <c r="CT17" s="1122"/>
      <c r="CU17" s="1122"/>
      <c r="CV17" s="1122"/>
      <c r="CW17" s="1122"/>
      <c r="CX17" s="1122"/>
      <c r="CY17" s="1122"/>
      <c r="CZ17" s="1122"/>
      <c r="DA17" s="1122"/>
      <c r="DB17" s="1122"/>
      <c r="DC17" s="1122"/>
      <c r="DD17" s="1122"/>
      <c r="DE17" s="1122"/>
    </row>
    <row r="18" spans="1:109" s="82" customFormat="1" ht="13.2" x14ac:dyDescent="0.2">
      <c r="A18" s="163"/>
      <c r="B18" s="1122"/>
      <c r="C18" s="1122"/>
      <c r="D18" s="1122"/>
      <c r="E18" s="1122"/>
      <c r="F18" s="1122"/>
      <c r="G18" s="1122"/>
      <c r="H18" s="1122"/>
      <c r="I18" s="1122"/>
      <c r="J18" s="1122"/>
      <c r="K18" s="1122"/>
      <c r="L18" s="1122"/>
      <c r="M18" s="1122"/>
      <c r="N18" s="1122"/>
      <c r="O18" s="1122"/>
      <c r="P18" s="1122"/>
      <c r="Q18" s="1122"/>
      <c r="R18" s="1122"/>
      <c r="S18" s="1122"/>
      <c r="T18" s="1122"/>
      <c r="U18" s="1122"/>
      <c r="V18" s="1122"/>
      <c r="W18" s="1122"/>
      <c r="X18" s="1122"/>
      <c r="Y18" s="1122"/>
      <c r="Z18" s="1122"/>
      <c r="AA18" s="1122"/>
      <c r="AB18" s="1122"/>
      <c r="AC18" s="1122"/>
      <c r="AD18" s="1122"/>
      <c r="AE18" s="1122"/>
      <c r="AF18" s="1122"/>
      <c r="AG18" s="1122"/>
      <c r="AH18" s="1122"/>
      <c r="AI18" s="1122"/>
      <c r="AJ18" s="1122"/>
      <c r="AK18" s="1122"/>
      <c r="AL18" s="1122"/>
      <c r="AM18" s="1122"/>
      <c r="AN18" s="1122"/>
      <c r="AO18" s="1122"/>
      <c r="AP18" s="1122"/>
      <c r="AQ18" s="1122"/>
      <c r="AR18" s="1122"/>
      <c r="AS18" s="1122"/>
      <c r="AT18" s="1122"/>
      <c r="AU18" s="1122"/>
      <c r="AV18" s="1122"/>
      <c r="AW18" s="1122"/>
      <c r="AX18" s="1122"/>
      <c r="AY18" s="1122"/>
      <c r="AZ18" s="1122"/>
      <c r="BA18" s="1122"/>
      <c r="BB18" s="1122"/>
      <c r="BC18" s="1122"/>
      <c r="BD18" s="1122"/>
      <c r="BE18" s="1122"/>
      <c r="BF18" s="1122"/>
      <c r="BG18" s="1122"/>
      <c r="BH18" s="1122"/>
      <c r="BI18" s="1122"/>
      <c r="BJ18" s="1122"/>
      <c r="BK18" s="1122"/>
      <c r="BL18" s="1122"/>
      <c r="BM18" s="1122"/>
      <c r="BN18" s="1122"/>
      <c r="BO18" s="1122"/>
      <c r="BP18" s="1122"/>
      <c r="BQ18" s="1122"/>
      <c r="BR18" s="1122"/>
      <c r="BS18" s="1122"/>
      <c r="BT18" s="1122"/>
      <c r="BU18" s="1122"/>
      <c r="BV18" s="1122"/>
      <c r="BW18" s="1122"/>
      <c r="BX18" s="1122"/>
      <c r="BY18" s="1122"/>
      <c r="BZ18" s="1122"/>
      <c r="CA18" s="1122"/>
      <c r="CB18" s="1122"/>
      <c r="CC18" s="1122"/>
      <c r="CD18" s="1122"/>
      <c r="CE18" s="1122"/>
      <c r="CF18" s="1122"/>
      <c r="CG18" s="1122"/>
      <c r="CH18" s="1122"/>
      <c r="CI18" s="1122"/>
      <c r="CJ18" s="1122"/>
      <c r="CK18" s="1122"/>
      <c r="CL18" s="1122"/>
      <c r="CM18" s="1122"/>
      <c r="CN18" s="1122"/>
      <c r="CO18" s="1122"/>
      <c r="CP18" s="1122"/>
      <c r="CQ18" s="1122"/>
      <c r="CR18" s="1122"/>
      <c r="CS18" s="1122"/>
      <c r="CT18" s="1122"/>
      <c r="CU18" s="1122"/>
      <c r="CV18" s="1122"/>
      <c r="CW18" s="1122"/>
      <c r="CX18" s="1122"/>
      <c r="CY18" s="1122"/>
      <c r="CZ18" s="1122"/>
      <c r="DA18" s="1122"/>
      <c r="DB18" s="1122"/>
      <c r="DC18" s="1122"/>
      <c r="DD18" s="1122"/>
      <c r="DE18" s="1122"/>
    </row>
    <row r="19" spans="1:109" ht="13.2" x14ac:dyDescent="0.2">
      <c r="DD19" s="163"/>
      <c r="DE19" s="163"/>
    </row>
    <row r="20" spans="1:109" ht="13.2" x14ac:dyDescent="0.2">
      <c r="DD20" s="163"/>
      <c r="DE20" s="163"/>
    </row>
    <row r="21" spans="1:109" ht="17.25" customHeight="1" x14ac:dyDescent="0.2">
      <c r="B21" s="1121"/>
      <c r="C21" s="90"/>
      <c r="D21" s="90"/>
      <c r="E21" s="90"/>
      <c r="F21" s="90"/>
      <c r="G21" s="90"/>
      <c r="H21" s="90"/>
      <c r="I21" s="90"/>
      <c r="J21" s="90"/>
      <c r="K21" s="90"/>
      <c r="L21" s="90"/>
      <c r="M21" s="90"/>
      <c r="N21" s="112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1120"/>
      <c r="AU21" s="90"/>
      <c r="AV21" s="90"/>
      <c r="AW21" s="90"/>
      <c r="AX21" s="90"/>
      <c r="AY21" s="90"/>
      <c r="AZ21" s="90"/>
      <c r="BA21" s="90"/>
      <c r="BB21" s="90"/>
      <c r="BC21" s="90"/>
      <c r="BD21" s="90"/>
      <c r="BE21" s="90"/>
      <c r="BF21" s="1120"/>
      <c r="BG21" s="90"/>
      <c r="BH21" s="90"/>
      <c r="BI21" s="90"/>
      <c r="BJ21" s="90"/>
      <c r="BK21" s="90"/>
      <c r="BL21" s="90"/>
      <c r="BM21" s="90"/>
      <c r="BN21" s="90"/>
      <c r="BO21" s="90"/>
      <c r="BP21" s="90"/>
      <c r="BQ21" s="90"/>
      <c r="BR21" s="1120"/>
      <c r="BS21" s="90"/>
      <c r="BT21" s="90"/>
      <c r="BU21" s="90"/>
      <c r="BV21" s="90"/>
      <c r="BW21" s="90"/>
      <c r="BX21" s="90"/>
      <c r="BY21" s="90"/>
      <c r="BZ21" s="90"/>
      <c r="CA21" s="90"/>
      <c r="CB21" s="90"/>
      <c r="CC21" s="90"/>
      <c r="CD21" s="1120"/>
      <c r="CE21" s="90"/>
      <c r="CF21" s="90"/>
      <c r="CG21" s="90"/>
      <c r="CH21" s="90"/>
      <c r="CI21" s="90"/>
      <c r="CJ21" s="90"/>
      <c r="CK21" s="90"/>
      <c r="CL21" s="90"/>
      <c r="CM21" s="90"/>
      <c r="CN21" s="90"/>
      <c r="CO21" s="90"/>
      <c r="CP21" s="1120"/>
      <c r="CQ21" s="90"/>
      <c r="CR21" s="90"/>
      <c r="CS21" s="90"/>
      <c r="CT21" s="90"/>
      <c r="CU21" s="90"/>
      <c r="CV21" s="90"/>
      <c r="CW21" s="90"/>
      <c r="CX21" s="90"/>
      <c r="CY21" s="90"/>
      <c r="CZ21" s="90"/>
      <c r="DA21" s="90"/>
      <c r="DB21" s="1120"/>
      <c r="DC21" s="90"/>
      <c r="DD21" s="164"/>
      <c r="DE21" s="163"/>
    </row>
    <row r="22" spans="1:109" ht="17.25" customHeight="1" x14ac:dyDescent="0.2">
      <c r="B22" s="84"/>
    </row>
    <row r="23" spans="1:109" ht="13.2" x14ac:dyDescent="0.2">
      <c r="B23" s="84"/>
    </row>
    <row r="24" spans="1:109" ht="13.2" x14ac:dyDescent="0.2">
      <c r="B24" s="84"/>
    </row>
    <row r="25" spans="1:109" ht="13.2" x14ac:dyDescent="0.2">
      <c r="B25" s="84"/>
    </row>
    <row r="26" spans="1:109" ht="13.2" x14ac:dyDescent="0.2">
      <c r="B26" s="84"/>
    </row>
    <row r="27" spans="1:109" ht="13.2" x14ac:dyDescent="0.2">
      <c r="B27" s="84"/>
    </row>
    <row r="28" spans="1:109" ht="13.2" x14ac:dyDescent="0.2">
      <c r="B28" s="84"/>
    </row>
    <row r="29" spans="1:109" ht="13.2" x14ac:dyDescent="0.2">
      <c r="B29" s="84"/>
    </row>
    <row r="30" spans="1:109" ht="13.2" x14ac:dyDescent="0.2">
      <c r="B30" s="84"/>
    </row>
    <row r="31" spans="1:109" ht="13.2" x14ac:dyDescent="0.2">
      <c r="B31" s="84"/>
    </row>
    <row r="32" spans="1:109" ht="13.2" x14ac:dyDescent="0.2">
      <c r="B32" s="84"/>
    </row>
    <row r="33" spans="2:109" ht="13.2" x14ac:dyDescent="0.2">
      <c r="B33" s="84"/>
    </row>
    <row r="34" spans="2:109" ht="13.2" x14ac:dyDescent="0.2">
      <c r="B34" s="84"/>
    </row>
    <row r="35" spans="2:109" ht="13.2" x14ac:dyDescent="0.2">
      <c r="B35" s="84"/>
    </row>
    <row r="36" spans="2:109" ht="13.2" x14ac:dyDescent="0.2">
      <c r="B36" s="84"/>
    </row>
    <row r="37" spans="2:109" ht="13.2" x14ac:dyDescent="0.2">
      <c r="B37" s="84"/>
    </row>
    <row r="38" spans="2:109" ht="13.2" x14ac:dyDescent="0.2">
      <c r="B38" s="84"/>
    </row>
    <row r="39" spans="2:109" ht="13.2" x14ac:dyDescent="0.2">
      <c r="B39" s="93"/>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169"/>
    </row>
    <row r="40" spans="2:109" ht="13.2" x14ac:dyDescent="0.2">
      <c r="B40" s="1111"/>
      <c r="DD40" s="1111"/>
      <c r="DE40" s="163"/>
    </row>
    <row r="41" spans="2:109" ht="16.2" x14ac:dyDescent="0.2">
      <c r="B41" s="86" t="s">
        <v>567</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164"/>
    </row>
    <row r="42" spans="2:109" ht="13.2" x14ac:dyDescent="0.2">
      <c r="B42" s="84"/>
      <c r="G42" s="1109"/>
      <c r="I42" s="1108"/>
      <c r="J42" s="1108"/>
      <c r="K42" s="1108"/>
      <c r="AM42" s="1109"/>
      <c r="AN42" s="1109" t="s">
        <v>563</v>
      </c>
      <c r="AP42" s="1108"/>
      <c r="AQ42" s="1108"/>
      <c r="AR42" s="1108"/>
      <c r="AY42" s="1109"/>
      <c r="BA42" s="1108"/>
      <c r="BB42" s="1108"/>
      <c r="BC42" s="1108"/>
      <c r="BK42" s="1109"/>
      <c r="BM42" s="1108"/>
      <c r="BN42" s="1108"/>
      <c r="BO42" s="1108"/>
      <c r="BW42" s="1109"/>
      <c r="BY42" s="1108"/>
      <c r="BZ42" s="1108"/>
      <c r="CA42" s="1108"/>
      <c r="CI42" s="1109"/>
      <c r="CK42" s="1108"/>
      <c r="CL42" s="1108"/>
      <c r="CM42" s="1108"/>
      <c r="CU42" s="1109"/>
      <c r="CW42" s="1108"/>
      <c r="CX42" s="1108"/>
      <c r="CY42" s="1108"/>
    </row>
    <row r="43" spans="2:109" ht="13.5" customHeight="1" x14ac:dyDescent="0.2">
      <c r="B43" s="84"/>
      <c r="AN43" s="1107" t="s">
        <v>566</v>
      </c>
      <c r="AO43" s="1106"/>
      <c r="AP43" s="1106"/>
      <c r="AQ43" s="1106"/>
      <c r="AR43" s="1106"/>
      <c r="AS43" s="1106"/>
      <c r="AT43" s="1106"/>
      <c r="AU43" s="1106"/>
      <c r="AV43" s="1106"/>
      <c r="AW43" s="1106"/>
      <c r="AX43" s="1106"/>
      <c r="AY43" s="1106"/>
      <c r="AZ43" s="1106"/>
      <c r="BA43" s="1106"/>
      <c r="BB43" s="1106"/>
      <c r="BC43" s="1106"/>
      <c r="BD43" s="1106"/>
      <c r="BE43" s="1106"/>
      <c r="BF43" s="1106"/>
      <c r="BG43" s="1106"/>
      <c r="BH43" s="1106"/>
      <c r="BI43" s="1106"/>
      <c r="BJ43" s="1106"/>
      <c r="BK43" s="1106"/>
      <c r="BL43" s="1106"/>
      <c r="BM43" s="1106"/>
      <c r="BN43" s="1106"/>
      <c r="BO43" s="1106"/>
      <c r="BP43" s="1106"/>
      <c r="BQ43" s="1106"/>
      <c r="BR43" s="1106"/>
      <c r="BS43" s="1106"/>
      <c r="BT43" s="1106"/>
      <c r="BU43" s="1106"/>
      <c r="BV43" s="1106"/>
      <c r="BW43" s="1106"/>
      <c r="BX43" s="1106"/>
      <c r="BY43" s="1106"/>
      <c r="BZ43" s="1106"/>
      <c r="CA43" s="1106"/>
      <c r="CB43" s="1106"/>
      <c r="CC43" s="1106"/>
      <c r="CD43" s="1106"/>
      <c r="CE43" s="1106"/>
      <c r="CF43" s="1106"/>
      <c r="CG43" s="1106"/>
      <c r="CH43" s="1106"/>
      <c r="CI43" s="1106"/>
      <c r="CJ43" s="1106"/>
      <c r="CK43" s="1106"/>
      <c r="CL43" s="1106"/>
      <c r="CM43" s="1106"/>
      <c r="CN43" s="1106"/>
      <c r="CO43" s="1106"/>
      <c r="CP43" s="1106"/>
      <c r="CQ43" s="1106"/>
      <c r="CR43" s="1106"/>
      <c r="CS43" s="1106"/>
      <c r="CT43" s="1106"/>
      <c r="CU43" s="1106"/>
      <c r="CV43" s="1106"/>
      <c r="CW43" s="1106"/>
      <c r="CX43" s="1106"/>
      <c r="CY43" s="1106"/>
      <c r="CZ43" s="1106"/>
      <c r="DA43" s="1106"/>
      <c r="DB43" s="1106"/>
      <c r="DC43" s="1105"/>
    </row>
    <row r="44" spans="2:109" ht="13.2" x14ac:dyDescent="0.2">
      <c r="B44" s="84"/>
      <c r="AN44" s="1104"/>
      <c r="AO44" s="1103"/>
      <c r="AP44" s="1103"/>
      <c r="AQ44" s="1103"/>
      <c r="AR44" s="1103"/>
      <c r="AS44" s="1103"/>
      <c r="AT44" s="1103"/>
      <c r="AU44" s="1103"/>
      <c r="AV44" s="1103"/>
      <c r="AW44" s="1103"/>
      <c r="AX44" s="1103"/>
      <c r="AY44" s="1103"/>
      <c r="AZ44" s="1103"/>
      <c r="BA44" s="1103"/>
      <c r="BB44" s="1103"/>
      <c r="BC44" s="1103"/>
      <c r="BD44" s="1103"/>
      <c r="BE44" s="1103"/>
      <c r="BF44" s="1103"/>
      <c r="BG44" s="1103"/>
      <c r="BH44" s="1103"/>
      <c r="BI44" s="1103"/>
      <c r="BJ44" s="1103"/>
      <c r="BK44" s="1103"/>
      <c r="BL44" s="1103"/>
      <c r="BM44" s="1103"/>
      <c r="BN44" s="1103"/>
      <c r="BO44" s="1103"/>
      <c r="BP44" s="1103"/>
      <c r="BQ44" s="1103"/>
      <c r="BR44" s="1103"/>
      <c r="BS44" s="1103"/>
      <c r="BT44" s="1103"/>
      <c r="BU44" s="1103"/>
      <c r="BV44" s="1103"/>
      <c r="BW44" s="1103"/>
      <c r="BX44" s="1103"/>
      <c r="BY44" s="1103"/>
      <c r="BZ44" s="1103"/>
      <c r="CA44" s="1103"/>
      <c r="CB44" s="1103"/>
      <c r="CC44" s="1103"/>
      <c r="CD44" s="1103"/>
      <c r="CE44" s="1103"/>
      <c r="CF44" s="1103"/>
      <c r="CG44" s="1103"/>
      <c r="CH44" s="1103"/>
      <c r="CI44" s="1103"/>
      <c r="CJ44" s="1103"/>
      <c r="CK44" s="1103"/>
      <c r="CL44" s="1103"/>
      <c r="CM44" s="1103"/>
      <c r="CN44" s="1103"/>
      <c r="CO44" s="1103"/>
      <c r="CP44" s="1103"/>
      <c r="CQ44" s="1103"/>
      <c r="CR44" s="1103"/>
      <c r="CS44" s="1103"/>
      <c r="CT44" s="1103"/>
      <c r="CU44" s="1103"/>
      <c r="CV44" s="1103"/>
      <c r="CW44" s="1103"/>
      <c r="CX44" s="1103"/>
      <c r="CY44" s="1103"/>
      <c r="CZ44" s="1103"/>
      <c r="DA44" s="1103"/>
      <c r="DB44" s="1103"/>
      <c r="DC44" s="1102"/>
    </row>
    <row r="45" spans="2:109" ht="13.2" x14ac:dyDescent="0.2">
      <c r="B45" s="84"/>
      <c r="AN45" s="1104"/>
      <c r="AO45" s="1103"/>
      <c r="AP45" s="1103"/>
      <c r="AQ45" s="1103"/>
      <c r="AR45" s="1103"/>
      <c r="AS45" s="1103"/>
      <c r="AT45" s="1103"/>
      <c r="AU45" s="1103"/>
      <c r="AV45" s="1103"/>
      <c r="AW45" s="1103"/>
      <c r="AX45" s="1103"/>
      <c r="AY45" s="1103"/>
      <c r="AZ45" s="1103"/>
      <c r="BA45" s="1103"/>
      <c r="BB45" s="1103"/>
      <c r="BC45" s="1103"/>
      <c r="BD45" s="1103"/>
      <c r="BE45" s="1103"/>
      <c r="BF45" s="1103"/>
      <c r="BG45" s="1103"/>
      <c r="BH45" s="1103"/>
      <c r="BI45" s="1103"/>
      <c r="BJ45" s="1103"/>
      <c r="BK45" s="1103"/>
      <c r="BL45" s="1103"/>
      <c r="BM45" s="1103"/>
      <c r="BN45" s="1103"/>
      <c r="BO45" s="1103"/>
      <c r="BP45" s="1103"/>
      <c r="BQ45" s="1103"/>
      <c r="BR45" s="1103"/>
      <c r="BS45" s="1103"/>
      <c r="BT45" s="1103"/>
      <c r="BU45" s="1103"/>
      <c r="BV45" s="1103"/>
      <c r="BW45" s="1103"/>
      <c r="BX45" s="1103"/>
      <c r="BY45" s="1103"/>
      <c r="BZ45" s="1103"/>
      <c r="CA45" s="1103"/>
      <c r="CB45" s="1103"/>
      <c r="CC45" s="1103"/>
      <c r="CD45" s="1103"/>
      <c r="CE45" s="1103"/>
      <c r="CF45" s="1103"/>
      <c r="CG45" s="1103"/>
      <c r="CH45" s="1103"/>
      <c r="CI45" s="1103"/>
      <c r="CJ45" s="1103"/>
      <c r="CK45" s="1103"/>
      <c r="CL45" s="1103"/>
      <c r="CM45" s="1103"/>
      <c r="CN45" s="1103"/>
      <c r="CO45" s="1103"/>
      <c r="CP45" s="1103"/>
      <c r="CQ45" s="1103"/>
      <c r="CR45" s="1103"/>
      <c r="CS45" s="1103"/>
      <c r="CT45" s="1103"/>
      <c r="CU45" s="1103"/>
      <c r="CV45" s="1103"/>
      <c r="CW45" s="1103"/>
      <c r="CX45" s="1103"/>
      <c r="CY45" s="1103"/>
      <c r="CZ45" s="1103"/>
      <c r="DA45" s="1103"/>
      <c r="DB45" s="1103"/>
      <c r="DC45" s="1102"/>
    </row>
    <row r="46" spans="2:109" ht="13.2" x14ac:dyDescent="0.2">
      <c r="B46" s="84"/>
      <c r="AN46" s="1104"/>
      <c r="AO46" s="1103"/>
      <c r="AP46" s="1103"/>
      <c r="AQ46" s="1103"/>
      <c r="AR46" s="1103"/>
      <c r="AS46" s="1103"/>
      <c r="AT46" s="1103"/>
      <c r="AU46" s="1103"/>
      <c r="AV46" s="1103"/>
      <c r="AW46" s="1103"/>
      <c r="AX46" s="1103"/>
      <c r="AY46" s="1103"/>
      <c r="AZ46" s="1103"/>
      <c r="BA46" s="1103"/>
      <c r="BB46" s="1103"/>
      <c r="BC46" s="1103"/>
      <c r="BD46" s="1103"/>
      <c r="BE46" s="1103"/>
      <c r="BF46" s="1103"/>
      <c r="BG46" s="1103"/>
      <c r="BH46" s="1103"/>
      <c r="BI46" s="1103"/>
      <c r="BJ46" s="1103"/>
      <c r="BK46" s="1103"/>
      <c r="BL46" s="1103"/>
      <c r="BM46" s="1103"/>
      <c r="BN46" s="1103"/>
      <c r="BO46" s="1103"/>
      <c r="BP46" s="1103"/>
      <c r="BQ46" s="1103"/>
      <c r="BR46" s="1103"/>
      <c r="BS46" s="1103"/>
      <c r="BT46" s="1103"/>
      <c r="BU46" s="1103"/>
      <c r="BV46" s="1103"/>
      <c r="BW46" s="1103"/>
      <c r="BX46" s="1103"/>
      <c r="BY46" s="1103"/>
      <c r="BZ46" s="1103"/>
      <c r="CA46" s="1103"/>
      <c r="CB46" s="1103"/>
      <c r="CC46" s="1103"/>
      <c r="CD46" s="1103"/>
      <c r="CE46" s="1103"/>
      <c r="CF46" s="1103"/>
      <c r="CG46" s="1103"/>
      <c r="CH46" s="1103"/>
      <c r="CI46" s="1103"/>
      <c r="CJ46" s="1103"/>
      <c r="CK46" s="1103"/>
      <c r="CL46" s="1103"/>
      <c r="CM46" s="1103"/>
      <c r="CN46" s="1103"/>
      <c r="CO46" s="1103"/>
      <c r="CP46" s="1103"/>
      <c r="CQ46" s="1103"/>
      <c r="CR46" s="1103"/>
      <c r="CS46" s="1103"/>
      <c r="CT46" s="1103"/>
      <c r="CU46" s="1103"/>
      <c r="CV46" s="1103"/>
      <c r="CW46" s="1103"/>
      <c r="CX46" s="1103"/>
      <c r="CY46" s="1103"/>
      <c r="CZ46" s="1103"/>
      <c r="DA46" s="1103"/>
      <c r="DB46" s="1103"/>
      <c r="DC46" s="1102"/>
    </row>
    <row r="47" spans="2:109" ht="13.2" x14ac:dyDescent="0.2">
      <c r="B47" s="84"/>
      <c r="AN47" s="1101"/>
      <c r="AO47" s="1100"/>
      <c r="AP47" s="1100"/>
      <c r="AQ47" s="1100"/>
      <c r="AR47" s="1100"/>
      <c r="AS47" s="1100"/>
      <c r="AT47" s="1100"/>
      <c r="AU47" s="1100"/>
      <c r="AV47" s="1100"/>
      <c r="AW47" s="1100"/>
      <c r="AX47" s="1100"/>
      <c r="AY47" s="1100"/>
      <c r="AZ47" s="1100"/>
      <c r="BA47" s="1100"/>
      <c r="BB47" s="1100"/>
      <c r="BC47" s="1100"/>
      <c r="BD47" s="1100"/>
      <c r="BE47" s="1100"/>
      <c r="BF47" s="1100"/>
      <c r="BG47" s="1100"/>
      <c r="BH47" s="1100"/>
      <c r="BI47" s="1100"/>
      <c r="BJ47" s="1100"/>
      <c r="BK47" s="1100"/>
      <c r="BL47" s="1100"/>
      <c r="BM47" s="1100"/>
      <c r="BN47" s="1100"/>
      <c r="BO47" s="1100"/>
      <c r="BP47" s="1100"/>
      <c r="BQ47" s="1100"/>
      <c r="BR47" s="1100"/>
      <c r="BS47" s="1100"/>
      <c r="BT47" s="1100"/>
      <c r="BU47" s="1100"/>
      <c r="BV47" s="1100"/>
      <c r="BW47" s="1100"/>
      <c r="BX47" s="1100"/>
      <c r="BY47" s="1100"/>
      <c r="BZ47" s="1100"/>
      <c r="CA47" s="1100"/>
      <c r="CB47" s="1100"/>
      <c r="CC47" s="1100"/>
      <c r="CD47" s="1100"/>
      <c r="CE47" s="1100"/>
      <c r="CF47" s="1100"/>
      <c r="CG47" s="1100"/>
      <c r="CH47" s="1100"/>
      <c r="CI47" s="1100"/>
      <c r="CJ47" s="1100"/>
      <c r="CK47" s="1100"/>
      <c r="CL47" s="1100"/>
      <c r="CM47" s="1100"/>
      <c r="CN47" s="1100"/>
      <c r="CO47" s="1100"/>
      <c r="CP47" s="1100"/>
      <c r="CQ47" s="1100"/>
      <c r="CR47" s="1100"/>
      <c r="CS47" s="1100"/>
      <c r="CT47" s="1100"/>
      <c r="CU47" s="1100"/>
      <c r="CV47" s="1100"/>
      <c r="CW47" s="1100"/>
      <c r="CX47" s="1100"/>
      <c r="CY47" s="1100"/>
      <c r="CZ47" s="1100"/>
      <c r="DA47" s="1100"/>
      <c r="DB47" s="1100"/>
      <c r="DC47" s="1099"/>
    </row>
    <row r="48" spans="2:109" ht="13.2" x14ac:dyDescent="0.2">
      <c r="B48" s="84"/>
      <c r="H48" s="1086"/>
      <c r="I48" s="1086"/>
      <c r="J48" s="1086"/>
      <c r="AN48" s="1086"/>
      <c r="AO48" s="1086"/>
      <c r="AP48" s="1086"/>
      <c r="AZ48" s="1086"/>
      <c r="BA48" s="1086"/>
      <c r="BB48" s="1086"/>
      <c r="BL48" s="1086"/>
      <c r="BM48" s="1086"/>
      <c r="BN48" s="1086"/>
      <c r="BX48" s="1086"/>
      <c r="BY48" s="1086"/>
      <c r="BZ48" s="1086"/>
      <c r="CJ48" s="1086"/>
      <c r="CK48" s="1086"/>
      <c r="CL48" s="1086"/>
      <c r="CV48" s="1086"/>
      <c r="CW48" s="1086"/>
      <c r="CX48" s="1086"/>
    </row>
    <row r="49" spans="1:109" ht="13.2" x14ac:dyDescent="0.2">
      <c r="B49" s="84"/>
      <c r="AN49" s="163" t="s">
        <v>561</v>
      </c>
    </row>
    <row r="50" spans="1:109" ht="13.2" x14ac:dyDescent="0.2">
      <c r="B50" s="84"/>
      <c r="G50" s="1084"/>
      <c r="H50" s="1084"/>
      <c r="I50" s="1084"/>
      <c r="J50" s="1084"/>
      <c r="K50" s="1093"/>
      <c r="L50" s="1093"/>
      <c r="M50" s="1092"/>
      <c r="N50" s="1092"/>
      <c r="AN50" s="1091"/>
      <c r="AO50" s="1090"/>
      <c r="AP50" s="1090"/>
      <c r="AQ50" s="1090"/>
      <c r="AR50" s="1090"/>
      <c r="AS50" s="1090"/>
      <c r="AT50" s="1090"/>
      <c r="AU50" s="1090"/>
      <c r="AV50" s="1090"/>
      <c r="AW50" s="1090"/>
      <c r="AX50" s="1090"/>
      <c r="AY50" s="1090"/>
      <c r="AZ50" s="1090"/>
      <c r="BA50" s="1090"/>
      <c r="BB50" s="1090"/>
      <c r="BC50" s="1090"/>
      <c r="BD50" s="1090"/>
      <c r="BE50" s="1090"/>
      <c r="BF50" s="1090"/>
      <c r="BG50" s="1090"/>
      <c r="BH50" s="1090"/>
      <c r="BI50" s="1090"/>
      <c r="BJ50" s="1090"/>
      <c r="BK50" s="1090"/>
      <c r="BL50" s="1090"/>
      <c r="BM50" s="1090"/>
      <c r="BN50" s="1090"/>
      <c r="BO50" s="1089"/>
      <c r="BP50" s="1081" t="s">
        <v>381</v>
      </c>
      <c r="BQ50" s="1081"/>
      <c r="BR50" s="1081"/>
      <c r="BS50" s="1081"/>
      <c r="BT50" s="1081"/>
      <c r="BU50" s="1081"/>
      <c r="BV50" s="1081"/>
      <c r="BW50" s="1081"/>
      <c r="BX50" s="1081" t="s">
        <v>347</v>
      </c>
      <c r="BY50" s="1081"/>
      <c r="BZ50" s="1081"/>
      <c r="CA50" s="1081"/>
      <c r="CB50" s="1081"/>
      <c r="CC50" s="1081"/>
      <c r="CD50" s="1081"/>
      <c r="CE50" s="1081"/>
      <c r="CF50" s="1081" t="s">
        <v>4</v>
      </c>
      <c r="CG50" s="1081"/>
      <c r="CH50" s="1081"/>
      <c r="CI50" s="1081"/>
      <c r="CJ50" s="1081"/>
      <c r="CK50" s="1081"/>
      <c r="CL50" s="1081"/>
      <c r="CM50" s="1081"/>
      <c r="CN50" s="1081" t="s">
        <v>487</v>
      </c>
      <c r="CO50" s="1081"/>
      <c r="CP50" s="1081"/>
      <c r="CQ50" s="1081"/>
      <c r="CR50" s="1081"/>
      <c r="CS50" s="1081"/>
      <c r="CT50" s="1081"/>
      <c r="CU50" s="1081"/>
      <c r="CV50" s="1081" t="s">
        <v>434</v>
      </c>
      <c r="CW50" s="1081"/>
      <c r="CX50" s="1081"/>
      <c r="CY50" s="1081"/>
      <c r="CZ50" s="1081"/>
      <c r="DA50" s="1081"/>
      <c r="DB50" s="1081"/>
      <c r="DC50" s="1081"/>
    </row>
    <row r="51" spans="1:109" ht="13.5" customHeight="1" x14ac:dyDescent="0.2">
      <c r="B51" s="84"/>
      <c r="G51" s="1088"/>
      <c r="H51" s="1088"/>
      <c r="I51" s="1119"/>
      <c r="J51" s="1119"/>
      <c r="K51" s="1087"/>
      <c r="L51" s="1087"/>
      <c r="M51" s="1087"/>
      <c r="N51" s="1087"/>
      <c r="AM51" s="1086"/>
      <c r="AN51" s="1080" t="s">
        <v>560</v>
      </c>
      <c r="AO51" s="1080"/>
      <c r="AP51" s="1080"/>
      <c r="AQ51" s="1080"/>
      <c r="AR51" s="1080"/>
      <c r="AS51" s="1080"/>
      <c r="AT51" s="1080"/>
      <c r="AU51" s="1080"/>
      <c r="AV51" s="1080"/>
      <c r="AW51" s="1080"/>
      <c r="AX51" s="1080"/>
      <c r="AY51" s="1080"/>
      <c r="AZ51" s="1080"/>
      <c r="BA51" s="1080"/>
      <c r="BB51" s="1080" t="s">
        <v>558</v>
      </c>
      <c r="BC51" s="1080"/>
      <c r="BD51" s="1080"/>
      <c r="BE51" s="1080"/>
      <c r="BF51" s="1080"/>
      <c r="BG51" s="1080"/>
      <c r="BH51" s="1080"/>
      <c r="BI51" s="1080"/>
      <c r="BJ51" s="1080"/>
      <c r="BK51" s="1080"/>
      <c r="BL51" s="1080"/>
      <c r="BM51" s="1080"/>
      <c r="BN51" s="1080"/>
      <c r="BO51" s="1080"/>
      <c r="BP51" s="1079">
        <v>102.6</v>
      </c>
      <c r="BQ51" s="1079"/>
      <c r="BR51" s="1079"/>
      <c r="BS51" s="1079"/>
      <c r="BT51" s="1079"/>
      <c r="BU51" s="1079"/>
      <c r="BV51" s="1079"/>
      <c r="BW51" s="1079"/>
      <c r="BX51" s="1079">
        <v>92.2</v>
      </c>
      <c r="BY51" s="1079"/>
      <c r="BZ51" s="1079"/>
      <c r="CA51" s="1079"/>
      <c r="CB51" s="1079"/>
      <c r="CC51" s="1079"/>
      <c r="CD51" s="1079"/>
      <c r="CE51" s="1079"/>
      <c r="CF51" s="1079">
        <v>82.7</v>
      </c>
      <c r="CG51" s="1079"/>
      <c r="CH51" s="1079"/>
      <c r="CI51" s="1079"/>
      <c r="CJ51" s="1079"/>
      <c r="CK51" s="1079"/>
      <c r="CL51" s="1079"/>
      <c r="CM51" s="1079"/>
      <c r="CN51" s="1079">
        <v>70.7</v>
      </c>
      <c r="CO51" s="1079"/>
      <c r="CP51" s="1079"/>
      <c r="CQ51" s="1079"/>
      <c r="CR51" s="1079"/>
      <c r="CS51" s="1079"/>
      <c r="CT51" s="1079"/>
      <c r="CU51" s="1079"/>
      <c r="CV51" s="1079">
        <v>57.5</v>
      </c>
      <c r="CW51" s="1079"/>
      <c r="CX51" s="1079"/>
      <c r="CY51" s="1079"/>
      <c r="CZ51" s="1079"/>
      <c r="DA51" s="1079"/>
      <c r="DB51" s="1079"/>
      <c r="DC51" s="1079"/>
    </row>
    <row r="52" spans="1:109" ht="13.2" x14ac:dyDescent="0.2">
      <c r="B52" s="84"/>
      <c r="G52" s="1088"/>
      <c r="H52" s="1088"/>
      <c r="I52" s="1119"/>
      <c r="J52" s="1119"/>
      <c r="K52" s="1087"/>
      <c r="L52" s="1087"/>
      <c r="M52" s="1087"/>
      <c r="N52" s="1087"/>
      <c r="AM52" s="1086"/>
      <c r="AN52" s="1080"/>
      <c r="AO52" s="1080"/>
      <c r="AP52" s="1080"/>
      <c r="AQ52" s="1080"/>
      <c r="AR52" s="1080"/>
      <c r="AS52" s="1080"/>
      <c r="AT52" s="1080"/>
      <c r="AU52" s="1080"/>
      <c r="AV52" s="1080"/>
      <c r="AW52" s="1080"/>
      <c r="AX52" s="1080"/>
      <c r="AY52" s="1080"/>
      <c r="AZ52" s="1080"/>
      <c r="BA52" s="1080"/>
      <c r="BB52" s="1080"/>
      <c r="BC52" s="1080"/>
      <c r="BD52" s="1080"/>
      <c r="BE52" s="1080"/>
      <c r="BF52" s="1080"/>
      <c r="BG52" s="1080"/>
      <c r="BH52" s="1080"/>
      <c r="BI52" s="1080"/>
      <c r="BJ52" s="1080"/>
      <c r="BK52" s="1080"/>
      <c r="BL52" s="1080"/>
      <c r="BM52" s="1080"/>
      <c r="BN52" s="1080"/>
      <c r="BO52" s="1080"/>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ht="13.2" x14ac:dyDescent="0.2">
      <c r="A53" s="1108"/>
      <c r="B53" s="84"/>
      <c r="G53" s="1088"/>
      <c r="H53" s="1088"/>
      <c r="I53" s="1084"/>
      <c r="J53" s="1084"/>
      <c r="K53" s="1087"/>
      <c r="L53" s="1087"/>
      <c r="M53" s="1087"/>
      <c r="N53" s="1087"/>
      <c r="AM53" s="1086"/>
      <c r="AN53" s="1080"/>
      <c r="AO53" s="1080"/>
      <c r="AP53" s="1080"/>
      <c r="AQ53" s="1080"/>
      <c r="AR53" s="1080"/>
      <c r="AS53" s="1080"/>
      <c r="AT53" s="1080"/>
      <c r="AU53" s="1080"/>
      <c r="AV53" s="1080"/>
      <c r="AW53" s="1080"/>
      <c r="AX53" s="1080"/>
      <c r="AY53" s="1080"/>
      <c r="AZ53" s="1080"/>
      <c r="BA53" s="1080"/>
      <c r="BB53" s="1080" t="s">
        <v>565</v>
      </c>
      <c r="BC53" s="1080"/>
      <c r="BD53" s="1080"/>
      <c r="BE53" s="1080"/>
      <c r="BF53" s="1080"/>
      <c r="BG53" s="1080"/>
      <c r="BH53" s="1080"/>
      <c r="BI53" s="1080"/>
      <c r="BJ53" s="1080"/>
      <c r="BK53" s="1080"/>
      <c r="BL53" s="1080"/>
      <c r="BM53" s="1080"/>
      <c r="BN53" s="1080"/>
      <c r="BO53" s="1080"/>
      <c r="BP53" s="1079">
        <v>59.1</v>
      </c>
      <c r="BQ53" s="1079"/>
      <c r="BR53" s="1079"/>
      <c r="BS53" s="1079"/>
      <c r="BT53" s="1079"/>
      <c r="BU53" s="1079"/>
      <c r="BV53" s="1079"/>
      <c r="BW53" s="1079"/>
      <c r="BX53" s="1079">
        <v>60.7</v>
      </c>
      <c r="BY53" s="1079"/>
      <c r="BZ53" s="1079"/>
      <c r="CA53" s="1079"/>
      <c r="CB53" s="1079"/>
      <c r="CC53" s="1079"/>
      <c r="CD53" s="1079"/>
      <c r="CE53" s="1079"/>
      <c r="CF53" s="1079">
        <v>61.9</v>
      </c>
      <c r="CG53" s="1079"/>
      <c r="CH53" s="1079"/>
      <c r="CI53" s="1079"/>
      <c r="CJ53" s="1079"/>
      <c r="CK53" s="1079"/>
      <c r="CL53" s="1079"/>
      <c r="CM53" s="1079"/>
      <c r="CN53" s="1079">
        <v>62.9</v>
      </c>
      <c r="CO53" s="1079"/>
      <c r="CP53" s="1079"/>
      <c r="CQ53" s="1079"/>
      <c r="CR53" s="1079"/>
      <c r="CS53" s="1079"/>
      <c r="CT53" s="1079"/>
      <c r="CU53" s="1079"/>
      <c r="CV53" s="1079">
        <v>64</v>
      </c>
      <c r="CW53" s="1079"/>
      <c r="CX53" s="1079"/>
      <c r="CY53" s="1079"/>
      <c r="CZ53" s="1079"/>
      <c r="DA53" s="1079"/>
      <c r="DB53" s="1079"/>
      <c r="DC53" s="1079"/>
    </row>
    <row r="54" spans="1:109" ht="13.2" x14ac:dyDescent="0.2">
      <c r="A54" s="1108"/>
      <c r="B54" s="84"/>
      <c r="G54" s="1088"/>
      <c r="H54" s="1088"/>
      <c r="I54" s="1084"/>
      <c r="J54" s="1084"/>
      <c r="K54" s="1087"/>
      <c r="L54" s="1087"/>
      <c r="M54" s="1087"/>
      <c r="N54" s="1087"/>
      <c r="AM54" s="1086"/>
      <c r="AN54" s="1080"/>
      <c r="AO54" s="1080"/>
      <c r="AP54" s="1080"/>
      <c r="AQ54" s="1080"/>
      <c r="AR54" s="1080"/>
      <c r="AS54" s="1080"/>
      <c r="AT54" s="1080"/>
      <c r="AU54" s="1080"/>
      <c r="AV54" s="1080"/>
      <c r="AW54" s="1080"/>
      <c r="AX54" s="1080"/>
      <c r="AY54" s="1080"/>
      <c r="AZ54" s="1080"/>
      <c r="BA54" s="1080"/>
      <c r="BB54" s="1080"/>
      <c r="BC54" s="1080"/>
      <c r="BD54" s="1080"/>
      <c r="BE54" s="1080"/>
      <c r="BF54" s="1080"/>
      <c r="BG54" s="1080"/>
      <c r="BH54" s="1080"/>
      <c r="BI54" s="1080"/>
      <c r="BJ54" s="1080"/>
      <c r="BK54" s="1080"/>
      <c r="BL54" s="1080"/>
      <c r="BM54" s="1080"/>
      <c r="BN54" s="1080"/>
      <c r="BO54" s="1080"/>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ht="13.2" x14ac:dyDescent="0.2">
      <c r="A55" s="1108"/>
      <c r="B55" s="84"/>
      <c r="G55" s="1084"/>
      <c r="H55" s="1084"/>
      <c r="I55" s="1084"/>
      <c r="J55" s="1084"/>
      <c r="K55" s="1087"/>
      <c r="L55" s="1087"/>
      <c r="M55" s="1087"/>
      <c r="N55" s="1087"/>
      <c r="AN55" s="1081" t="s">
        <v>559</v>
      </c>
      <c r="AO55" s="1081"/>
      <c r="AP55" s="1081"/>
      <c r="AQ55" s="1081"/>
      <c r="AR55" s="1081"/>
      <c r="AS55" s="1081"/>
      <c r="AT55" s="1081"/>
      <c r="AU55" s="1081"/>
      <c r="AV55" s="1081"/>
      <c r="AW55" s="1081"/>
      <c r="AX55" s="1081"/>
      <c r="AY55" s="1081"/>
      <c r="AZ55" s="1081"/>
      <c r="BA55" s="1081"/>
      <c r="BB55" s="1080" t="s">
        <v>558</v>
      </c>
      <c r="BC55" s="1080"/>
      <c r="BD55" s="1080"/>
      <c r="BE55" s="1080"/>
      <c r="BF55" s="1080"/>
      <c r="BG55" s="1080"/>
      <c r="BH55" s="1080"/>
      <c r="BI55" s="1080"/>
      <c r="BJ55" s="1080"/>
      <c r="BK55" s="1080"/>
      <c r="BL55" s="1080"/>
      <c r="BM55" s="1080"/>
      <c r="BN55" s="1080"/>
      <c r="BO55" s="1080"/>
      <c r="BP55" s="1079">
        <v>53.4</v>
      </c>
      <c r="BQ55" s="1079"/>
      <c r="BR55" s="1079"/>
      <c r="BS55" s="1079"/>
      <c r="BT55" s="1079"/>
      <c r="BU55" s="1079"/>
      <c r="BV55" s="1079"/>
      <c r="BW55" s="1079"/>
      <c r="BX55" s="1079">
        <v>48</v>
      </c>
      <c r="BY55" s="1079"/>
      <c r="BZ55" s="1079"/>
      <c r="CA55" s="1079"/>
      <c r="CB55" s="1079"/>
      <c r="CC55" s="1079"/>
      <c r="CD55" s="1079"/>
      <c r="CE55" s="1079"/>
      <c r="CF55" s="1079">
        <v>49.1</v>
      </c>
      <c r="CG55" s="1079"/>
      <c r="CH55" s="1079"/>
      <c r="CI55" s="1079"/>
      <c r="CJ55" s="1079"/>
      <c r="CK55" s="1079"/>
      <c r="CL55" s="1079"/>
      <c r="CM55" s="1079"/>
      <c r="CN55" s="1079">
        <v>41.5</v>
      </c>
      <c r="CO55" s="1079"/>
      <c r="CP55" s="1079"/>
      <c r="CQ55" s="1079"/>
      <c r="CR55" s="1079"/>
      <c r="CS55" s="1079"/>
      <c r="CT55" s="1079"/>
      <c r="CU55" s="1079"/>
      <c r="CV55" s="1079">
        <v>25.2</v>
      </c>
      <c r="CW55" s="1079"/>
      <c r="CX55" s="1079"/>
      <c r="CY55" s="1079"/>
      <c r="CZ55" s="1079"/>
      <c r="DA55" s="1079"/>
      <c r="DB55" s="1079"/>
      <c r="DC55" s="1079"/>
    </row>
    <row r="56" spans="1:109" ht="13.2" x14ac:dyDescent="0.2">
      <c r="A56" s="1108"/>
      <c r="B56" s="84"/>
      <c r="G56" s="1084"/>
      <c r="H56" s="1084"/>
      <c r="I56" s="1084"/>
      <c r="J56" s="1084"/>
      <c r="K56" s="1087"/>
      <c r="L56" s="1087"/>
      <c r="M56" s="1087"/>
      <c r="N56" s="1087"/>
      <c r="AN56" s="1081"/>
      <c r="AO56" s="1081"/>
      <c r="AP56" s="1081"/>
      <c r="AQ56" s="1081"/>
      <c r="AR56" s="1081"/>
      <c r="AS56" s="1081"/>
      <c r="AT56" s="1081"/>
      <c r="AU56" s="1081"/>
      <c r="AV56" s="1081"/>
      <c r="AW56" s="1081"/>
      <c r="AX56" s="1081"/>
      <c r="AY56" s="1081"/>
      <c r="AZ56" s="1081"/>
      <c r="BA56" s="1081"/>
      <c r="BB56" s="1080"/>
      <c r="BC56" s="1080"/>
      <c r="BD56" s="1080"/>
      <c r="BE56" s="1080"/>
      <c r="BF56" s="1080"/>
      <c r="BG56" s="1080"/>
      <c r="BH56" s="1080"/>
      <c r="BI56" s="1080"/>
      <c r="BJ56" s="1080"/>
      <c r="BK56" s="1080"/>
      <c r="BL56" s="1080"/>
      <c r="BM56" s="1080"/>
      <c r="BN56" s="1080"/>
      <c r="BO56" s="1080"/>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108" customFormat="1" ht="13.2" x14ac:dyDescent="0.2">
      <c r="B57" s="1112"/>
      <c r="G57" s="1084"/>
      <c r="H57" s="1084"/>
      <c r="I57" s="1083"/>
      <c r="J57" s="1083"/>
      <c r="K57" s="1087"/>
      <c r="L57" s="1087"/>
      <c r="M57" s="1087"/>
      <c r="N57" s="1087"/>
      <c r="AM57" s="163"/>
      <c r="AN57" s="1081"/>
      <c r="AO57" s="1081"/>
      <c r="AP57" s="1081"/>
      <c r="AQ57" s="1081"/>
      <c r="AR57" s="1081"/>
      <c r="AS57" s="1081"/>
      <c r="AT57" s="1081"/>
      <c r="AU57" s="1081"/>
      <c r="AV57" s="1081"/>
      <c r="AW57" s="1081"/>
      <c r="AX57" s="1081"/>
      <c r="AY57" s="1081"/>
      <c r="AZ57" s="1081"/>
      <c r="BA57" s="1081"/>
      <c r="BB57" s="1080" t="s">
        <v>565</v>
      </c>
      <c r="BC57" s="1080"/>
      <c r="BD57" s="1080"/>
      <c r="BE57" s="1080"/>
      <c r="BF57" s="1080"/>
      <c r="BG57" s="1080"/>
      <c r="BH57" s="1080"/>
      <c r="BI57" s="1080"/>
      <c r="BJ57" s="1080"/>
      <c r="BK57" s="1080"/>
      <c r="BL57" s="1080"/>
      <c r="BM57" s="1080"/>
      <c r="BN57" s="1080"/>
      <c r="BO57" s="1080"/>
      <c r="BP57" s="1079">
        <v>59.6</v>
      </c>
      <c r="BQ57" s="1079"/>
      <c r="BR57" s="1079"/>
      <c r="BS57" s="1079"/>
      <c r="BT57" s="1079"/>
      <c r="BU57" s="1079"/>
      <c r="BV57" s="1079"/>
      <c r="BW57" s="1079"/>
      <c r="BX57" s="1079">
        <v>60.8</v>
      </c>
      <c r="BY57" s="1079"/>
      <c r="BZ57" s="1079"/>
      <c r="CA57" s="1079"/>
      <c r="CB57" s="1079"/>
      <c r="CC57" s="1079"/>
      <c r="CD57" s="1079"/>
      <c r="CE57" s="1079"/>
      <c r="CF57" s="1079">
        <v>61</v>
      </c>
      <c r="CG57" s="1079"/>
      <c r="CH57" s="1079"/>
      <c r="CI57" s="1079"/>
      <c r="CJ57" s="1079"/>
      <c r="CK57" s="1079"/>
      <c r="CL57" s="1079"/>
      <c r="CM57" s="1079"/>
      <c r="CN57" s="1079">
        <v>61.7</v>
      </c>
      <c r="CO57" s="1079"/>
      <c r="CP57" s="1079"/>
      <c r="CQ57" s="1079"/>
      <c r="CR57" s="1079"/>
      <c r="CS57" s="1079"/>
      <c r="CT57" s="1079"/>
      <c r="CU57" s="1079"/>
      <c r="CV57" s="1079">
        <v>62.4</v>
      </c>
      <c r="CW57" s="1079"/>
      <c r="CX57" s="1079"/>
      <c r="CY57" s="1079"/>
      <c r="CZ57" s="1079"/>
      <c r="DA57" s="1079"/>
      <c r="DB57" s="1079"/>
      <c r="DC57" s="1079"/>
      <c r="DD57" s="1117"/>
      <c r="DE57" s="1112"/>
    </row>
    <row r="58" spans="1:109" s="1108" customFormat="1" ht="13.2" x14ac:dyDescent="0.2">
      <c r="A58" s="163"/>
      <c r="B58" s="1112"/>
      <c r="G58" s="1084"/>
      <c r="H58" s="1084"/>
      <c r="I58" s="1083"/>
      <c r="J58" s="1083"/>
      <c r="K58" s="1087"/>
      <c r="L58" s="1087"/>
      <c r="M58" s="1087"/>
      <c r="N58" s="1087"/>
      <c r="AM58" s="163"/>
      <c r="AN58" s="1081"/>
      <c r="AO58" s="1081"/>
      <c r="AP58" s="1081"/>
      <c r="AQ58" s="1081"/>
      <c r="AR58" s="1081"/>
      <c r="AS58" s="1081"/>
      <c r="AT58" s="1081"/>
      <c r="AU58" s="1081"/>
      <c r="AV58" s="1081"/>
      <c r="AW58" s="1081"/>
      <c r="AX58" s="1081"/>
      <c r="AY58" s="1081"/>
      <c r="AZ58" s="1081"/>
      <c r="BA58" s="1081"/>
      <c r="BB58" s="1080"/>
      <c r="BC58" s="1080"/>
      <c r="BD58" s="1080"/>
      <c r="BE58" s="1080"/>
      <c r="BF58" s="1080"/>
      <c r="BG58" s="1080"/>
      <c r="BH58" s="1080"/>
      <c r="BI58" s="1080"/>
      <c r="BJ58" s="1080"/>
      <c r="BK58" s="1080"/>
      <c r="BL58" s="1080"/>
      <c r="BM58" s="1080"/>
      <c r="BN58" s="1080"/>
      <c r="BO58" s="1080"/>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117"/>
      <c r="DE58" s="1112"/>
    </row>
    <row r="59" spans="1:109" s="1108" customFormat="1" ht="13.2" x14ac:dyDescent="0.2">
      <c r="A59" s="163"/>
      <c r="B59" s="1112"/>
      <c r="K59" s="1118"/>
      <c r="L59" s="1118"/>
      <c r="M59" s="1118"/>
      <c r="N59" s="1118"/>
      <c r="AQ59" s="1118"/>
      <c r="AR59" s="1118"/>
      <c r="AS59" s="1118"/>
      <c r="AT59" s="1118"/>
      <c r="BC59" s="1118"/>
      <c r="BD59" s="1118"/>
      <c r="BE59" s="1118"/>
      <c r="BF59" s="1118"/>
      <c r="BO59" s="1118"/>
      <c r="BP59" s="1118"/>
      <c r="BQ59" s="1118"/>
      <c r="BR59" s="1118"/>
      <c r="CA59" s="1118"/>
      <c r="CB59" s="1118"/>
      <c r="CC59" s="1118"/>
      <c r="CD59" s="1118"/>
      <c r="CM59" s="1118"/>
      <c r="CN59" s="1118"/>
      <c r="CO59" s="1118"/>
      <c r="CP59" s="1118"/>
      <c r="CY59" s="1118"/>
      <c r="CZ59" s="1118"/>
      <c r="DA59" s="1118"/>
      <c r="DB59" s="1118"/>
      <c r="DC59" s="1118"/>
      <c r="DD59" s="1117"/>
      <c r="DE59" s="1112"/>
    </row>
    <row r="60" spans="1:109" s="1108" customFormat="1" ht="13.2" x14ac:dyDescent="0.2">
      <c r="A60" s="163"/>
      <c r="B60" s="1112"/>
      <c r="K60" s="1118"/>
      <c r="L60" s="1118"/>
      <c r="M60" s="1118"/>
      <c r="N60" s="1118"/>
      <c r="AQ60" s="1118"/>
      <c r="AR60" s="1118"/>
      <c r="AS60" s="1118"/>
      <c r="AT60" s="1118"/>
      <c r="BC60" s="1118"/>
      <c r="BD60" s="1118"/>
      <c r="BE60" s="1118"/>
      <c r="BF60" s="1118"/>
      <c r="BO60" s="1118"/>
      <c r="BP60" s="1118"/>
      <c r="BQ60" s="1118"/>
      <c r="BR60" s="1118"/>
      <c r="CA60" s="1118"/>
      <c r="CB60" s="1118"/>
      <c r="CC60" s="1118"/>
      <c r="CD60" s="1118"/>
      <c r="CM60" s="1118"/>
      <c r="CN60" s="1118"/>
      <c r="CO60" s="1118"/>
      <c r="CP60" s="1118"/>
      <c r="CY60" s="1118"/>
      <c r="CZ60" s="1118"/>
      <c r="DA60" s="1118"/>
      <c r="DB60" s="1118"/>
      <c r="DC60" s="1118"/>
      <c r="DD60" s="1117"/>
      <c r="DE60" s="1112"/>
    </row>
    <row r="61" spans="1:109" s="1108" customFormat="1" ht="13.2" x14ac:dyDescent="0.2">
      <c r="A61" s="163"/>
      <c r="B61" s="1116"/>
      <c r="C61" s="1115"/>
      <c r="D61" s="1115"/>
      <c r="E61" s="1115"/>
      <c r="F61" s="1115"/>
      <c r="G61" s="1115"/>
      <c r="H61" s="1115"/>
      <c r="I61" s="1115"/>
      <c r="J61" s="1115"/>
      <c r="K61" s="1115"/>
      <c r="L61" s="1115"/>
      <c r="M61" s="1114"/>
      <c r="N61" s="1114"/>
      <c r="O61" s="1115"/>
      <c r="P61" s="1115"/>
      <c r="Q61" s="1115"/>
      <c r="R61" s="1115"/>
      <c r="S61" s="1115"/>
      <c r="T61" s="1115"/>
      <c r="U61" s="1115"/>
      <c r="V61" s="1115"/>
      <c r="W61" s="1115"/>
      <c r="X61" s="1115"/>
      <c r="Y61" s="1115"/>
      <c r="Z61" s="1115"/>
      <c r="AA61" s="1115"/>
      <c r="AB61" s="1115"/>
      <c r="AC61" s="1115"/>
      <c r="AD61" s="1115"/>
      <c r="AE61" s="1115"/>
      <c r="AF61" s="1115"/>
      <c r="AG61" s="1115"/>
      <c r="AH61" s="1115"/>
      <c r="AI61" s="1115"/>
      <c r="AJ61" s="1115"/>
      <c r="AK61" s="1115"/>
      <c r="AL61" s="1115"/>
      <c r="AM61" s="1115"/>
      <c r="AN61" s="1115"/>
      <c r="AO61" s="1115"/>
      <c r="AP61" s="1115"/>
      <c r="AQ61" s="1115"/>
      <c r="AR61" s="1115"/>
      <c r="AS61" s="1114"/>
      <c r="AT61" s="1114"/>
      <c r="AU61" s="1115"/>
      <c r="AV61" s="1115"/>
      <c r="AW61" s="1115"/>
      <c r="AX61" s="1115"/>
      <c r="AY61" s="1115"/>
      <c r="AZ61" s="1115"/>
      <c r="BA61" s="1115"/>
      <c r="BB61" s="1115"/>
      <c r="BC61" s="1115"/>
      <c r="BD61" s="1115"/>
      <c r="BE61" s="1114"/>
      <c r="BF61" s="1114"/>
      <c r="BG61" s="1115"/>
      <c r="BH61" s="1115"/>
      <c r="BI61" s="1115"/>
      <c r="BJ61" s="1115"/>
      <c r="BK61" s="1115"/>
      <c r="BL61" s="1115"/>
      <c r="BM61" s="1115"/>
      <c r="BN61" s="1115"/>
      <c r="BO61" s="1115"/>
      <c r="BP61" s="1115"/>
      <c r="BQ61" s="1114"/>
      <c r="BR61" s="1114"/>
      <c r="BS61" s="1115"/>
      <c r="BT61" s="1115"/>
      <c r="BU61" s="1115"/>
      <c r="BV61" s="1115"/>
      <c r="BW61" s="1115"/>
      <c r="BX61" s="1115"/>
      <c r="BY61" s="1115"/>
      <c r="BZ61" s="1115"/>
      <c r="CA61" s="1115"/>
      <c r="CB61" s="1115"/>
      <c r="CC61" s="1114"/>
      <c r="CD61" s="1114"/>
      <c r="CE61" s="1115"/>
      <c r="CF61" s="1115"/>
      <c r="CG61" s="1115"/>
      <c r="CH61" s="1115"/>
      <c r="CI61" s="1115"/>
      <c r="CJ61" s="1115"/>
      <c r="CK61" s="1115"/>
      <c r="CL61" s="1115"/>
      <c r="CM61" s="1115"/>
      <c r="CN61" s="1115"/>
      <c r="CO61" s="1114"/>
      <c r="CP61" s="1114"/>
      <c r="CQ61" s="1115"/>
      <c r="CR61" s="1115"/>
      <c r="CS61" s="1115"/>
      <c r="CT61" s="1115"/>
      <c r="CU61" s="1115"/>
      <c r="CV61" s="1115"/>
      <c r="CW61" s="1115"/>
      <c r="CX61" s="1115"/>
      <c r="CY61" s="1115"/>
      <c r="CZ61" s="1115"/>
      <c r="DA61" s="1114"/>
      <c r="DB61" s="1114"/>
      <c r="DC61" s="1114"/>
      <c r="DD61" s="1113"/>
      <c r="DE61" s="1112"/>
    </row>
    <row r="62" spans="1:109" ht="13.2" x14ac:dyDescent="0.2">
      <c r="B62" s="1111"/>
      <c r="C62" s="1111"/>
      <c r="D62" s="1111"/>
      <c r="E62" s="1111"/>
      <c r="F62" s="1111"/>
      <c r="G62" s="1111"/>
      <c r="H62" s="1111"/>
      <c r="I62" s="1111"/>
      <c r="J62" s="1111"/>
      <c r="K62" s="1111"/>
      <c r="L62" s="1111"/>
      <c r="M62" s="1111"/>
      <c r="N62" s="1111"/>
      <c r="O62" s="1111"/>
      <c r="P62" s="1111"/>
      <c r="Q62" s="1111"/>
      <c r="R62" s="1111"/>
      <c r="S62" s="1111"/>
      <c r="T62" s="1111"/>
      <c r="U62" s="1111"/>
      <c r="V62" s="1111"/>
      <c r="W62" s="1111"/>
      <c r="X62" s="1111"/>
      <c r="Y62" s="1111"/>
      <c r="Z62" s="1111"/>
      <c r="AA62" s="1111"/>
      <c r="AB62" s="1111"/>
      <c r="AC62" s="1111"/>
      <c r="AD62" s="1111"/>
      <c r="AE62" s="1111"/>
      <c r="AF62" s="1111"/>
      <c r="AG62" s="1111"/>
      <c r="AH62" s="1111"/>
      <c r="AI62" s="1111"/>
      <c r="AJ62" s="1111"/>
      <c r="AK62" s="1111"/>
      <c r="AL62" s="1111"/>
      <c r="AM62" s="1111"/>
      <c r="AN62" s="1111"/>
      <c r="AO62" s="1111"/>
      <c r="AP62" s="1111"/>
      <c r="AQ62" s="1111"/>
      <c r="AR62" s="1111"/>
      <c r="AS62" s="1111"/>
      <c r="AT62" s="1111"/>
      <c r="AU62" s="1111"/>
      <c r="AV62" s="1111"/>
      <c r="AW62" s="1111"/>
      <c r="AX62" s="1111"/>
      <c r="AY62" s="1111"/>
      <c r="AZ62" s="1111"/>
      <c r="BA62" s="1111"/>
      <c r="BB62" s="1111"/>
      <c r="BC62" s="1111"/>
      <c r="BD62" s="1111"/>
      <c r="BE62" s="1111"/>
      <c r="BF62" s="1111"/>
      <c r="BG62" s="1111"/>
      <c r="BH62" s="1111"/>
      <c r="BI62" s="1111"/>
      <c r="BJ62" s="1111"/>
      <c r="BK62" s="1111"/>
      <c r="BL62" s="1111"/>
      <c r="BM62" s="1111"/>
      <c r="BN62" s="1111"/>
      <c r="BO62" s="1111"/>
      <c r="BP62" s="1111"/>
      <c r="BQ62" s="1111"/>
      <c r="BR62" s="1111"/>
      <c r="BS62" s="1111"/>
      <c r="BT62" s="1111"/>
      <c r="BU62" s="1111"/>
      <c r="BV62" s="1111"/>
      <c r="BW62" s="1111"/>
      <c r="BX62" s="1111"/>
      <c r="BY62" s="1111"/>
      <c r="BZ62" s="1111"/>
      <c r="CA62" s="1111"/>
      <c r="CB62" s="1111"/>
      <c r="CC62" s="1111"/>
      <c r="CD62" s="1111"/>
      <c r="CE62" s="1111"/>
      <c r="CF62" s="1111"/>
      <c r="CG62" s="1111"/>
      <c r="CH62" s="1111"/>
      <c r="CI62" s="1111"/>
      <c r="CJ62" s="1111"/>
      <c r="CK62" s="1111"/>
      <c r="CL62" s="1111"/>
      <c r="CM62" s="1111"/>
      <c r="CN62" s="1111"/>
      <c r="CO62" s="1111"/>
      <c r="CP62" s="1111"/>
      <c r="CQ62" s="1111"/>
      <c r="CR62" s="1111"/>
      <c r="CS62" s="1111"/>
      <c r="CT62" s="1111"/>
      <c r="CU62" s="1111"/>
      <c r="CV62" s="1111"/>
      <c r="CW62" s="1111"/>
      <c r="CX62" s="1111"/>
      <c r="CY62" s="1111"/>
      <c r="CZ62" s="1111"/>
      <c r="DA62" s="1111"/>
      <c r="DB62" s="1111"/>
      <c r="DC62" s="1111"/>
      <c r="DD62" s="1111"/>
      <c r="DE62" s="163"/>
    </row>
    <row r="63" spans="1:109" ht="16.2" x14ac:dyDescent="0.2">
      <c r="B63" s="92" t="s">
        <v>564</v>
      </c>
    </row>
    <row r="64" spans="1:109" ht="13.2" x14ac:dyDescent="0.2">
      <c r="B64" s="84"/>
      <c r="G64" s="1109"/>
      <c r="N64" s="1110"/>
      <c r="AM64" s="1109"/>
      <c r="AN64" s="1109" t="s">
        <v>563</v>
      </c>
      <c r="AP64" s="1108"/>
      <c r="AQ64" s="1108"/>
      <c r="AR64" s="1108"/>
      <c r="AY64" s="1109"/>
      <c r="BA64" s="1108"/>
      <c r="BB64" s="1108"/>
      <c r="BC64" s="1108"/>
      <c r="BK64" s="1109"/>
      <c r="BM64" s="1108"/>
      <c r="BN64" s="1108"/>
      <c r="BO64" s="1108"/>
      <c r="BW64" s="1109"/>
      <c r="BY64" s="1108"/>
      <c r="BZ64" s="1108"/>
      <c r="CA64" s="1108"/>
      <c r="CI64" s="1109"/>
      <c r="CK64" s="1108"/>
      <c r="CL64" s="1108"/>
      <c r="CM64" s="1108"/>
      <c r="CU64" s="1109"/>
      <c r="CW64" s="1108"/>
      <c r="CX64" s="1108"/>
      <c r="CY64" s="1108"/>
    </row>
    <row r="65" spans="2:107" ht="13.2" x14ac:dyDescent="0.2">
      <c r="B65" s="84"/>
      <c r="AN65" s="1107" t="s">
        <v>562</v>
      </c>
      <c r="AO65" s="1106"/>
      <c r="AP65" s="1106"/>
      <c r="AQ65" s="1106"/>
      <c r="AR65" s="1106"/>
      <c r="AS65" s="1106"/>
      <c r="AT65" s="1106"/>
      <c r="AU65" s="1106"/>
      <c r="AV65" s="1106"/>
      <c r="AW65" s="1106"/>
      <c r="AX65" s="1106"/>
      <c r="AY65" s="1106"/>
      <c r="AZ65" s="1106"/>
      <c r="BA65" s="1106"/>
      <c r="BB65" s="1106"/>
      <c r="BC65" s="1106"/>
      <c r="BD65" s="1106"/>
      <c r="BE65" s="1106"/>
      <c r="BF65" s="1106"/>
      <c r="BG65" s="1106"/>
      <c r="BH65" s="1106"/>
      <c r="BI65" s="1106"/>
      <c r="BJ65" s="1106"/>
      <c r="BK65" s="1106"/>
      <c r="BL65" s="1106"/>
      <c r="BM65" s="1106"/>
      <c r="BN65" s="1106"/>
      <c r="BO65" s="1106"/>
      <c r="BP65" s="1106"/>
      <c r="BQ65" s="1106"/>
      <c r="BR65" s="1106"/>
      <c r="BS65" s="1106"/>
      <c r="BT65" s="1106"/>
      <c r="BU65" s="1106"/>
      <c r="BV65" s="1106"/>
      <c r="BW65" s="1106"/>
      <c r="BX65" s="1106"/>
      <c r="BY65" s="1106"/>
      <c r="BZ65" s="1106"/>
      <c r="CA65" s="1106"/>
      <c r="CB65" s="1106"/>
      <c r="CC65" s="1106"/>
      <c r="CD65" s="1106"/>
      <c r="CE65" s="1106"/>
      <c r="CF65" s="1106"/>
      <c r="CG65" s="1106"/>
      <c r="CH65" s="1106"/>
      <c r="CI65" s="1106"/>
      <c r="CJ65" s="1106"/>
      <c r="CK65" s="1106"/>
      <c r="CL65" s="1106"/>
      <c r="CM65" s="1106"/>
      <c r="CN65" s="1106"/>
      <c r="CO65" s="1106"/>
      <c r="CP65" s="1106"/>
      <c r="CQ65" s="1106"/>
      <c r="CR65" s="1106"/>
      <c r="CS65" s="1106"/>
      <c r="CT65" s="1106"/>
      <c r="CU65" s="1106"/>
      <c r="CV65" s="1106"/>
      <c r="CW65" s="1106"/>
      <c r="CX65" s="1106"/>
      <c r="CY65" s="1106"/>
      <c r="CZ65" s="1106"/>
      <c r="DA65" s="1106"/>
      <c r="DB65" s="1106"/>
      <c r="DC65" s="1105"/>
    </row>
    <row r="66" spans="2:107" ht="13.2" x14ac:dyDescent="0.2">
      <c r="B66" s="84"/>
      <c r="AN66" s="1104"/>
      <c r="AO66" s="1103"/>
      <c r="AP66" s="1103"/>
      <c r="AQ66" s="1103"/>
      <c r="AR66" s="1103"/>
      <c r="AS66" s="1103"/>
      <c r="AT66" s="1103"/>
      <c r="AU66" s="1103"/>
      <c r="AV66" s="1103"/>
      <c r="AW66" s="1103"/>
      <c r="AX66" s="1103"/>
      <c r="AY66" s="1103"/>
      <c r="AZ66" s="1103"/>
      <c r="BA66" s="1103"/>
      <c r="BB66" s="1103"/>
      <c r="BC66" s="1103"/>
      <c r="BD66" s="1103"/>
      <c r="BE66" s="1103"/>
      <c r="BF66" s="1103"/>
      <c r="BG66" s="1103"/>
      <c r="BH66" s="1103"/>
      <c r="BI66" s="1103"/>
      <c r="BJ66" s="1103"/>
      <c r="BK66" s="1103"/>
      <c r="BL66" s="1103"/>
      <c r="BM66" s="1103"/>
      <c r="BN66" s="1103"/>
      <c r="BO66" s="1103"/>
      <c r="BP66" s="1103"/>
      <c r="BQ66" s="1103"/>
      <c r="BR66" s="1103"/>
      <c r="BS66" s="1103"/>
      <c r="BT66" s="1103"/>
      <c r="BU66" s="1103"/>
      <c r="BV66" s="1103"/>
      <c r="BW66" s="1103"/>
      <c r="BX66" s="1103"/>
      <c r="BY66" s="1103"/>
      <c r="BZ66" s="1103"/>
      <c r="CA66" s="1103"/>
      <c r="CB66" s="1103"/>
      <c r="CC66" s="1103"/>
      <c r="CD66" s="1103"/>
      <c r="CE66" s="1103"/>
      <c r="CF66" s="1103"/>
      <c r="CG66" s="1103"/>
      <c r="CH66" s="1103"/>
      <c r="CI66" s="1103"/>
      <c r="CJ66" s="1103"/>
      <c r="CK66" s="1103"/>
      <c r="CL66" s="1103"/>
      <c r="CM66" s="1103"/>
      <c r="CN66" s="1103"/>
      <c r="CO66" s="1103"/>
      <c r="CP66" s="1103"/>
      <c r="CQ66" s="1103"/>
      <c r="CR66" s="1103"/>
      <c r="CS66" s="1103"/>
      <c r="CT66" s="1103"/>
      <c r="CU66" s="1103"/>
      <c r="CV66" s="1103"/>
      <c r="CW66" s="1103"/>
      <c r="CX66" s="1103"/>
      <c r="CY66" s="1103"/>
      <c r="CZ66" s="1103"/>
      <c r="DA66" s="1103"/>
      <c r="DB66" s="1103"/>
      <c r="DC66" s="1102"/>
    </row>
    <row r="67" spans="2:107" ht="13.2" x14ac:dyDescent="0.2">
      <c r="B67" s="84"/>
      <c r="AN67" s="1104"/>
      <c r="AO67" s="1103"/>
      <c r="AP67" s="1103"/>
      <c r="AQ67" s="1103"/>
      <c r="AR67" s="1103"/>
      <c r="AS67" s="1103"/>
      <c r="AT67" s="1103"/>
      <c r="AU67" s="1103"/>
      <c r="AV67" s="1103"/>
      <c r="AW67" s="1103"/>
      <c r="AX67" s="1103"/>
      <c r="AY67" s="1103"/>
      <c r="AZ67" s="1103"/>
      <c r="BA67" s="1103"/>
      <c r="BB67" s="1103"/>
      <c r="BC67" s="1103"/>
      <c r="BD67" s="1103"/>
      <c r="BE67" s="1103"/>
      <c r="BF67" s="1103"/>
      <c r="BG67" s="1103"/>
      <c r="BH67" s="1103"/>
      <c r="BI67" s="1103"/>
      <c r="BJ67" s="1103"/>
      <c r="BK67" s="1103"/>
      <c r="BL67" s="1103"/>
      <c r="BM67" s="1103"/>
      <c r="BN67" s="1103"/>
      <c r="BO67" s="1103"/>
      <c r="BP67" s="1103"/>
      <c r="BQ67" s="1103"/>
      <c r="BR67" s="1103"/>
      <c r="BS67" s="1103"/>
      <c r="BT67" s="1103"/>
      <c r="BU67" s="1103"/>
      <c r="BV67" s="1103"/>
      <c r="BW67" s="1103"/>
      <c r="BX67" s="1103"/>
      <c r="BY67" s="1103"/>
      <c r="BZ67" s="1103"/>
      <c r="CA67" s="1103"/>
      <c r="CB67" s="1103"/>
      <c r="CC67" s="1103"/>
      <c r="CD67" s="1103"/>
      <c r="CE67" s="1103"/>
      <c r="CF67" s="1103"/>
      <c r="CG67" s="1103"/>
      <c r="CH67" s="1103"/>
      <c r="CI67" s="1103"/>
      <c r="CJ67" s="1103"/>
      <c r="CK67" s="1103"/>
      <c r="CL67" s="1103"/>
      <c r="CM67" s="1103"/>
      <c r="CN67" s="1103"/>
      <c r="CO67" s="1103"/>
      <c r="CP67" s="1103"/>
      <c r="CQ67" s="1103"/>
      <c r="CR67" s="1103"/>
      <c r="CS67" s="1103"/>
      <c r="CT67" s="1103"/>
      <c r="CU67" s="1103"/>
      <c r="CV67" s="1103"/>
      <c r="CW67" s="1103"/>
      <c r="CX67" s="1103"/>
      <c r="CY67" s="1103"/>
      <c r="CZ67" s="1103"/>
      <c r="DA67" s="1103"/>
      <c r="DB67" s="1103"/>
      <c r="DC67" s="1102"/>
    </row>
    <row r="68" spans="2:107" ht="13.2" x14ac:dyDescent="0.2">
      <c r="B68" s="84"/>
      <c r="AN68" s="1104"/>
      <c r="AO68" s="1103"/>
      <c r="AP68" s="1103"/>
      <c r="AQ68" s="1103"/>
      <c r="AR68" s="1103"/>
      <c r="AS68" s="1103"/>
      <c r="AT68" s="1103"/>
      <c r="AU68" s="1103"/>
      <c r="AV68" s="1103"/>
      <c r="AW68" s="1103"/>
      <c r="AX68" s="1103"/>
      <c r="AY68" s="1103"/>
      <c r="AZ68" s="1103"/>
      <c r="BA68" s="1103"/>
      <c r="BB68" s="1103"/>
      <c r="BC68" s="1103"/>
      <c r="BD68" s="1103"/>
      <c r="BE68" s="1103"/>
      <c r="BF68" s="1103"/>
      <c r="BG68" s="1103"/>
      <c r="BH68" s="1103"/>
      <c r="BI68" s="1103"/>
      <c r="BJ68" s="1103"/>
      <c r="BK68" s="1103"/>
      <c r="BL68" s="1103"/>
      <c r="BM68" s="1103"/>
      <c r="BN68" s="1103"/>
      <c r="BO68" s="1103"/>
      <c r="BP68" s="1103"/>
      <c r="BQ68" s="1103"/>
      <c r="BR68" s="1103"/>
      <c r="BS68" s="1103"/>
      <c r="BT68" s="1103"/>
      <c r="BU68" s="1103"/>
      <c r="BV68" s="1103"/>
      <c r="BW68" s="1103"/>
      <c r="BX68" s="1103"/>
      <c r="BY68" s="1103"/>
      <c r="BZ68" s="1103"/>
      <c r="CA68" s="1103"/>
      <c r="CB68" s="1103"/>
      <c r="CC68" s="1103"/>
      <c r="CD68" s="1103"/>
      <c r="CE68" s="1103"/>
      <c r="CF68" s="1103"/>
      <c r="CG68" s="1103"/>
      <c r="CH68" s="1103"/>
      <c r="CI68" s="1103"/>
      <c r="CJ68" s="1103"/>
      <c r="CK68" s="1103"/>
      <c r="CL68" s="1103"/>
      <c r="CM68" s="1103"/>
      <c r="CN68" s="1103"/>
      <c r="CO68" s="1103"/>
      <c r="CP68" s="1103"/>
      <c r="CQ68" s="1103"/>
      <c r="CR68" s="1103"/>
      <c r="CS68" s="1103"/>
      <c r="CT68" s="1103"/>
      <c r="CU68" s="1103"/>
      <c r="CV68" s="1103"/>
      <c r="CW68" s="1103"/>
      <c r="CX68" s="1103"/>
      <c r="CY68" s="1103"/>
      <c r="CZ68" s="1103"/>
      <c r="DA68" s="1103"/>
      <c r="DB68" s="1103"/>
      <c r="DC68" s="1102"/>
    </row>
    <row r="69" spans="2:107" ht="13.2" x14ac:dyDescent="0.2">
      <c r="B69" s="84"/>
      <c r="AN69" s="1101"/>
      <c r="AO69" s="1100"/>
      <c r="AP69" s="1100"/>
      <c r="AQ69" s="1100"/>
      <c r="AR69" s="1100"/>
      <c r="AS69" s="1100"/>
      <c r="AT69" s="1100"/>
      <c r="AU69" s="1100"/>
      <c r="AV69" s="1100"/>
      <c r="AW69" s="1100"/>
      <c r="AX69" s="1100"/>
      <c r="AY69" s="1100"/>
      <c r="AZ69" s="1100"/>
      <c r="BA69" s="1100"/>
      <c r="BB69" s="1100"/>
      <c r="BC69" s="1100"/>
      <c r="BD69" s="1100"/>
      <c r="BE69" s="1100"/>
      <c r="BF69" s="1100"/>
      <c r="BG69" s="1100"/>
      <c r="BH69" s="1100"/>
      <c r="BI69" s="1100"/>
      <c r="BJ69" s="1100"/>
      <c r="BK69" s="1100"/>
      <c r="BL69" s="1100"/>
      <c r="BM69" s="1100"/>
      <c r="BN69" s="1100"/>
      <c r="BO69" s="1100"/>
      <c r="BP69" s="1100"/>
      <c r="BQ69" s="1100"/>
      <c r="BR69" s="1100"/>
      <c r="BS69" s="1100"/>
      <c r="BT69" s="1100"/>
      <c r="BU69" s="1100"/>
      <c r="BV69" s="1100"/>
      <c r="BW69" s="1100"/>
      <c r="BX69" s="1100"/>
      <c r="BY69" s="1100"/>
      <c r="BZ69" s="1100"/>
      <c r="CA69" s="1100"/>
      <c r="CB69" s="1100"/>
      <c r="CC69" s="1100"/>
      <c r="CD69" s="1100"/>
      <c r="CE69" s="1100"/>
      <c r="CF69" s="1100"/>
      <c r="CG69" s="1100"/>
      <c r="CH69" s="1100"/>
      <c r="CI69" s="1100"/>
      <c r="CJ69" s="1100"/>
      <c r="CK69" s="1100"/>
      <c r="CL69" s="1100"/>
      <c r="CM69" s="1100"/>
      <c r="CN69" s="1100"/>
      <c r="CO69" s="1100"/>
      <c r="CP69" s="1100"/>
      <c r="CQ69" s="1100"/>
      <c r="CR69" s="1100"/>
      <c r="CS69" s="1100"/>
      <c r="CT69" s="1100"/>
      <c r="CU69" s="1100"/>
      <c r="CV69" s="1100"/>
      <c r="CW69" s="1100"/>
      <c r="CX69" s="1100"/>
      <c r="CY69" s="1100"/>
      <c r="CZ69" s="1100"/>
      <c r="DA69" s="1100"/>
      <c r="DB69" s="1100"/>
      <c r="DC69" s="1099"/>
    </row>
    <row r="70" spans="2:107" ht="13.2" x14ac:dyDescent="0.2">
      <c r="B70" s="84"/>
      <c r="H70" s="1098"/>
      <c r="I70" s="1098"/>
      <c r="J70" s="1096"/>
      <c r="K70" s="1096"/>
      <c r="L70" s="1095"/>
      <c r="M70" s="1096"/>
      <c r="N70" s="1095"/>
      <c r="AN70" s="1086"/>
      <c r="AO70" s="1086"/>
      <c r="AP70" s="1086"/>
      <c r="AZ70" s="1086"/>
      <c r="BA70" s="1086"/>
      <c r="BB70" s="1086"/>
      <c r="BL70" s="1086"/>
      <c r="BM70" s="1086"/>
      <c r="BN70" s="1086"/>
      <c r="BX70" s="1086"/>
      <c r="BY70" s="1086"/>
      <c r="BZ70" s="1086"/>
      <c r="CJ70" s="1086"/>
      <c r="CK70" s="1086"/>
      <c r="CL70" s="1086"/>
      <c r="CV70" s="1086"/>
      <c r="CW70" s="1086"/>
      <c r="CX70" s="1086"/>
    </row>
    <row r="71" spans="2:107" ht="13.2" x14ac:dyDescent="0.2">
      <c r="B71" s="84"/>
      <c r="G71" s="1094"/>
      <c r="I71" s="1097"/>
      <c r="J71" s="1096"/>
      <c r="K71" s="1096"/>
      <c r="L71" s="1095"/>
      <c r="M71" s="1096"/>
      <c r="N71" s="1095"/>
      <c r="AM71" s="1094"/>
      <c r="AN71" s="163" t="s">
        <v>561</v>
      </c>
    </row>
    <row r="72" spans="2:107" ht="13.2" x14ac:dyDescent="0.2">
      <c r="B72" s="84"/>
      <c r="G72" s="1084"/>
      <c r="H72" s="1084"/>
      <c r="I72" s="1084"/>
      <c r="J72" s="1084"/>
      <c r="K72" s="1093"/>
      <c r="L72" s="1093"/>
      <c r="M72" s="1092"/>
      <c r="N72" s="1092"/>
      <c r="AN72" s="1091"/>
      <c r="AO72" s="1090"/>
      <c r="AP72" s="1090"/>
      <c r="AQ72" s="1090"/>
      <c r="AR72" s="1090"/>
      <c r="AS72" s="1090"/>
      <c r="AT72" s="1090"/>
      <c r="AU72" s="1090"/>
      <c r="AV72" s="1090"/>
      <c r="AW72" s="1090"/>
      <c r="AX72" s="1090"/>
      <c r="AY72" s="1090"/>
      <c r="AZ72" s="1090"/>
      <c r="BA72" s="1090"/>
      <c r="BB72" s="1090"/>
      <c r="BC72" s="1090"/>
      <c r="BD72" s="1090"/>
      <c r="BE72" s="1090"/>
      <c r="BF72" s="1090"/>
      <c r="BG72" s="1090"/>
      <c r="BH72" s="1090"/>
      <c r="BI72" s="1090"/>
      <c r="BJ72" s="1090"/>
      <c r="BK72" s="1090"/>
      <c r="BL72" s="1090"/>
      <c r="BM72" s="1090"/>
      <c r="BN72" s="1090"/>
      <c r="BO72" s="1089"/>
      <c r="BP72" s="1081" t="s">
        <v>381</v>
      </c>
      <c r="BQ72" s="1081"/>
      <c r="BR72" s="1081"/>
      <c r="BS72" s="1081"/>
      <c r="BT72" s="1081"/>
      <c r="BU72" s="1081"/>
      <c r="BV72" s="1081"/>
      <c r="BW72" s="1081"/>
      <c r="BX72" s="1081" t="s">
        <v>347</v>
      </c>
      <c r="BY72" s="1081"/>
      <c r="BZ72" s="1081"/>
      <c r="CA72" s="1081"/>
      <c r="CB72" s="1081"/>
      <c r="CC72" s="1081"/>
      <c r="CD72" s="1081"/>
      <c r="CE72" s="1081"/>
      <c r="CF72" s="1081" t="s">
        <v>4</v>
      </c>
      <c r="CG72" s="1081"/>
      <c r="CH72" s="1081"/>
      <c r="CI72" s="1081"/>
      <c r="CJ72" s="1081"/>
      <c r="CK72" s="1081"/>
      <c r="CL72" s="1081"/>
      <c r="CM72" s="1081"/>
      <c r="CN72" s="1081" t="s">
        <v>487</v>
      </c>
      <c r="CO72" s="1081"/>
      <c r="CP72" s="1081"/>
      <c r="CQ72" s="1081"/>
      <c r="CR72" s="1081"/>
      <c r="CS72" s="1081"/>
      <c r="CT72" s="1081"/>
      <c r="CU72" s="1081"/>
      <c r="CV72" s="1081" t="s">
        <v>434</v>
      </c>
      <c r="CW72" s="1081"/>
      <c r="CX72" s="1081"/>
      <c r="CY72" s="1081"/>
      <c r="CZ72" s="1081"/>
      <c r="DA72" s="1081"/>
      <c r="DB72" s="1081"/>
      <c r="DC72" s="1081"/>
    </row>
    <row r="73" spans="2:107" ht="13.2" x14ac:dyDescent="0.2">
      <c r="B73" s="84"/>
      <c r="G73" s="1088"/>
      <c r="H73" s="1088"/>
      <c r="I73" s="1088"/>
      <c r="J73" s="1088"/>
      <c r="K73" s="1085"/>
      <c r="L73" s="1085"/>
      <c r="M73" s="1085"/>
      <c r="N73" s="1085"/>
      <c r="AM73" s="1086"/>
      <c r="AN73" s="1080" t="s">
        <v>560</v>
      </c>
      <c r="AO73" s="1080"/>
      <c r="AP73" s="1080"/>
      <c r="AQ73" s="1080"/>
      <c r="AR73" s="1080"/>
      <c r="AS73" s="1080"/>
      <c r="AT73" s="1080"/>
      <c r="AU73" s="1080"/>
      <c r="AV73" s="1080"/>
      <c r="AW73" s="1080"/>
      <c r="AX73" s="1080"/>
      <c r="AY73" s="1080"/>
      <c r="AZ73" s="1080"/>
      <c r="BA73" s="1080"/>
      <c r="BB73" s="1080" t="s">
        <v>558</v>
      </c>
      <c r="BC73" s="1080"/>
      <c r="BD73" s="1080"/>
      <c r="BE73" s="1080"/>
      <c r="BF73" s="1080"/>
      <c r="BG73" s="1080"/>
      <c r="BH73" s="1080"/>
      <c r="BI73" s="1080"/>
      <c r="BJ73" s="1080"/>
      <c r="BK73" s="1080"/>
      <c r="BL73" s="1080"/>
      <c r="BM73" s="1080"/>
      <c r="BN73" s="1080"/>
      <c r="BO73" s="1080"/>
      <c r="BP73" s="1079">
        <v>102.6</v>
      </c>
      <c r="BQ73" s="1079"/>
      <c r="BR73" s="1079"/>
      <c r="BS73" s="1079"/>
      <c r="BT73" s="1079"/>
      <c r="BU73" s="1079"/>
      <c r="BV73" s="1079"/>
      <c r="BW73" s="1079"/>
      <c r="BX73" s="1079">
        <v>92.2</v>
      </c>
      <c r="BY73" s="1079"/>
      <c r="BZ73" s="1079"/>
      <c r="CA73" s="1079"/>
      <c r="CB73" s="1079"/>
      <c r="CC73" s="1079"/>
      <c r="CD73" s="1079"/>
      <c r="CE73" s="1079"/>
      <c r="CF73" s="1079">
        <v>82.7</v>
      </c>
      <c r="CG73" s="1079"/>
      <c r="CH73" s="1079"/>
      <c r="CI73" s="1079"/>
      <c r="CJ73" s="1079"/>
      <c r="CK73" s="1079"/>
      <c r="CL73" s="1079"/>
      <c r="CM73" s="1079"/>
      <c r="CN73" s="1079">
        <v>70.7</v>
      </c>
      <c r="CO73" s="1079"/>
      <c r="CP73" s="1079"/>
      <c r="CQ73" s="1079"/>
      <c r="CR73" s="1079"/>
      <c r="CS73" s="1079"/>
      <c r="CT73" s="1079"/>
      <c r="CU73" s="1079"/>
      <c r="CV73" s="1079">
        <v>57.5</v>
      </c>
      <c r="CW73" s="1079"/>
      <c r="CX73" s="1079"/>
      <c r="CY73" s="1079"/>
      <c r="CZ73" s="1079"/>
      <c r="DA73" s="1079"/>
      <c r="DB73" s="1079"/>
      <c r="DC73" s="1079"/>
    </row>
    <row r="74" spans="2:107" ht="13.2" x14ac:dyDescent="0.2">
      <c r="B74" s="84"/>
      <c r="G74" s="1088"/>
      <c r="H74" s="1088"/>
      <c r="I74" s="1088"/>
      <c r="J74" s="1088"/>
      <c r="K74" s="1085"/>
      <c r="L74" s="1085"/>
      <c r="M74" s="1085"/>
      <c r="N74" s="1085"/>
      <c r="AM74" s="1086"/>
      <c r="AN74" s="1080"/>
      <c r="AO74" s="1080"/>
      <c r="AP74" s="1080"/>
      <c r="AQ74" s="1080"/>
      <c r="AR74" s="1080"/>
      <c r="AS74" s="1080"/>
      <c r="AT74" s="1080"/>
      <c r="AU74" s="1080"/>
      <c r="AV74" s="1080"/>
      <c r="AW74" s="1080"/>
      <c r="AX74" s="1080"/>
      <c r="AY74" s="1080"/>
      <c r="AZ74" s="1080"/>
      <c r="BA74" s="1080"/>
      <c r="BB74" s="1080"/>
      <c r="BC74" s="1080"/>
      <c r="BD74" s="1080"/>
      <c r="BE74" s="1080"/>
      <c r="BF74" s="1080"/>
      <c r="BG74" s="1080"/>
      <c r="BH74" s="1080"/>
      <c r="BI74" s="1080"/>
      <c r="BJ74" s="1080"/>
      <c r="BK74" s="1080"/>
      <c r="BL74" s="1080"/>
      <c r="BM74" s="1080"/>
      <c r="BN74" s="1080"/>
      <c r="BO74" s="1080"/>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ht="13.2" x14ac:dyDescent="0.2">
      <c r="B75" s="84"/>
      <c r="G75" s="1088"/>
      <c r="H75" s="1088"/>
      <c r="I75" s="1084"/>
      <c r="J75" s="1084"/>
      <c r="K75" s="1087"/>
      <c r="L75" s="1087"/>
      <c r="M75" s="1087"/>
      <c r="N75" s="1087"/>
      <c r="AM75" s="1086"/>
      <c r="AN75" s="1080"/>
      <c r="AO75" s="1080"/>
      <c r="AP75" s="1080"/>
      <c r="AQ75" s="1080"/>
      <c r="AR75" s="1080"/>
      <c r="AS75" s="1080"/>
      <c r="AT75" s="1080"/>
      <c r="AU75" s="1080"/>
      <c r="AV75" s="1080"/>
      <c r="AW75" s="1080"/>
      <c r="AX75" s="1080"/>
      <c r="AY75" s="1080"/>
      <c r="AZ75" s="1080"/>
      <c r="BA75" s="1080"/>
      <c r="BB75" s="1080" t="s">
        <v>557</v>
      </c>
      <c r="BC75" s="1080"/>
      <c r="BD75" s="1080"/>
      <c r="BE75" s="1080"/>
      <c r="BF75" s="1080"/>
      <c r="BG75" s="1080"/>
      <c r="BH75" s="1080"/>
      <c r="BI75" s="1080"/>
      <c r="BJ75" s="1080"/>
      <c r="BK75" s="1080"/>
      <c r="BL75" s="1080"/>
      <c r="BM75" s="1080"/>
      <c r="BN75" s="1080"/>
      <c r="BO75" s="1080"/>
      <c r="BP75" s="1079">
        <v>13.4</v>
      </c>
      <c r="BQ75" s="1079"/>
      <c r="BR75" s="1079"/>
      <c r="BS75" s="1079"/>
      <c r="BT75" s="1079"/>
      <c r="BU75" s="1079"/>
      <c r="BV75" s="1079"/>
      <c r="BW75" s="1079"/>
      <c r="BX75" s="1079">
        <v>13.6</v>
      </c>
      <c r="BY75" s="1079"/>
      <c r="BZ75" s="1079"/>
      <c r="CA75" s="1079"/>
      <c r="CB75" s="1079"/>
      <c r="CC75" s="1079"/>
      <c r="CD75" s="1079"/>
      <c r="CE75" s="1079"/>
      <c r="CF75" s="1079">
        <v>13.4</v>
      </c>
      <c r="CG75" s="1079"/>
      <c r="CH75" s="1079"/>
      <c r="CI75" s="1079"/>
      <c r="CJ75" s="1079"/>
      <c r="CK75" s="1079"/>
      <c r="CL75" s="1079"/>
      <c r="CM75" s="1079"/>
      <c r="CN75" s="1079">
        <v>12.2</v>
      </c>
      <c r="CO75" s="1079"/>
      <c r="CP75" s="1079"/>
      <c r="CQ75" s="1079"/>
      <c r="CR75" s="1079"/>
      <c r="CS75" s="1079"/>
      <c r="CT75" s="1079"/>
      <c r="CU75" s="1079"/>
      <c r="CV75" s="1079">
        <v>11.6</v>
      </c>
      <c r="CW75" s="1079"/>
      <c r="CX75" s="1079"/>
      <c r="CY75" s="1079"/>
      <c r="CZ75" s="1079"/>
      <c r="DA75" s="1079"/>
      <c r="DB75" s="1079"/>
      <c r="DC75" s="1079"/>
    </row>
    <row r="76" spans="2:107" ht="13.2" x14ac:dyDescent="0.2">
      <c r="B76" s="84"/>
      <c r="G76" s="1088"/>
      <c r="H76" s="1088"/>
      <c r="I76" s="1084"/>
      <c r="J76" s="1084"/>
      <c r="K76" s="1087"/>
      <c r="L76" s="1087"/>
      <c r="M76" s="1087"/>
      <c r="N76" s="1087"/>
      <c r="AM76" s="1086"/>
      <c r="AN76" s="1080"/>
      <c r="AO76" s="1080"/>
      <c r="AP76" s="1080"/>
      <c r="AQ76" s="1080"/>
      <c r="AR76" s="1080"/>
      <c r="AS76" s="1080"/>
      <c r="AT76" s="1080"/>
      <c r="AU76" s="1080"/>
      <c r="AV76" s="1080"/>
      <c r="AW76" s="1080"/>
      <c r="AX76" s="1080"/>
      <c r="AY76" s="1080"/>
      <c r="AZ76" s="1080"/>
      <c r="BA76" s="1080"/>
      <c r="BB76" s="1080"/>
      <c r="BC76" s="1080"/>
      <c r="BD76" s="1080"/>
      <c r="BE76" s="1080"/>
      <c r="BF76" s="1080"/>
      <c r="BG76" s="1080"/>
      <c r="BH76" s="1080"/>
      <c r="BI76" s="1080"/>
      <c r="BJ76" s="1080"/>
      <c r="BK76" s="1080"/>
      <c r="BL76" s="1080"/>
      <c r="BM76" s="1080"/>
      <c r="BN76" s="1080"/>
      <c r="BO76" s="1080"/>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ht="13.2" x14ac:dyDescent="0.2">
      <c r="B77" s="84"/>
      <c r="G77" s="1084"/>
      <c r="H77" s="1084"/>
      <c r="I77" s="1084"/>
      <c r="J77" s="1084"/>
      <c r="K77" s="1085"/>
      <c r="L77" s="1085"/>
      <c r="M77" s="1085"/>
      <c r="N77" s="1085"/>
      <c r="AN77" s="1081" t="s">
        <v>559</v>
      </c>
      <c r="AO77" s="1081"/>
      <c r="AP77" s="1081"/>
      <c r="AQ77" s="1081"/>
      <c r="AR77" s="1081"/>
      <c r="AS77" s="1081"/>
      <c r="AT77" s="1081"/>
      <c r="AU77" s="1081"/>
      <c r="AV77" s="1081"/>
      <c r="AW77" s="1081"/>
      <c r="AX77" s="1081"/>
      <c r="AY77" s="1081"/>
      <c r="AZ77" s="1081"/>
      <c r="BA77" s="1081"/>
      <c r="BB77" s="1080" t="s">
        <v>558</v>
      </c>
      <c r="BC77" s="1080"/>
      <c r="BD77" s="1080"/>
      <c r="BE77" s="1080"/>
      <c r="BF77" s="1080"/>
      <c r="BG77" s="1080"/>
      <c r="BH77" s="1080"/>
      <c r="BI77" s="1080"/>
      <c r="BJ77" s="1080"/>
      <c r="BK77" s="1080"/>
      <c r="BL77" s="1080"/>
      <c r="BM77" s="1080"/>
      <c r="BN77" s="1080"/>
      <c r="BO77" s="1080"/>
      <c r="BP77" s="1079">
        <v>53.4</v>
      </c>
      <c r="BQ77" s="1079"/>
      <c r="BR77" s="1079"/>
      <c r="BS77" s="1079"/>
      <c r="BT77" s="1079"/>
      <c r="BU77" s="1079"/>
      <c r="BV77" s="1079"/>
      <c r="BW77" s="1079"/>
      <c r="BX77" s="1079">
        <v>48</v>
      </c>
      <c r="BY77" s="1079"/>
      <c r="BZ77" s="1079"/>
      <c r="CA77" s="1079"/>
      <c r="CB77" s="1079"/>
      <c r="CC77" s="1079"/>
      <c r="CD77" s="1079"/>
      <c r="CE77" s="1079"/>
      <c r="CF77" s="1079">
        <v>49.1</v>
      </c>
      <c r="CG77" s="1079"/>
      <c r="CH77" s="1079"/>
      <c r="CI77" s="1079"/>
      <c r="CJ77" s="1079"/>
      <c r="CK77" s="1079"/>
      <c r="CL77" s="1079"/>
      <c r="CM77" s="1079"/>
      <c r="CN77" s="1079">
        <v>41.5</v>
      </c>
      <c r="CO77" s="1079"/>
      <c r="CP77" s="1079"/>
      <c r="CQ77" s="1079"/>
      <c r="CR77" s="1079"/>
      <c r="CS77" s="1079"/>
      <c r="CT77" s="1079"/>
      <c r="CU77" s="1079"/>
      <c r="CV77" s="1079">
        <v>25.2</v>
      </c>
      <c r="CW77" s="1079"/>
      <c r="CX77" s="1079"/>
      <c r="CY77" s="1079"/>
      <c r="CZ77" s="1079"/>
      <c r="DA77" s="1079"/>
      <c r="DB77" s="1079"/>
      <c r="DC77" s="1079"/>
    </row>
    <row r="78" spans="2:107" ht="13.2" x14ac:dyDescent="0.2">
      <c r="B78" s="84"/>
      <c r="G78" s="1084"/>
      <c r="H78" s="1084"/>
      <c r="I78" s="1084"/>
      <c r="J78" s="1084"/>
      <c r="K78" s="1085"/>
      <c r="L78" s="1085"/>
      <c r="M78" s="1085"/>
      <c r="N78" s="1085"/>
      <c r="AN78" s="1081"/>
      <c r="AO78" s="1081"/>
      <c r="AP78" s="1081"/>
      <c r="AQ78" s="1081"/>
      <c r="AR78" s="1081"/>
      <c r="AS78" s="1081"/>
      <c r="AT78" s="1081"/>
      <c r="AU78" s="1081"/>
      <c r="AV78" s="1081"/>
      <c r="AW78" s="1081"/>
      <c r="AX78" s="1081"/>
      <c r="AY78" s="1081"/>
      <c r="AZ78" s="1081"/>
      <c r="BA78" s="1081"/>
      <c r="BB78" s="1080"/>
      <c r="BC78" s="1080"/>
      <c r="BD78" s="1080"/>
      <c r="BE78" s="1080"/>
      <c r="BF78" s="1080"/>
      <c r="BG78" s="1080"/>
      <c r="BH78" s="1080"/>
      <c r="BI78" s="1080"/>
      <c r="BJ78" s="1080"/>
      <c r="BK78" s="1080"/>
      <c r="BL78" s="1080"/>
      <c r="BM78" s="1080"/>
      <c r="BN78" s="1080"/>
      <c r="BO78" s="1080"/>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ht="13.2" x14ac:dyDescent="0.2">
      <c r="B79" s="84"/>
      <c r="G79" s="1084"/>
      <c r="H79" s="1084"/>
      <c r="I79" s="1083"/>
      <c r="J79" s="1083"/>
      <c r="K79" s="1082"/>
      <c r="L79" s="1082"/>
      <c r="M79" s="1082"/>
      <c r="N79" s="1082"/>
      <c r="AN79" s="1081"/>
      <c r="AO79" s="1081"/>
      <c r="AP79" s="1081"/>
      <c r="AQ79" s="1081"/>
      <c r="AR79" s="1081"/>
      <c r="AS79" s="1081"/>
      <c r="AT79" s="1081"/>
      <c r="AU79" s="1081"/>
      <c r="AV79" s="1081"/>
      <c r="AW79" s="1081"/>
      <c r="AX79" s="1081"/>
      <c r="AY79" s="1081"/>
      <c r="AZ79" s="1081"/>
      <c r="BA79" s="1081"/>
      <c r="BB79" s="1080" t="s">
        <v>557</v>
      </c>
      <c r="BC79" s="1080"/>
      <c r="BD79" s="1080"/>
      <c r="BE79" s="1080"/>
      <c r="BF79" s="1080"/>
      <c r="BG79" s="1080"/>
      <c r="BH79" s="1080"/>
      <c r="BI79" s="1080"/>
      <c r="BJ79" s="1080"/>
      <c r="BK79" s="1080"/>
      <c r="BL79" s="1080"/>
      <c r="BM79" s="1080"/>
      <c r="BN79" s="1080"/>
      <c r="BO79" s="1080"/>
      <c r="BP79" s="1079">
        <v>9.8000000000000007</v>
      </c>
      <c r="BQ79" s="1079"/>
      <c r="BR79" s="1079"/>
      <c r="BS79" s="1079"/>
      <c r="BT79" s="1079"/>
      <c r="BU79" s="1079"/>
      <c r="BV79" s="1079"/>
      <c r="BW79" s="1079"/>
      <c r="BX79" s="1079">
        <v>9.6</v>
      </c>
      <c r="BY79" s="1079"/>
      <c r="BZ79" s="1079"/>
      <c r="CA79" s="1079"/>
      <c r="CB79" s="1079"/>
      <c r="CC79" s="1079"/>
      <c r="CD79" s="1079"/>
      <c r="CE79" s="1079"/>
      <c r="CF79" s="1079">
        <v>9.5</v>
      </c>
      <c r="CG79" s="1079"/>
      <c r="CH79" s="1079"/>
      <c r="CI79" s="1079"/>
      <c r="CJ79" s="1079"/>
      <c r="CK79" s="1079"/>
      <c r="CL79" s="1079"/>
      <c r="CM79" s="1079"/>
      <c r="CN79" s="1079">
        <v>9.1999999999999993</v>
      </c>
      <c r="CO79" s="1079"/>
      <c r="CP79" s="1079"/>
      <c r="CQ79" s="1079"/>
      <c r="CR79" s="1079"/>
      <c r="CS79" s="1079"/>
      <c r="CT79" s="1079"/>
      <c r="CU79" s="1079"/>
      <c r="CV79" s="1079">
        <v>8.9</v>
      </c>
      <c r="CW79" s="1079"/>
      <c r="CX79" s="1079"/>
      <c r="CY79" s="1079"/>
      <c r="CZ79" s="1079"/>
      <c r="DA79" s="1079"/>
      <c r="DB79" s="1079"/>
      <c r="DC79" s="1079"/>
    </row>
    <row r="80" spans="2:107" ht="13.2" x14ac:dyDescent="0.2">
      <c r="B80" s="84"/>
      <c r="G80" s="1084"/>
      <c r="H80" s="1084"/>
      <c r="I80" s="1083"/>
      <c r="J80" s="1083"/>
      <c r="K80" s="1082"/>
      <c r="L80" s="1082"/>
      <c r="M80" s="1082"/>
      <c r="N80" s="1082"/>
      <c r="AN80" s="1081"/>
      <c r="AO80" s="1081"/>
      <c r="AP80" s="1081"/>
      <c r="AQ80" s="1081"/>
      <c r="AR80" s="1081"/>
      <c r="AS80" s="1081"/>
      <c r="AT80" s="1081"/>
      <c r="AU80" s="1081"/>
      <c r="AV80" s="1081"/>
      <c r="AW80" s="1081"/>
      <c r="AX80" s="1081"/>
      <c r="AY80" s="1081"/>
      <c r="AZ80" s="1081"/>
      <c r="BA80" s="1081"/>
      <c r="BB80" s="1080"/>
      <c r="BC80" s="1080"/>
      <c r="BD80" s="1080"/>
      <c r="BE80" s="1080"/>
      <c r="BF80" s="1080"/>
      <c r="BG80" s="1080"/>
      <c r="BH80" s="1080"/>
      <c r="BI80" s="1080"/>
      <c r="BJ80" s="1080"/>
      <c r="BK80" s="1080"/>
      <c r="BL80" s="1080"/>
      <c r="BM80" s="1080"/>
      <c r="BN80" s="1080"/>
      <c r="BO80" s="1080"/>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ht="13.2" x14ac:dyDescent="0.2">
      <c r="B81" s="84"/>
    </row>
    <row r="82" spans="2:109" ht="16.2" x14ac:dyDescent="0.2">
      <c r="B82" s="84"/>
      <c r="K82" s="1078"/>
      <c r="L82" s="1078"/>
      <c r="M82" s="1078"/>
      <c r="N82" s="1078"/>
      <c r="AQ82" s="1078"/>
      <c r="AR82" s="1078"/>
      <c r="AS82" s="1078"/>
      <c r="AT82" s="1078"/>
      <c r="BC82" s="1078"/>
      <c r="BD82" s="1078"/>
      <c r="BE82" s="1078"/>
      <c r="BF82" s="1078"/>
      <c r="BO82" s="1078"/>
      <c r="BP82" s="1078"/>
      <c r="BQ82" s="1078"/>
      <c r="BR82" s="1078"/>
      <c r="CA82" s="1078"/>
      <c r="CB82" s="1078"/>
      <c r="CC82" s="1078"/>
      <c r="CD82" s="1078"/>
      <c r="CM82" s="1078"/>
      <c r="CN82" s="1078"/>
      <c r="CO82" s="1078"/>
      <c r="CP82" s="1078"/>
      <c r="CY82" s="1078"/>
      <c r="CZ82" s="1078"/>
      <c r="DA82" s="1078"/>
      <c r="DB82" s="1078"/>
      <c r="DC82" s="1078"/>
    </row>
    <row r="83" spans="2:109" ht="13.2" x14ac:dyDescent="0.2">
      <c r="B83" s="93"/>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169"/>
    </row>
    <row r="84" spans="2:109" ht="13.2" x14ac:dyDescent="0.2">
      <c r="DD84" s="163"/>
      <c r="DE84" s="163"/>
    </row>
    <row r="85" spans="2:109" ht="13.2" x14ac:dyDescent="0.2">
      <c r="DD85" s="163"/>
      <c r="DE85" s="163"/>
    </row>
  </sheetData>
  <sheetProtection algorithmName="SHA-512" hashValue="H7QbFyr1b/0ggpsqy+jUvBuiv8wrQjo4iGhWBgdKm6yL0fzfV1RR/iugQffcoVk0YgER4MgetEk7gH55bVVWqA==" saltValue="y5/5qab/LL9ovdcP+DYxPQ==" spinCount="100000" sheet="1" objects="1" scenarios="1" formatCells="0"/>
  <mergeCells count="112">
    <mergeCell ref="AN55:BA58"/>
    <mergeCell ref="BB55:BO56"/>
    <mergeCell ref="BP55:BW56"/>
    <mergeCell ref="G55:H58"/>
    <mergeCell ref="I55:J56"/>
    <mergeCell ref="K55:K56"/>
    <mergeCell ref="L55:L56"/>
    <mergeCell ref="M55:M56"/>
    <mergeCell ref="N55:N56"/>
    <mergeCell ref="CN50:CU50"/>
    <mergeCell ref="CV50:DC50"/>
    <mergeCell ref="G72:J72"/>
    <mergeCell ref="AN72:BO72"/>
    <mergeCell ref="BP72:BW72"/>
    <mergeCell ref="BX72:CE72"/>
    <mergeCell ref="CF72:CM72"/>
    <mergeCell ref="CN72:CU72"/>
    <mergeCell ref="CV72:DC72"/>
    <mergeCell ref="CV53:DC54"/>
    <mergeCell ref="BB53:BO54"/>
    <mergeCell ref="BP53:BW54"/>
    <mergeCell ref="BX53:CE54"/>
    <mergeCell ref="CF53:CM54"/>
    <mergeCell ref="CN53:CU54"/>
    <mergeCell ref="G50:J50"/>
    <mergeCell ref="AN50:BO50"/>
    <mergeCell ref="BP50:BW50"/>
    <mergeCell ref="BX50:CE50"/>
    <mergeCell ref="CF50:CM50"/>
    <mergeCell ref="BP51:BW52"/>
    <mergeCell ref="BX51:CE52"/>
    <mergeCell ref="CF51:CM52"/>
    <mergeCell ref="CN51:CU52"/>
    <mergeCell ref="CV51:DC52"/>
    <mergeCell ref="I53:J54"/>
    <mergeCell ref="K53:K54"/>
    <mergeCell ref="L53:L54"/>
    <mergeCell ref="M53:M54"/>
    <mergeCell ref="N53:N54"/>
    <mergeCell ref="CV57:DC58"/>
    <mergeCell ref="AN43:DC47"/>
    <mergeCell ref="G51:H54"/>
    <mergeCell ref="I51:J52"/>
    <mergeCell ref="K51:K52"/>
    <mergeCell ref="L51:L52"/>
    <mergeCell ref="M51:M52"/>
    <mergeCell ref="N51:N52"/>
    <mergeCell ref="AN51:BA54"/>
    <mergeCell ref="BB51:BO52"/>
    <mergeCell ref="CV55:DC56"/>
    <mergeCell ref="I57:J58"/>
    <mergeCell ref="K57:K58"/>
    <mergeCell ref="L57:L58"/>
    <mergeCell ref="M57:M58"/>
    <mergeCell ref="N57:N58"/>
    <mergeCell ref="BB57:BO58"/>
    <mergeCell ref="BP57:BW58"/>
    <mergeCell ref="BX57:CE58"/>
    <mergeCell ref="CF57:CM58"/>
    <mergeCell ref="BX75:CE76"/>
    <mergeCell ref="CF75:CM76"/>
    <mergeCell ref="CN75:CU76"/>
    <mergeCell ref="BX55:CE56"/>
    <mergeCell ref="CF55:CM56"/>
    <mergeCell ref="CN55:CU56"/>
    <mergeCell ref="CN57:CU58"/>
    <mergeCell ref="CF73:CM74"/>
    <mergeCell ref="CN73:CU74"/>
    <mergeCell ref="CV73:DC74"/>
    <mergeCell ref="I75:J76"/>
    <mergeCell ref="K75:K76"/>
    <mergeCell ref="L75:L76"/>
    <mergeCell ref="M75:M76"/>
    <mergeCell ref="N75:N76"/>
    <mergeCell ref="BB75:BO76"/>
    <mergeCell ref="BP75:BW76"/>
    <mergeCell ref="G73:H76"/>
    <mergeCell ref="I73:J74"/>
    <mergeCell ref="K73:K74"/>
    <mergeCell ref="L73:L74"/>
    <mergeCell ref="M73:M74"/>
    <mergeCell ref="N73:N74"/>
    <mergeCell ref="BB79:BO80"/>
    <mergeCell ref="BP79:BW80"/>
    <mergeCell ref="BX79:CE80"/>
    <mergeCell ref="CF79:CM80"/>
    <mergeCell ref="CN79:CU80"/>
    <mergeCell ref="AN65:DC69"/>
    <mergeCell ref="AN73:BA76"/>
    <mergeCell ref="BB73:BO74"/>
    <mergeCell ref="BP73:BW74"/>
    <mergeCell ref="BX73:CE74"/>
    <mergeCell ref="BP77:BW78"/>
    <mergeCell ref="BX77:CE78"/>
    <mergeCell ref="CF77:CM78"/>
    <mergeCell ref="CN77:CU78"/>
    <mergeCell ref="CV77:DC78"/>
    <mergeCell ref="I79:J80"/>
    <mergeCell ref="K79:K80"/>
    <mergeCell ref="L79:L80"/>
    <mergeCell ref="M79:M80"/>
    <mergeCell ref="N79:N80"/>
    <mergeCell ref="CV79:DC80"/>
    <mergeCell ref="CV75:DC76"/>
    <mergeCell ref="G77:H80"/>
    <mergeCell ref="I77:J78"/>
    <mergeCell ref="K77:K78"/>
    <mergeCell ref="L77:L78"/>
    <mergeCell ref="M77:M78"/>
    <mergeCell ref="N77:N78"/>
    <mergeCell ref="AN77:BA80"/>
    <mergeCell ref="BB77:BO78"/>
  </mergeCells>
  <phoneticPr fontId="4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F6639-48AD-4AAA-9F1C-C423EA4D5108}">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4140625" style="81" customWidth="1"/>
    <col min="35" max="122" width="2.44140625" style="82" customWidth="1"/>
    <col min="123" max="123" width="2.44140625" style="82" hidden="1" customWidth="1"/>
    <col min="124" max="16384" width="2.44140625" style="82" hidden="1"/>
  </cols>
  <sheetData>
    <row r="1" spans="1:34" ht="13.5" customHeight="1"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ht="13.2" x14ac:dyDescent="0.2">
      <c r="S2" s="82"/>
      <c r="AH2" s="82"/>
    </row>
    <row r="3" spans="1:34"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ht="13.2" x14ac:dyDescent="0.2"/>
    <row r="5" spans="1:34" ht="13.2" x14ac:dyDescent="0.2"/>
    <row r="6" spans="1:34" ht="13.2" x14ac:dyDescent="0.2"/>
    <row r="7" spans="1:34" ht="13.2" x14ac:dyDescent="0.2"/>
    <row r="8" spans="1:34" ht="13.2" x14ac:dyDescent="0.2"/>
    <row r="9" spans="1:34" ht="13.2" x14ac:dyDescent="0.2">
      <c r="AH9" s="8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82"/>
    </row>
    <row r="18" spans="12:34" ht="13.2" x14ac:dyDescent="0.2"/>
    <row r="19" spans="12:34" ht="13.2" x14ac:dyDescent="0.2"/>
    <row r="20" spans="12:34" ht="13.2" x14ac:dyDescent="0.2">
      <c r="AH20" s="82"/>
    </row>
    <row r="21" spans="12:34" ht="13.2" x14ac:dyDescent="0.2">
      <c r="AH21" s="82"/>
    </row>
    <row r="22" spans="12:34" ht="13.2" x14ac:dyDescent="0.2"/>
    <row r="23" spans="12:34" ht="13.2" x14ac:dyDescent="0.2"/>
    <row r="24" spans="12:34" ht="13.2" x14ac:dyDescent="0.2">
      <c r="Q24" s="82"/>
    </row>
    <row r="25" spans="12:34" ht="13.2" x14ac:dyDescent="0.2"/>
    <row r="26" spans="12:34" ht="13.2" x14ac:dyDescent="0.2"/>
    <row r="27" spans="12:34" ht="13.2" x14ac:dyDescent="0.2"/>
    <row r="28" spans="12:34" ht="13.2" x14ac:dyDescent="0.2">
      <c r="O28" s="82"/>
      <c r="T28" s="82"/>
      <c r="AH28" s="82"/>
    </row>
    <row r="29" spans="12:34" ht="13.2" x14ac:dyDescent="0.2"/>
    <row r="30" spans="12:34" ht="13.2" x14ac:dyDescent="0.2"/>
    <row r="31" spans="12:34" ht="13.2" x14ac:dyDescent="0.2">
      <c r="Q31" s="82"/>
    </row>
    <row r="32" spans="12:34" ht="13.2" x14ac:dyDescent="0.2">
      <c r="L32" s="82"/>
    </row>
    <row r="33" spans="2:34" ht="13.2" x14ac:dyDescent="0.2">
      <c r="C33" s="82"/>
      <c r="E33" s="82"/>
      <c r="G33" s="82"/>
      <c r="I33" s="82"/>
      <c r="X33" s="82"/>
    </row>
    <row r="34" spans="2:34" ht="13.2" x14ac:dyDescent="0.2">
      <c r="B34" s="82"/>
      <c r="P34" s="82"/>
      <c r="R34" s="82"/>
      <c r="T34" s="82"/>
    </row>
    <row r="35" spans="2:34" ht="13.2" x14ac:dyDescent="0.2">
      <c r="D35" s="82"/>
      <c r="W35" s="82"/>
      <c r="AC35" s="82"/>
      <c r="AD35" s="82"/>
      <c r="AE35" s="82"/>
      <c r="AF35" s="82"/>
      <c r="AG35" s="82"/>
      <c r="AH35" s="82"/>
    </row>
    <row r="36" spans="2:34" ht="13.2" x14ac:dyDescent="0.2">
      <c r="H36" s="82"/>
      <c r="J36" s="82"/>
      <c r="K36" s="82"/>
      <c r="M36" s="82"/>
      <c r="Y36" s="82"/>
      <c r="Z36" s="82"/>
      <c r="AA36" s="82"/>
      <c r="AB36" s="82"/>
      <c r="AC36" s="82"/>
      <c r="AD36" s="82"/>
      <c r="AE36" s="82"/>
      <c r="AF36" s="82"/>
      <c r="AG36" s="82"/>
      <c r="AH36" s="82"/>
    </row>
    <row r="37" spans="2:34" ht="13.2" x14ac:dyDescent="0.2">
      <c r="AH37" s="82"/>
    </row>
    <row r="38" spans="2:34" ht="13.2" x14ac:dyDescent="0.2">
      <c r="AG38" s="82"/>
      <c r="AH38" s="82"/>
    </row>
    <row r="39" spans="2:34" ht="13.2" x14ac:dyDescent="0.2"/>
    <row r="40" spans="2:34" ht="13.2" x14ac:dyDescent="0.2">
      <c r="X40" s="82"/>
    </row>
    <row r="41" spans="2:34" ht="13.2" x14ac:dyDescent="0.2">
      <c r="R41" s="82"/>
    </row>
    <row r="42" spans="2:34" ht="13.2" x14ac:dyDescent="0.2">
      <c r="W42" s="82"/>
    </row>
    <row r="43" spans="2:34" ht="13.2" x14ac:dyDescent="0.2">
      <c r="Y43" s="82"/>
      <c r="Z43" s="82"/>
      <c r="AA43" s="82"/>
      <c r="AB43" s="82"/>
      <c r="AC43" s="82"/>
      <c r="AD43" s="82"/>
      <c r="AE43" s="82"/>
      <c r="AF43" s="82"/>
      <c r="AG43" s="82"/>
      <c r="AH43" s="82"/>
    </row>
    <row r="44" spans="2:34" ht="13.2" x14ac:dyDescent="0.2">
      <c r="AH44" s="82"/>
    </row>
    <row r="45" spans="2:34" ht="13.2" x14ac:dyDescent="0.2">
      <c r="X45" s="82"/>
    </row>
    <row r="46" spans="2:34" ht="13.2" x14ac:dyDescent="0.2"/>
    <row r="47" spans="2:34" ht="13.2" x14ac:dyDescent="0.2"/>
    <row r="48" spans="2:34" ht="13.2" x14ac:dyDescent="0.2">
      <c r="W48" s="82"/>
      <c r="Y48" s="82"/>
      <c r="Z48" s="82"/>
      <c r="AA48" s="82"/>
      <c r="AB48" s="82"/>
      <c r="AC48" s="82"/>
      <c r="AD48" s="82"/>
      <c r="AE48" s="82"/>
      <c r="AF48" s="82"/>
      <c r="AG48" s="82"/>
      <c r="AH48" s="82"/>
    </row>
    <row r="49" spans="28:34" ht="13.2" x14ac:dyDescent="0.2"/>
    <row r="50" spans="28:34" ht="13.2" x14ac:dyDescent="0.2">
      <c r="AE50" s="82"/>
      <c r="AF50" s="82"/>
      <c r="AG50" s="82"/>
      <c r="AH50" s="82"/>
    </row>
    <row r="51" spans="28:34" ht="13.2" x14ac:dyDescent="0.2">
      <c r="AC51" s="82"/>
      <c r="AD51" s="82"/>
      <c r="AE51" s="82"/>
      <c r="AF51" s="82"/>
      <c r="AG51" s="82"/>
      <c r="AH51" s="82"/>
    </row>
    <row r="52" spans="28:34" ht="13.2" x14ac:dyDescent="0.2"/>
    <row r="53" spans="28:34" ht="13.2" x14ac:dyDescent="0.2">
      <c r="AF53" s="82"/>
      <c r="AG53" s="82"/>
      <c r="AH53" s="82"/>
    </row>
    <row r="54" spans="28:34" ht="13.2" x14ac:dyDescent="0.2">
      <c r="AH54" s="82"/>
    </row>
    <row r="55" spans="28:34" ht="13.2" x14ac:dyDescent="0.2"/>
    <row r="56" spans="28:34" ht="13.2" x14ac:dyDescent="0.2">
      <c r="AB56" s="82"/>
      <c r="AC56" s="82"/>
      <c r="AD56" s="82"/>
      <c r="AE56" s="82"/>
      <c r="AF56" s="82"/>
      <c r="AG56" s="82"/>
      <c r="AH56" s="82"/>
    </row>
    <row r="57" spans="28:34" ht="13.2" x14ac:dyDescent="0.2">
      <c r="AH57" s="82"/>
    </row>
    <row r="58" spans="28:34" ht="13.2" x14ac:dyDescent="0.2">
      <c r="AH58" s="82"/>
    </row>
    <row r="59" spans="28:34" ht="13.2" x14ac:dyDescent="0.2"/>
    <row r="60" spans="28:34" ht="13.2" x14ac:dyDescent="0.2"/>
    <row r="61" spans="28:34" ht="13.2" x14ac:dyDescent="0.2"/>
    <row r="62" spans="28:34" ht="13.2" x14ac:dyDescent="0.2"/>
    <row r="63" spans="28:34" ht="13.2" x14ac:dyDescent="0.2">
      <c r="AH63" s="82"/>
    </row>
    <row r="64" spans="28:34" ht="13.2" x14ac:dyDescent="0.2">
      <c r="AG64" s="82"/>
      <c r="AH64" s="82"/>
    </row>
    <row r="65" spans="28:34" ht="13.2" x14ac:dyDescent="0.2"/>
    <row r="66" spans="28:34" ht="13.2" x14ac:dyDescent="0.2"/>
    <row r="67" spans="28:34" ht="13.2" x14ac:dyDescent="0.2"/>
    <row r="68" spans="28:34" ht="13.2" x14ac:dyDescent="0.2">
      <c r="AB68" s="82"/>
      <c r="AC68" s="82"/>
      <c r="AD68" s="82"/>
      <c r="AE68" s="82"/>
      <c r="AF68" s="82"/>
      <c r="AG68" s="82"/>
      <c r="AH68" s="82"/>
    </row>
    <row r="69" spans="28:34" ht="13.2" x14ac:dyDescent="0.2">
      <c r="AF69" s="82"/>
      <c r="AG69" s="82"/>
      <c r="AH69" s="82"/>
    </row>
    <row r="70" spans="28:34" ht="13.2" x14ac:dyDescent="0.2"/>
    <row r="71" spans="28:34" ht="13.2" x14ac:dyDescent="0.2"/>
    <row r="72" spans="28:34" ht="13.2" x14ac:dyDescent="0.2"/>
    <row r="73" spans="28:34" ht="13.2" x14ac:dyDescent="0.2"/>
    <row r="74" spans="28:34" ht="13.2" x14ac:dyDescent="0.2"/>
    <row r="75" spans="28:34" ht="13.2" x14ac:dyDescent="0.2">
      <c r="AH75" s="82"/>
    </row>
    <row r="76" spans="28:34" ht="13.2" x14ac:dyDescent="0.2">
      <c r="AF76" s="82"/>
      <c r="AG76" s="82"/>
      <c r="AH76" s="82"/>
    </row>
    <row r="77" spans="28:34" ht="13.2" x14ac:dyDescent="0.2">
      <c r="AG77" s="82"/>
      <c r="AH77" s="82"/>
    </row>
    <row r="78" spans="28:34" ht="13.2" x14ac:dyDescent="0.2"/>
    <row r="79" spans="28:34" ht="13.2" x14ac:dyDescent="0.2"/>
    <row r="80" spans="28:34" ht="13.2" x14ac:dyDescent="0.2"/>
    <row r="81" spans="25:34" ht="13.2" x14ac:dyDescent="0.2"/>
    <row r="82" spans="25:34" ht="13.2" x14ac:dyDescent="0.2">
      <c r="Y82" s="82"/>
    </row>
    <row r="83" spans="25:34" ht="13.2" x14ac:dyDescent="0.2">
      <c r="Y83" s="82"/>
      <c r="Z83" s="82"/>
      <c r="AA83" s="82"/>
      <c r="AB83" s="82"/>
      <c r="AC83" s="82"/>
      <c r="AD83" s="82"/>
      <c r="AE83" s="82"/>
      <c r="AF83" s="82"/>
      <c r="AG83" s="82"/>
      <c r="AH83" s="82"/>
    </row>
    <row r="84" spans="25:34" ht="13.2" x14ac:dyDescent="0.2"/>
    <row r="85" spans="25:34" ht="13.2" x14ac:dyDescent="0.2"/>
    <row r="86" spans="25:34" ht="13.2" x14ac:dyDescent="0.2"/>
    <row r="87" spans="25:34" ht="13.2" x14ac:dyDescent="0.2"/>
    <row r="88" spans="25:34" ht="13.2" x14ac:dyDescent="0.2">
      <c r="AH88" s="8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82"/>
      <c r="AG94" s="82"/>
      <c r="AH94" s="82"/>
    </row>
    <row r="95" spans="25:34" ht="13.5" customHeight="1" x14ac:dyDescent="0.2">
      <c r="AH95" s="8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82"/>
    </row>
    <row r="102" spans="33:34" ht="13.5" customHeight="1" x14ac:dyDescent="0.2"/>
    <row r="103" spans="33:34" ht="13.5" customHeight="1" x14ac:dyDescent="0.2"/>
    <row r="104" spans="33:34" ht="13.5" customHeight="1" x14ac:dyDescent="0.2">
      <c r="AG104" s="82"/>
      <c r="AH104" s="8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82"/>
    </row>
    <row r="117" spans="34:122" ht="13.5" customHeight="1" x14ac:dyDescent="0.2"/>
    <row r="118" spans="34:122" ht="13.5" customHeight="1" x14ac:dyDescent="0.2"/>
    <row r="119" spans="34:122" ht="13.5" customHeight="1" x14ac:dyDescent="0.2"/>
    <row r="120" spans="34:122" ht="13.5" customHeight="1" x14ac:dyDescent="0.2">
      <c r="AH120" s="82"/>
    </row>
    <row r="121" spans="34:122" ht="13.5" customHeight="1" x14ac:dyDescent="0.2">
      <c r="AH121" s="82"/>
    </row>
    <row r="122" spans="34:122" ht="13.5" customHeight="1" x14ac:dyDescent="0.2"/>
    <row r="123" spans="34:122" ht="13.5" customHeight="1" x14ac:dyDescent="0.2"/>
    <row r="124" spans="34:122" ht="13.5" customHeight="1" x14ac:dyDescent="0.2"/>
    <row r="125" spans="34:122" ht="13.5" customHeight="1" x14ac:dyDescent="0.2">
      <c r="DR125" s="82" t="s">
        <v>105</v>
      </c>
    </row>
  </sheetData>
  <sheetProtection algorithmName="SHA-512" hashValue="Co2Xkq5XtKjrsY58fYzts7nFCvUQyzSkrPlDODoiEGJXA59ESRm0wJIiIFw71aX9GYzK2VJFWLOMrG96oEYxUw==" saltValue="xVVciQ4+SJQMTVZt6tR6bA==" spinCount="100000" sheet="1" objects="1" scenarios="1"/>
  <phoneticPr fontId="4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217A9-C159-419D-B14A-42BF9F91E202}">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4140625" style="81" customWidth="1"/>
    <col min="35" max="122" width="2.44140625" style="82" customWidth="1"/>
    <col min="123" max="123" width="2.44140625" style="82" hidden="1" customWidth="1"/>
    <col min="124" max="16384" width="2.44140625" style="82" hidden="1"/>
  </cols>
  <sheetData>
    <row r="1" spans="2:34"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ht="13.2" x14ac:dyDescent="0.2">
      <c r="S2" s="82"/>
      <c r="AH2" s="82"/>
    </row>
    <row r="3" spans="2:34"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ht="13.2" x14ac:dyDescent="0.2"/>
    <row r="5" spans="2:34" ht="13.2" x14ac:dyDescent="0.2"/>
    <row r="6" spans="2:34" ht="13.2" x14ac:dyDescent="0.2"/>
    <row r="7" spans="2:34" ht="13.2" x14ac:dyDescent="0.2"/>
    <row r="8" spans="2:34" ht="13.2" x14ac:dyDescent="0.2"/>
    <row r="9" spans="2:34" ht="13.2" x14ac:dyDescent="0.2">
      <c r="AH9" s="8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82"/>
    </row>
    <row r="18" spans="12:34" ht="13.2" x14ac:dyDescent="0.2"/>
    <row r="19" spans="12:34" ht="13.2" x14ac:dyDescent="0.2"/>
    <row r="20" spans="12:34" ht="13.2" x14ac:dyDescent="0.2">
      <c r="AH20" s="82"/>
    </row>
    <row r="21" spans="12:34" ht="13.2" x14ac:dyDescent="0.2">
      <c r="AH21" s="82"/>
    </row>
    <row r="22" spans="12:34" ht="13.2" x14ac:dyDescent="0.2"/>
    <row r="23" spans="12:34" ht="13.2" x14ac:dyDescent="0.2"/>
    <row r="24" spans="12:34" ht="13.2" x14ac:dyDescent="0.2">
      <c r="Q24" s="82"/>
    </row>
    <row r="25" spans="12:34" ht="13.2" x14ac:dyDescent="0.2"/>
    <row r="26" spans="12:34" ht="13.2" x14ac:dyDescent="0.2"/>
    <row r="27" spans="12:34" ht="13.2" x14ac:dyDescent="0.2"/>
    <row r="28" spans="12:34" ht="13.2" x14ac:dyDescent="0.2">
      <c r="O28" s="82"/>
      <c r="T28" s="82"/>
      <c r="AH28" s="82"/>
    </row>
    <row r="29" spans="12:34" ht="13.2" x14ac:dyDescent="0.2"/>
    <row r="30" spans="12:34" ht="13.2" x14ac:dyDescent="0.2"/>
    <row r="31" spans="12:34" ht="13.2" x14ac:dyDescent="0.2">
      <c r="Q31" s="82"/>
    </row>
    <row r="32" spans="12:34" ht="13.2" x14ac:dyDescent="0.2">
      <c r="L32" s="82"/>
    </row>
    <row r="33" spans="2:34" ht="13.2" x14ac:dyDescent="0.2">
      <c r="C33" s="82"/>
      <c r="E33" s="82"/>
      <c r="G33" s="82"/>
      <c r="I33" s="82"/>
      <c r="X33" s="82"/>
    </row>
    <row r="34" spans="2:34" ht="13.2" x14ac:dyDescent="0.2">
      <c r="B34" s="82"/>
      <c r="P34" s="82"/>
      <c r="R34" s="82"/>
      <c r="T34" s="82"/>
    </row>
    <row r="35" spans="2:34" ht="13.2" x14ac:dyDescent="0.2">
      <c r="D35" s="82"/>
      <c r="W35" s="82"/>
      <c r="AC35" s="82"/>
      <c r="AD35" s="82"/>
      <c r="AE35" s="82"/>
      <c r="AF35" s="82"/>
      <c r="AG35" s="82"/>
      <c r="AH35" s="82"/>
    </row>
    <row r="36" spans="2:34" ht="13.2" x14ac:dyDescent="0.2">
      <c r="H36" s="82"/>
      <c r="J36" s="82"/>
      <c r="K36" s="82"/>
      <c r="M36" s="82"/>
      <c r="Y36" s="82"/>
      <c r="Z36" s="82"/>
      <c r="AA36" s="82"/>
      <c r="AB36" s="82"/>
      <c r="AC36" s="82"/>
      <c r="AD36" s="82"/>
      <c r="AE36" s="82"/>
      <c r="AF36" s="82"/>
      <c r="AG36" s="82"/>
      <c r="AH36" s="82"/>
    </row>
    <row r="37" spans="2:34" ht="13.2" x14ac:dyDescent="0.2">
      <c r="AH37" s="82"/>
    </row>
    <row r="38" spans="2:34" ht="13.2" x14ac:dyDescent="0.2">
      <c r="AG38" s="82"/>
      <c r="AH38" s="82"/>
    </row>
    <row r="39" spans="2:34" ht="13.2" x14ac:dyDescent="0.2"/>
    <row r="40" spans="2:34" ht="13.2" x14ac:dyDescent="0.2">
      <c r="X40" s="82"/>
    </row>
    <row r="41" spans="2:34" ht="13.2" x14ac:dyDescent="0.2">
      <c r="R41" s="82"/>
    </row>
    <row r="42" spans="2:34" ht="13.2" x14ac:dyDescent="0.2">
      <c r="W42" s="82"/>
    </row>
    <row r="43" spans="2:34" ht="13.2" x14ac:dyDescent="0.2">
      <c r="Y43" s="82"/>
      <c r="Z43" s="82"/>
      <c r="AA43" s="82"/>
      <c r="AB43" s="82"/>
      <c r="AC43" s="82"/>
      <c r="AD43" s="82"/>
      <c r="AE43" s="82"/>
      <c r="AF43" s="82"/>
      <c r="AG43" s="82"/>
      <c r="AH43" s="82"/>
    </row>
    <row r="44" spans="2:34" ht="13.2" x14ac:dyDescent="0.2">
      <c r="AH44" s="82"/>
    </row>
    <row r="45" spans="2:34" ht="13.2" x14ac:dyDescent="0.2">
      <c r="X45" s="82"/>
    </row>
    <row r="46" spans="2:34" ht="13.2" x14ac:dyDescent="0.2"/>
    <row r="47" spans="2:34" ht="13.2" x14ac:dyDescent="0.2"/>
    <row r="48" spans="2:34" ht="13.2" x14ac:dyDescent="0.2">
      <c r="W48" s="82"/>
      <c r="Y48" s="82"/>
      <c r="Z48" s="82"/>
      <c r="AA48" s="82"/>
      <c r="AB48" s="82"/>
      <c r="AC48" s="82"/>
      <c r="AD48" s="82"/>
      <c r="AE48" s="82"/>
      <c r="AF48" s="82"/>
      <c r="AG48" s="82"/>
      <c r="AH48" s="82"/>
    </row>
    <row r="49" spans="28:34" ht="13.2" x14ac:dyDescent="0.2"/>
    <row r="50" spans="28:34" ht="13.2" x14ac:dyDescent="0.2">
      <c r="AE50" s="82"/>
      <c r="AF50" s="82"/>
      <c r="AG50" s="82"/>
      <c r="AH50" s="82"/>
    </row>
    <row r="51" spans="28:34" ht="13.2" x14ac:dyDescent="0.2">
      <c r="AC51" s="82"/>
      <c r="AD51" s="82"/>
      <c r="AE51" s="82"/>
      <c r="AF51" s="82"/>
      <c r="AG51" s="82"/>
      <c r="AH51" s="82"/>
    </row>
    <row r="52" spans="28:34" ht="13.2" x14ac:dyDescent="0.2"/>
    <row r="53" spans="28:34" ht="13.2" x14ac:dyDescent="0.2">
      <c r="AF53" s="82"/>
      <c r="AG53" s="82"/>
      <c r="AH53" s="82"/>
    </row>
    <row r="54" spans="28:34" ht="13.2" x14ac:dyDescent="0.2">
      <c r="AH54" s="82"/>
    </row>
    <row r="55" spans="28:34" ht="13.2" x14ac:dyDescent="0.2"/>
    <row r="56" spans="28:34" ht="13.2" x14ac:dyDescent="0.2">
      <c r="AB56" s="82"/>
      <c r="AC56" s="82"/>
      <c r="AD56" s="82"/>
      <c r="AE56" s="82"/>
      <c r="AF56" s="82"/>
      <c r="AG56" s="82"/>
      <c r="AH56" s="82"/>
    </row>
    <row r="57" spans="28:34" ht="13.2" x14ac:dyDescent="0.2">
      <c r="AH57" s="82"/>
    </row>
    <row r="58" spans="28:34" ht="13.2" x14ac:dyDescent="0.2">
      <c r="AH58" s="82"/>
    </row>
    <row r="59" spans="28:34" ht="13.2" x14ac:dyDescent="0.2">
      <c r="AG59" s="82"/>
      <c r="AH59" s="82"/>
    </row>
    <row r="60" spans="28:34" ht="13.2" x14ac:dyDescent="0.2"/>
    <row r="61" spans="28:34" ht="13.2" x14ac:dyDescent="0.2"/>
    <row r="62" spans="28:34" ht="13.2" x14ac:dyDescent="0.2"/>
    <row r="63" spans="28:34" ht="13.2" x14ac:dyDescent="0.2">
      <c r="AH63" s="82"/>
    </row>
    <row r="64" spans="28:34" ht="13.2" x14ac:dyDescent="0.2">
      <c r="AG64" s="82"/>
      <c r="AH64" s="82"/>
    </row>
    <row r="65" spans="28:34" ht="13.2" x14ac:dyDescent="0.2"/>
    <row r="66" spans="28:34" ht="13.2" x14ac:dyDescent="0.2"/>
    <row r="67" spans="28:34" ht="13.2" x14ac:dyDescent="0.2"/>
    <row r="68" spans="28:34" ht="13.2" x14ac:dyDescent="0.2">
      <c r="AB68" s="82"/>
      <c r="AC68" s="82"/>
      <c r="AD68" s="82"/>
      <c r="AE68" s="82"/>
      <c r="AF68" s="82"/>
      <c r="AG68" s="82"/>
      <c r="AH68" s="82"/>
    </row>
    <row r="69" spans="28:34" ht="13.2" x14ac:dyDescent="0.2">
      <c r="AF69" s="82"/>
      <c r="AG69" s="82"/>
      <c r="AH69" s="82"/>
    </row>
    <row r="70" spans="28:34" ht="13.2" x14ac:dyDescent="0.2"/>
    <row r="71" spans="28:34" ht="13.2" x14ac:dyDescent="0.2"/>
    <row r="72" spans="28:34" ht="13.2" x14ac:dyDescent="0.2"/>
    <row r="73" spans="28:34" ht="13.2" x14ac:dyDescent="0.2"/>
    <row r="74" spans="28:34" ht="13.2" x14ac:dyDescent="0.2"/>
    <row r="75" spans="28:34" ht="13.2" x14ac:dyDescent="0.2">
      <c r="AH75" s="82"/>
    </row>
    <row r="76" spans="28:34" ht="13.2" x14ac:dyDescent="0.2">
      <c r="AF76" s="82"/>
      <c r="AG76" s="82"/>
      <c r="AH76" s="82"/>
    </row>
    <row r="77" spans="28:34" ht="13.2" x14ac:dyDescent="0.2">
      <c r="AG77" s="82"/>
      <c r="AH77" s="82"/>
    </row>
    <row r="78" spans="28:34" ht="13.2" x14ac:dyDescent="0.2"/>
    <row r="79" spans="28:34" ht="13.2" x14ac:dyDescent="0.2"/>
    <row r="80" spans="28:34" ht="13.2" x14ac:dyDescent="0.2"/>
    <row r="81" spans="25:34" ht="13.2" x14ac:dyDescent="0.2"/>
    <row r="82" spans="25:34" ht="13.2" x14ac:dyDescent="0.2">
      <c r="Y82" s="82"/>
    </row>
    <row r="83" spans="25:34" ht="13.2" x14ac:dyDescent="0.2">
      <c r="Y83" s="82"/>
      <c r="Z83" s="82"/>
      <c r="AA83" s="82"/>
      <c r="AB83" s="82"/>
      <c r="AC83" s="82"/>
      <c r="AD83" s="82"/>
      <c r="AE83" s="82"/>
      <c r="AF83" s="82"/>
      <c r="AG83" s="82"/>
      <c r="AH83" s="82"/>
    </row>
    <row r="84" spans="25:34" ht="13.2" x14ac:dyDescent="0.2"/>
    <row r="85" spans="25:34" ht="13.2" x14ac:dyDescent="0.2"/>
    <row r="86" spans="25:34" ht="13.2" x14ac:dyDescent="0.2"/>
    <row r="87" spans="25:34" ht="13.2" x14ac:dyDescent="0.2"/>
    <row r="88" spans="25:34" ht="13.2" x14ac:dyDescent="0.2">
      <c r="AH88" s="8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82"/>
      <c r="AG94" s="82"/>
      <c r="AH94" s="82"/>
    </row>
    <row r="95" spans="25:34" ht="13.5" customHeight="1" x14ac:dyDescent="0.2">
      <c r="AH95" s="8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82"/>
    </row>
    <row r="102" spans="33:34" ht="13.5" customHeight="1" x14ac:dyDescent="0.2"/>
    <row r="103" spans="33:34" ht="13.5" customHeight="1" x14ac:dyDescent="0.2"/>
    <row r="104" spans="33:34" ht="13.5" customHeight="1" x14ac:dyDescent="0.2">
      <c r="AG104" s="82"/>
      <c r="AH104" s="8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82"/>
    </row>
    <row r="117" spans="34:122" ht="13.5" customHeight="1" x14ac:dyDescent="0.2"/>
    <row r="118" spans="34:122" ht="13.5" customHeight="1" x14ac:dyDescent="0.2"/>
    <row r="119" spans="34:122" ht="13.5" customHeight="1" x14ac:dyDescent="0.2"/>
    <row r="120" spans="34:122" ht="13.5" customHeight="1" x14ac:dyDescent="0.2">
      <c r="AH120" s="82"/>
    </row>
    <row r="121" spans="34:122" ht="13.5" customHeight="1" x14ac:dyDescent="0.2">
      <c r="AH121" s="82"/>
    </row>
    <row r="122" spans="34:122" ht="13.5" customHeight="1" x14ac:dyDescent="0.2"/>
    <row r="123" spans="34:122" ht="13.5" customHeight="1" x14ac:dyDescent="0.2"/>
    <row r="124" spans="34:122" ht="13.5" customHeight="1" x14ac:dyDescent="0.2"/>
    <row r="125" spans="34:122" ht="13.5" customHeight="1" x14ac:dyDescent="0.2">
      <c r="DR125" s="82" t="s">
        <v>105</v>
      </c>
    </row>
  </sheetData>
  <sheetProtection algorithmName="SHA-512" hashValue="JL+Qq3ujdpiJCAnuClNT5qjoJYo87kohumLLP9EzUiaqueEUI0UfuM1tVCiviD0kbZsVVrOx8cYcjyhkB5TQ7A==" saltValue="KJ8Xus8la/T1wz1vD8HXkQ==" spinCount="100000" sheet="1" objects="1" scenarios="1"/>
  <phoneticPr fontId="4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279" customWidth="1"/>
    <col min="2" max="8" width="13.33203125" style="279" customWidth="1"/>
    <col min="9" max="16384" width="11.109375" style="279"/>
  </cols>
  <sheetData>
    <row r="1" spans="1:8" x14ac:dyDescent="0.2">
      <c r="A1" s="99"/>
      <c r="B1" s="105"/>
      <c r="C1" s="109"/>
      <c r="D1" s="115"/>
      <c r="E1" s="125"/>
      <c r="F1" s="125"/>
      <c r="G1" s="125"/>
      <c r="H1" s="159"/>
    </row>
    <row r="2" spans="1:8" x14ac:dyDescent="0.2">
      <c r="A2" s="100"/>
      <c r="B2" s="106"/>
      <c r="C2" s="286"/>
      <c r="D2" s="116" t="s">
        <v>85</v>
      </c>
      <c r="E2" s="126"/>
      <c r="F2" s="294" t="s">
        <v>486</v>
      </c>
      <c r="G2" s="150"/>
      <c r="H2" s="160"/>
    </row>
    <row r="3" spans="1:8" x14ac:dyDescent="0.2">
      <c r="A3" s="116" t="s">
        <v>231</v>
      </c>
      <c r="B3" s="108"/>
      <c r="C3" s="287"/>
      <c r="D3" s="290">
        <v>84585</v>
      </c>
      <c r="E3" s="292"/>
      <c r="F3" s="295">
        <v>88968</v>
      </c>
      <c r="G3" s="297"/>
      <c r="H3" s="300"/>
    </row>
    <row r="4" spans="1:8" x14ac:dyDescent="0.2">
      <c r="A4" s="101"/>
      <c r="B4" s="107"/>
      <c r="C4" s="288"/>
      <c r="D4" s="291">
        <v>46484</v>
      </c>
      <c r="E4" s="293"/>
      <c r="F4" s="296">
        <v>45482</v>
      </c>
      <c r="G4" s="298"/>
      <c r="H4" s="301"/>
    </row>
    <row r="5" spans="1:8" x14ac:dyDescent="0.2">
      <c r="A5" s="116" t="s">
        <v>463</v>
      </c>
      <c r="B5" s="108"/>
      <c r="C5" s="287"/>
      <c r="D5" s="290">
        <v>71237</v>
      </c>
      <c r="E5" s="292"/>
      <c r="F5" s="295">
        <v>85173</v>
      </c>
      <c r="G5" s="297"/>
      <c r="H5" s="300"/>
    </row>
    <row r="6" spans="1:8" x14ac:dyDescent="0.2">
      <c r="A6" s="101"/>
      <c r="B6" s="107"/>
      <c r="C6" s="288"/>
      <c r="D6" s="291">
        <v>55645</v>
      </c>
      <c r="E6" s="293"/>
      <c r="F6" s="296">
        <v>43913</v>
      </c>
      <c r="G6" s="298"/>
      <c r="H6" s="301"/>
    </row>
    <row r="7" spans="1:8" x14ac:dyDescent="0.2">
      <c r="A7" s="116" t="s">
        <v>484</v>
      </c>
      <c r="B7" s="108"/>
      <c r="C7" s="287"/>
      <c r="D7" s="290">
        <v>90695</v>
      </c>
      <c r="E7" s="292"/>
      <c r="F7" s="295">
        <v>94081</v>
      </c>
      <c r="G7" s="297"/>
      <c r="H7" s="300"/>
    </row>
    <row r="8" spans="1:8" x14ac:dyDescent="0.2">
      <c r="A8" s="101"/>
      <c r="B8" s="107"/>
      <c r="C8" s="288"/>
      <c r="D8" s="291">
        <v>63760</v>
      </c>
      <c r="E8" s="293"/>
      <c r="F8" s="296">
        <v>48949</v>
      </c>
      <c r="G8" s="298"/>
      <c r="H8" s="301"/>
    </row>
    <row r="9" spans="1:8" x14ac:dyDescent="0.2">
      <c r="A9" s="116" t="s">
        <v>432</v>
      </c>
      <c r="B9" s="108"/>
      <c r="C9" s="287"/>
      <c r="D9" s="290">
        <v>161659</v>
      </c>
      <c r="E9" s="292"/>
      <c r="F9" s="295">
        <v>92632</v>
      </c>
      <c r="G9" s="297"/>
      <c r="H9" s="300"/>
    </row>
    <row r="10" spans="1:8" x14ac:dyDescent="0.2">
      <c r="A10" s="101"/>
      <c r="B10" s="107"/>
      <c r="C10" s="288"/>
      <c r="D10" s="291">
        <v>95226</v>
      </c>
      <c r="E10" s="293"/>
      <c r="F10" s="296">
        <v>47978</v>
      </c>
      <c r="G10" s="298"/>
      <c r="H10" s="301"/>
    </row>
    <row r="11" spans="1:8" x14ac:dyDescent="0.2">
      <c r="A11" s="116" t="s">
        <v>309</v>
      </c>
      <c r="B11" s="108"/>
      <c r="C11" s="287"/>
      <c r="D11" s="290">
        <v>113711</v>
      </c>
      <c r="E11" s="292"/>
      <c r="F11" s="295">
        <v>96469</v>
      </c>
      <c r="G11" s="297"/>
      <c r="H11" s="300"/>
    </row>
    <row r="12" spans="1:8" x14ac:dyDescent="0.2">
      <c r="A12" s="101"/>
      <c r="B12" s="107"/>
      <c r="C12" s="289"/>
      <c r="D12" s="291">
        <v>60222</v>
      </c>
      <c r="E12" s="293"/>
      <c r="F12" s="296">
        <v>49775</v>
      </c>
      <c r="G12" s="298"/>
      <c r="H12" s="301"/>
    </row>
    <row r="13" spans="1:8" x14ac:dyDescent="0.2">
      <c r="A13" s="116"/>
      <c r="B13" s="108"/>
      <c r="C13" s="287"/>
      <c r="D13" s="290">
        <v>104377</v>
      </c>
      <c r="E13" s="292"/>
      <c r="F13" s="295">
        <v>91465</v>
      </c>
      <c r="G13" s="299"/>
      <c r="H13" s="300"/>
    </row>
    <row r="14" spans="1:8" x14ac:dyDescent="0.2">
      <c r="A14" s="101"/>
      <c r="B14" s="107"/>
      <c r="C14" s="288"/>
      <c r="D14" s="291">
        <v>64267</v>
      </c>
      <c r="E14" s="293"/>
      <c r="F14" s="296">
        <v>47219</v>
      </c>
      <c r="G14" s="298"/>
      <c r="H14" s="301"/>
    </row>
    <row r="17" spans="1:11" x14ac:dyDescent="0.2">
      <c r="A17" s="279" t="s">
        <v>24</v>
      </c>
    </row>
    <row r="18" spans="1:11" x14ac:dyDescent="0.2">
      <c r="A18" s="280"/>
      <c r="B18" s="280" t="str">
        <f>実質収支比率等に係る経年分析!F$46</f>
        <v>H29</v>
      </c>
      <c r="C18" s="280" t="str">
        <f>実質収支比率等に係る経年分析!G$46</f>
        <v>H30</v>
      </c>
      <c r="D18" s="280" t="str">
        <f>実質収支比率等に係る経年分析!H$46</f>
        <v>R01</v>
      </c>
      <c r="E18" s="280" t="str">
        <f>実質収支比率等に係る経年分析!I$46</f>
        <v>R02</v>
      </c>
      <c r="F18" s="280" t="str">
        <f>実質収支比率等に係る経年分析!J$46</f>
        <v>R03</v>
      </c>
    </row>
    <row r="19" spans="1:11" x14ac:dyDescent="0.2">
      <c r="A19" s="280" t="s">
        <v>92</v>
      </c>
      <c r="B19" s="280">
        <f>ROUND(VALUE(SUBSTITUTE(実質収支比率等に係る経年分析!F$48,"▲","-")),2)</f>
        <v>3.66</v>
      </c>
      <c r="C19" s="280">
        <f>ROUND(VALUE(SUBSTITUTE(実質収支比率等に係る経年分析!G$48,"▲","-")),2)</f>
        <v>4.2</v>
      </c>
      <c r="D19" s="280">
        <f>ROUND(VALUE(SUBSTITUTE(実質収支比率等に係る経年分析!H$48,"▲","-")),2)</f>
        <v>4.38</v>
      </c>
      <c r="E19" s="280">
        <f>ROUND(VALUE(SUBSTITUTE(実質収支比率等に係る経年分析!I$48,"▲","-")),2)</f>
        <v>4.24</v>
      </c>
      <c r="F19" s="280">
        <f>ROUND(VALUE(SUBSTITUTE(実質収支比率等に係る経年分析!J$48,"▲","-")),2)</f>
        <v>6.56</v>
      </c>
    </row>
    <row r="20" spans="1:11" x14ac:dyDescent="0.2">
      <c r="A20" s="280" t="s">
        <v>34</v>
      </c>
      <c r="B20" s="280">
        <f>ROUND(VALUE(SUBSTITUTE(実質収支比率等に係る経年分析!F$47,"▲","-")),2)</f>
        <v>27.78</v>
      </c>
      <c r="C20" s="280">
        <f>ROUND(VALUE(SUBSTITUTE(実質収支比率等に係る経年分析!G$47,"▲","-")),2)</f>
        <v>23.84</v>
      </c>
      <c r="D20" s="280">
        <f>ROUND(VALUE(SUBSTITUTE(実質収支比率等に係る経年分析!H$47,"▲","-")),2)</f>
        <v>23.58</v>
      </c>
      <c r="E20" s="280">
        <f>ROUND(VALUE(SUBSTITUTE(実質収支比率等に係る経年分析!I$47,"▲","-")),2)</f>
        <v>22.22</v>
      </c>
      <c r="F20" s="280">
        <f>ROUND(VALUE(SUBSTITUTE(実質収支比率等に係る経年分析!J$47,"▲","-")),2)</f>
        <v>22.17</v>
      </c>
    </row>
    <row r="21" spans="1:11" x14ac:dyDescent="0.2">
      <c r="A21" s="280" t="s">
        <v>117</v>
      </c>
      <c r="B21" s="280">
        <f>IF(ISNUMBER(VALUE(SUBSTITUTE(実質収支比率等に係る経年分析!F$49,"▲","-"))),ROUND(VALUE(SUBSTITUTE(実質収支比率等に係る経年分析!F$49,"▲","-")),2),NA())</f>
        <v>0.78</v>
      </c>
      <c r="C21" s="280">
        <f>IF(ISNUMBER(VALUE(SUBSTITUTE(実質収支比率等に係る経年分析!G$49,"▲","-"))),ROUND(VALUE(SUBSTITUTE(実質収支比率等に係る経年分析!G$49,"▲","-")),2),NA())</f>
        <v>-3.51</v>
      </c>
      <c r="D21" s="280">
        <f>IF(ISNUMBER(VALUE(SUBSTITUTE(実質収支比率等に係る経年分析!H$49,"▲","-"))),ROUND(VALUE(SUBSTITUTE(実質収支比率等に係る経年分析!H$49,"▲","-")),2),NA())</f>
        <v>0.08</v>
      </c>
      <c r="E21" s="280">
        <f>IF(ISNUMBER(VALUE(SUBSTITUTE(実質収支比率等に係る経年分析!I$49,"▲","-"))),ROUND(VALUE(SUBSTITUTE(実質収支比率等に係る経年分析!I$49,"▲","-")),2),NA())</f>
        <v>-0.92</v>
      </c>
      <c r="F21" s="280">
        <f>IF(ISNUMBER(VALUE(SUBSTITUTE(実質収支比率等に係る経年分析!J$49,"▲","-"))),ROUND(VALUE(SUBSTITUTE(実質収支比率等に係る経年分析!J$49,"▲","-")),2),NA())</f>
        <v>3.58</v>
      </c>
    </row>
    <row r="24" spans="1:11" x14ac:dyDescent="0.2">
      <c r="A24" s="279" t="s">
        <v>103</v>
      </c>
    </row>
    <row r="25" spans="1:11" x14ac:dyDescent="0.2">
      <c r="A25" s="281"/>
      <c r="B25" s="281" t="str">
        <f>連結実質赤字比率に係る赤字・黒字の構成分析!F$33</f>
        <v>H29</v>
      </c>
      <c r="C25" s="281"/>
      <c r="D25" s="281" t="str">
        <f>連結実質赤字比率に係る赤字・黒字の構成分析!G$33</f>
        <v>H30</v>
      </c>
      <c r="E25" s="281"/>
      <c r="F25" s="281" t="str">
        <f>連結実質赤字比率に係る赤字・黒字の構成分析!H$33</f>
        <v>R01</v>
      </c>
      <c r="G25" s="281"/>
      <c r="H25" s="281" t="str">
        <f>連結実質赤字比率に係る赤字・黒字の構成分析!I$33</f>
        <v>R02</v>
      </c>
      <c r="I25" s="281"/>
      <c r="J25" s="281" t="str">
        <f>連結実質赤字比率に係る赤字・黒字の構成分析!J$33</f>
        <v>R03</v>
      </c>
      <c r="K25" s="281"/>
    </row>
    <row r="26" spans="1:11" x14ac:dyDescent="0.2">
      <c r="A26" s="281"/>
      <c r="B26" s="281" t="s">
        <v>118</v>
      </c>
      <c r="C26" s="281" t="s">
        <v>69</v>
      </c>
      <c r="D26" s="281" t="s">
        <v>118</v>
      </c>
      <c r="E26" s="281" t="s">
        <v>69</v>
      </c>
      <c r="F26" s="281" t="s">
        <v>118</v>
      </c>
      <c r="G26" s="281" t="s">
        <v>69</v>
      </c>
      <c r="H26" s="281" t="s">
        <v>118</v>
      </c>
      <c r="I26" s="281" t="s">
        <v>69</v>
      </c>
      <c r="J26" s="281" t="s">
        <v>118</v>
      </c>
      <c r="K26" s="281" t="s">
        <v>69</v>
      </c>
    </row>
    <row r="27" spans="1:11" x14ac:dyDescent="0.2">
      <c r="A27" s="281" t="str">
        <f>IF(連結実質赤字比率に係る赤字・黒字の構成分析!C$43="",NA(),連結実質赤字比率に係る赤字・黒字の構成分析!C$43)</f>
        <v>その他会計（黒字）</v>
      </c>
      <c r="B27" s="281" t="e">
        <f>IF(ROUND(VALUE(SUBSTITUTE(連結実質赤字比率に係る赤字・黒字の構成分析!F$43,"▲","-")),2)&lt;0,ABS(ROUND(VALUE(SUBSTITUTE(連結実質赤字比率に係る赤字・黒字の構成分析!F$43,"▲","-")),2)),NA())</f>
        <v>#N/A</v>
      </c>
      <c r="C27" s="281">
        <f>IF(ROUND(VALUE(SUBSTITUTE(連結実質赤字比率に係る赤字・黒字の構成分析!F$43,"▲","-")),2)&gt;=0,ABS(ROUND(VALUE(SUBSTITUTE(連結実質赤字比率に係る赤字・黒字の構成分析!F$43,"▲","-")),2)),NA())</f>
        <v>19.61</v>
      </c>
      <c r="D27" s="281" t="e">
        <f>IF(ROUND(VALUE(SUBSTITUTE(連結実質赤字比率に係る赤字・黒字の構成分析!G$43,"▲","-")),2)&lt;0,ABS(ROUND(VALUE(SUBSTITUTE(連結実質赤字比率に係る赤字・黒字の構成分析!G$43,"▲","-")),2)),NA())</f>
        <v>#N/A</v>
      </c>
      <c r="E27" s="281">
        <f>IF(ROUND(VALUE(SUBSTITUTE(連結実質赤字比率に係る赤字・黒字の構成分析!G$43,"▲","-")),2)&gt;=0,ABS(ROUND(VALUE(SUBSTITUTE(連結実質赤字比率に係る赤字・黒字の構成分析!G$43,"▲","-")),2)),NA())</f>
        <v>21.72</v>
      </c>
      <c r="F27" s="281" t="e">
        <f>IF(ROUND(VALUE(SUBSTITUTE(連結実質赤字比率に係る赤字・黒字の構成分析!H$43,"▲","-")),2)&lt;0,ABS(ROUND(VALUE(SUBSTITUTE(連結実質赤字比率に係る赤字・黒字の構成分析!H$43,"▲","-")),2)),NA())</f>
        <v>#N/A</v>
      </c>
      <c r="G27" s="281">
        <f>IF(ROUND(VALUE(SUBSTITUTE(連結実質赤字比率に係る赤字・黒字の構成分析!H$43,"▲","-")),2)&gt;=0,ABS(ROUND(VALUE(SUBSTITUTE(連結実質赤字比率に係る赤字・黒字の構成分析!H$43,"▲","-")),2)),NA())</f>
        <v>22.36</v>
      </c>
      <c r="H27" s="281" t="e">
        <f>IF(ROUND(VALUE(SUBSTITUTE(連結実質赤字比率に係る赤字・黒字の構成分析!I$43,"▲","-")),2)&lt;0,ABS(ROUND(VALUE(SUBSTITUTE(連結実質赤字比率に係る赤字・黒字の構成分析!I$43,"▲","-")),2)),NA())</f>
        <v>#N/A</v>
      </c>
      <c r="I27" s="281">
        <f>IF(ROUND(VALUE(SUBSTITUTE(連結実質赤字比率に係る赤字・黒字の構成分析!I$43,"▲","-")),2)&gt;=0,ABS(ROUND(VALUE(SUBSTITUTE(連結実質赤字比率に係る赤字・黒字の構成分析!I$43,"▲","-")),2)),NA())</f>
        <v>0.17</v>
      </c>
      <c r="J27" s="281" t="e">
        <f>IF(ROUND(VALUE(SUBSTITUTE(連結実質赤字比率に係る赤字・黒字の構成分析!J$43,"▲","-")),2)&lt;0,ABS(ROUND(VALUE(SUBSTITUTE(連結実質赤字比率に係る赤字・黒字の構成分析!J$43,"▲","-")),2)),NA())</f>
        <v>#N/A</v>
      </c>
      <c r="K27" s="281">
        <f>IF(ROUND(VALUE(SUBSTITUTE(連結実質赤字比率に係る赤字・黒字の構成分析!J$43,"▲","-")),2)&gt;=0,ABS(ROUND(VALUE(SUBSTITUTE(連結実質赤字比率に係る赤字・黒字の構成分析!J$43,"▲","-")),2)),NA())</f>
        <v>0</v>
      </c>
    </row>
    <row r="28" spans="1:11" x14ac:dyDescent="0.2">
      <c r="A28" s="281" t="str">
        <f>IF(連結実質赤字比率に係る赤字・黒字の構成分析!C$42="",NA(),連結実質赤字比率に係る赤字・黒字の構成分析!C$42)</f>
        <v>その他会計（赤字）</v>
      </c>
      <c r="B28" s="281" t="e">
        <f>IF(ROUND(VALUE(SUBSTITUTE(連結実質赤字比率に係る赤字・黒字の構成分析!F$42,"▲","-")),2)&lt;0,ABS(ROUND(VALUE(SUBSTITUTE(連結実質赤字比率に係る赤字・黒字の構成分析!F$42,"▲","-")),2)),NA())</f>
        <v>#VALUE!</v>
      </c>
      <c r="C28" s="281" t="e">
        <f>IF(ROUND(VALUE(SUBSTITUTE(連結実質赤字比率に係る赤字・黒字の構成分析!F$42,"▲","-")),2)&gt;=0,ABS(ROUND(VALUE(SUBSTITUTE(連結実質赤字比率に係る赤字・黒字の構成分析!F$42,"▲","-")),2)),NA())</f>
        <v>#VALUE!</v>
      </c>
      <c r="D28" s="281" t="e">
        <f>IF(ROUND(VALUE(SUBSTITUTE(連結実質赤字比率に係る赤字・黒字の構成分析!G$42,"▲","-")),2)&lt;0,ABS(ROUND(VALUE(SUBSTITUTE(連結実質赤字比率に係る赤字・黒字の構成分析!G$42,"▲","-")),2)),NA())</f>
        <v>#VALUE!</v>
      </c>
      <c r="E28" s="281" t="e">
        <f>IF(ROUND(VALUE(SUBSTITUTE(連結実質赤字比率に係る赤字・黒字の構成分析!G$42,"▲","-")),2)&gt;=0,ABS(ROUND(VALUE(SUBSTITUTE(連結実質赤字比率に係る赤字・黒字の構成分析!G$42,"▲","-")),2)),NA())</f>
        <v>#VALUE!</v>
      </c>
      <c r="F28" s="281" t="e">
        <f>IF(ROUND(VALUE(SUBSTITUTE(連結実質赤字比率に係る赤字・黒字の構成分析!H$42,"▲","-")),2)&lt;0,ABS(ROUND(VALUE(SUBSTITUTE(連結実質赤字比率に係る赤字・黒字の構成分析!H$42,"▲","-")),2)),NA())</f>
        <v>#VALUE!</v>
      </c>
      <c r="G28" s="281" t="e">
        <f>IF(ROUND(VALUE(SUBSTITUTE(連結実質赤字比率に係る赤字・黒字の構成分析!H$42,"▲","-")),2)&gt;=0,ABS(ROUND(VALUE(SUBSTITUTE(連結実質赤字比率に係る赤字・黒字の構成分析!H$42,"▲","-")),2)),NA())</f>
        <v>#VALUE!</v>
      </c>
      <c r="H28" s="281" t="e">
        <f>IF(ROUND(VALUE(SUBSTITUTE(連結実質赤字比率に係る赤字・黒字の構成分析!I$42,"▲","-")),2)&lt;0,ABS(ROUND(VALUE(SUBSTITUTE(連結実質赤字比率に係る赤字・黒字の構成分析!I$42,"▲","-")),2)),NA())</f>
        <v>#VALUE!</v>
      </c>
      <c r="I28" s="281" t="e">
        <f>IF(ROUND(VALUE(SUBSTITUTE(連結実質赤字比率に係る赤字・黒字の構成分析!I$42,"▲","-")),2)&gt;=0,ABS(ROUND(VALUE(SUBSTITUTE(連結実質赤字比率に係る赤字・黒字の構成分析!I$42,"▲","-")),2)),NA())</f>
        <v>#VALUE!</v>
      </c>
      <c r="J28" s="281" t="e">
        <f>IF(ROUND(VALUE(SUBSTITUTE(連結実質赤字比率に係る赤字・黒字の構成分析!J$42,"▲","-")),2)&lt;0,ABS(ROUND(VALUE(SUBSTITUTE(連結実質赤字比率に係る赤字・黒字の構成分析!J$42,"▲","-")),2)),NA())</f>
        <v>#VALUE!</v>
      </c>
      <c r="K28" s="281" t="e">
        <f>IF(ROUND(VALUE(SUBSTITUTE(連結実質赤字比率に係る赤字・黒字の構成分析!J$42,"▲","-")),2)&gt;=0,ABS(ROUND(VALUE(SUBSTITUTE(連結実質赤字比率に係る赤字・黒字の構成分析!J$42,"▲","-")),2)),NA())</f>
        <v>#VALUE!</v>
      </c>
    </row>
    <row r="29" spans="1:11" x14ac:dyDescent="0.2">
      <c r="A29" s="281" t="str">
        <f>IF(連結実質赤字比率に係る赤字・黒字の構成分析!C$41="",NA(),連結実質赤字比率に係る赤字・黒字の構成分析!C$41)</f>
        <v>土地取得事業特別会計</v>
      </c>
      <c r="B29" s="281" t="e">
        <f>IF(ROUND(VALUE(SUBSTITUTE(連結実質赤字比率に係る赤字・黒字の構成分析!F$41,"▲","-")),2)&lt;0,ABS(ROUND(VALUE(SUBSTITUTE(連結実質赤字比率に係る赤字・黒字の構成分析!F$41,"▲","-")),2)),NA())</f>
        <v>#N/A</v>
      </c>
      <c r="C29" s="281">
        <f>IF(ROUND(VALUE(SUBSTITUTE(連結実質赤字比率に係る赤字・黒字の構成分析!F$41,"▲","-")),2)&gt;=0,ABS(ROUND(VALUE(SUBSTITUTE(連結実質赤字比率に係る赤字・黒字の構成分析!F$41,"▲","-")),2)),NA())</f>
        <v>0</v>
      </c>
      <c r="D29" s="281" t="e">
        <f>IF(ROUND(VALUE(SUBSTITUTE(連結実質赤字比率に係る赤字・黒字の構成分析!G$41,"▲","-")),2)&lt;0,ABS(ROUND(VALUE(SUBSTITUTE(連結実質赤字比率に係る赤字・黒字の構成分析!G$41,"▲","-")),2)),NA())</f>
        <v>#N/A</v>
      </c>
      <c r="E29" s="281">
        <f>IF(ROUND(VALUE(SUBSTITUTE(連結実質赤字比率に係る赤字・黒字の構成分析!G$41,"▲","-")),2)&gt;=0,ABS(ROUND(VALUE(SUBSTITUTE(連結実質赤字比率に係る赤字・黒字の構成分析!G$41,"▲","-")),2)),NA())</f>
        <v>0</v>
      </c>
      <c r="F29" s="281" t="e">
        <f>IF(ROUND(VALUE(SUBSTITUTE(連結実質赤字比率に係る赤字・黒字の構成分析!H$41,"▲","-")),2)&lt;0,ABS(ROUND(VALUE(SUBSTITUTE(連結実質赤字比率に係る赤字・黒字の構成分析!H$41,"▲","-")),2)),NA())</f>
        <v>#N/A</v>
      </c>
      <c r="G29" s="281">
        <f>IF(ROUND(VALUE(SUBSTITUTE(連結実質赤字比率に係る赤字・黒字の構成分析!H$41,"▲","-")),2)&gt;=0,ABS(ROUND(VALUE(SUBSTITUTE(連結実質赤字比率に係る赤字・黒字の構成分析!H$41,"▲","-")),2)),NA())</f>
        <v>0</v>
      </c>
      <c r="H29" s="281" t="e">
        <f>IF(ROUND(VALUE(SUBSTITUTE(連結実質赤字比率に係る赤字・黒字の構成分析!I$41,"▲","-")),2)&lt;0,ABS(ROUND(VALUE(SUBSTITUTE(連結実質赤字比率に係る赤字・黒字の構成分析!I$41,"▲","-")),2)),NA())</f>
        <v>#N/A</v>
      </c>
      <c r="I29" s="281">
        <f>IF(ROUND(VALUE(SUBSTITUTE(連結実質赤字比率に係る赤字・黒字の構成分析!I$41,"▲","-")),2)&gt;=0,ABS(ROUND(VALUE(SUBSTITUTE(連結実質赤字比率に係る赤字・黒字の構成分析!I$41,"▲","-")),2)),NA())</f>
        <v>0</v>
      </c>
      <c r="J29" s="281" t="e">
        <f>IF(ROUND(VALUE(SUBSTITUTE(連結実質赤字比率に係る赤字・黒字の構成分析!J$41,"▲","-")),2)&lt;0,ABS(ROUND(VALUE(SUBSTITUTE(連結実質赤字比率に係る赤字・黒字の構成分析!J$41,"▲","-")),2)),NA())</f>
        <v>#N/A</v>
      </c>
      <c r="K29" s="281">
        <f>IF(ROUND(VALUE(SUBSTITUTE(連結実質赤字比率に係る赤字・黒字の構成分析!J$41,"▲","-")),2)&gt;=0,ABS(ROUND(VALUE(SUBSTITUTE(連結実質赤字比率に係る赤字・黒字の構成分析!J$41,"▲","-")),2)),NA())</f>
        <v>0</v>
      </c>
    </row>
    <row r="30" spans="1:11" x14ac:dyDescent="0.2">
      <c r="A30" s="281" t="str">
        <f>IF(連結実質赤字比率に係る赤字・黒字の構成分析!C$40="",NA(),連結実質赤字比率に係る赤字・黒字の構成分析!C$40)</f>
        <v>市営バス運行事業特別会計</v>
      </c>
      <c r="B30" s="281" t="e">
        <f>IF(ROUND(VALUE(SUBSTITUTE(連結実質赤字比率に係る赤字・黒字の構成分析!F$40,"▲","-")),2)&lt;0,ABS(ROUND(VALUE(SUBSTITUTE(連結実質赤字比率に係る赤字・黒字の構成分析!F$40,"▲","-")),2)),NA())</f>
        <v>#N/A</v>
      </c>
      <c r="C30" s="281">
        <f>IF(ROUND(VALUE(SUBSTITUTE(連結実質赤字比率に係る赤字・黒字の構成分析!F$40,"▲","-")),2)&gt;=0,ABS(ROUND(VALUE(SUBSTITUTE(連結実質赤字比率に係る赤字・黒字の構成分析!F$40,"▲","-")),2)),NA())</f>
        <v>0.04</v>
      </c>
      <c r="D30" s="281" t="e">
        <f>IF(ROUND(VALUE(SUBSTITUTE(連結実質赤字比率に係る赤字・黒字の構成分析!G$40,"▲","-")),2)&lt;0,ABS(ROUND(VALUE(SUBSTITUTE(連結実質赤字比率に係る赤字・黒字の構成分析!G$40,"▲","-")),2)),NA())</f>
        <v>#N/A</v>
      </c>
      <c r="E30" s="281">
        <f>IF(ROUND(VALUE(SUBSTITUTE(連結実質赤字比率に係る赤字・黒字の構成分析!G$40,"▲","-")),2)&gt;=0,ABS(ROUND(VALUE(SUBSTITUTE(連結実質赤字比率に係る赤字・黒字の構成分析!G$40,"▲","-")),2)),NA())</f>
        <v>0.03</v>
      </c>
      <c r="F30" s="281" t="e">
        <f>IF(ROUND(VALUE(SUBSTITUTE(連結実質赤字比率に係る赤字・黒字の構成分析!H$40,"▲","-")),2)&lt;0,ABS(ROUND(VALUE(SUBSTITUTE(連結実質赤字比率に係る赤字・黒字の構成分析!H$40,"▲","-")),2)),NA())</f>
        <v>#N/A</v>
      </c>
      <c r="G30" s="281">
        <f>IF(ROUND(VALUE(SUBSTITUTE(連結実質赤字比率に係る赤字・黒字の構成分析!H$40,"▲","-")),2)&gt;=0,ABS(ROUND(VALUE(SUBSTITUTE(連結実質赤字比率に係る赤字・黒字の構成分析!H$40,"▲","-")),2)),NA())</f>
        <v>0.02</v>
      </c>
      <c r="H30" s="281" t="e">
        <f>IF(ROUND(VALUE(SUBSTITUTE(連結実質赤字比率に係る赤字・黒字の構成分析!I$40,"▲","-")),2)&lt;0,ABS(ROUND(VALUE(SUBSTITUTE(連結実質赤字比率に係る赤字・黒字の構成分析!I$40,"▲","-")),2)),NA())</f>
        <v>#N/A</v>
      </c>
      <c r="I30" s="281">
        <f>IF(ROUND(VALUE(SUBSTITUTE(連結実質赤字比率に係る赤字・黒字の構成分析!I$40,"▲","-")),2)&gt;=0,ABS(ROUND(VALUE(SUBSTITUTE(連結実質赤字比率に係る赤字・黒字の構成分析!I$40,"▲","-")),2)),NA())</f>
        <v>0.03</v>
      </c>
      <c r="J30" s="281" t="e">
        <f>IF(ROUND(VALUE(SUBSTITUTE(連結実質赤字比率に係る赤字・黒字の構成分析!J$40,"▲","-")),2)&lt;0,ABS(ROUND(VALUE(SUBSTITUTE(連結実質赤字比率に係る赤字・黒字の構成分析!J$40,"▲","-")),2)),NA())</f>
        <v>#N/A</v>
      </c>
      <c r="K30" s="281">
        <f>IF(ROUND(VALUE(SUBSTITUTE(連結実質赤字比率に係る赤字・黒字の構成分析!J$40,"▲","-")),2)&gt;=0,ABS(ROUND(VALUE(SUBSTITUTE(連結実質赤字比率に係る赤字・黒字の構成分析!J$40,"▲","-")),2)),NA())</f>
        <v>0.03</v>
      </c>
    </row>
    <row r="31" spans="1:11" x14ac:dyDescent="0.2">
      <c r="A31" s="281" t="str">
        <f>IF(連結実質赤字比率に係る赤字・黒字の構成分析!C$39="",NA(),連結実質赤字比率に係る赤字・黒字の構成分析!C$39)</f>
        <v>後期高齢者医療事業特別会計</v>
      </c>
      <c r="B31" s="281" t="e">
        <f>IF(ROUND(VALUE(SUBSTITUTE(連結実質赤字比率に係る赤字・黒字の構成分析!F$39,"▲","-")),2)&lt;0,ABS(ROUND(VALUE(SUBSTITUTE(連結実質赤字比率に係る赤字・黒字の構成分析!F$39,"▲","-")),2)),NA())</f>
        <v>#N/A</v>
      </c>
      <c r="C31" s="281">
        <f>IF(ROUND(VALUE(SUBSTITUTE(連結実質赤字比率に係る赤字・黒字の構成分析!F$39,"▲","-")),2)&gt;=0,ABS(ROUND(VALUE(SUBSTITUTE(連結実質赤字比率に係る赤字・黒字の構成分析!F$39,"▲","-")),2)),NA())</f>
        <v>0.06</v>
      </c>
      <c r="D31" s="281" t="e">
        <f>IF(ROUND(VALUE(SUBSTITUTE(連結実質赤字比率に係る赤字・黒字の構成分析!G$39,"▲","-")),2)&lt;0,ABS(ROUND(VALUE(SUBSTITUTE(連結実質赤字比率に係る赤字・黒字の構成分析!G$39,"▲","-")),2)),NA())</f>
        <v>#N/A</v>
      </c>
      <c r="E31" s="281">
        <f>IF(ROUND(VALUE(SUBSTITUTE(連結実質赤字比率に係る赤字・黒字の構成分析!G$39,"▲","-")),2)&gt;=0,ABS(ROUND(VALUE(SUBSTITUTE(連結実質赤字比率に係る赤字・黒字の構成分析!G$39,"▲","-")),2)),NA())</f>
        <v>0.05</v>
      </c>
      <c r="F31" s="281" t="e">
        <f>IF(ROUND(VALUE(SUBSTITUTE(連結実質赤字比率に係る赤字・黒字の構成分析!H$39,"▲","-")),2)&lt;0,ABS(ROUND(VALUE(SUBSTITUTE(連結実質赤字比率に係る赤字・黒字の構成分析!H$39,"▲","-")),2)),NA())</f>
        <v>#N/A</v>
      </c>
      <c r="G31" s="281">
        <f>IF(ROUND(VALUE(SUBSTITUTE(連結実質赤字比率に係る赤字・黒字の構成分析!H$39,"▲","-")),2)&gt;=0,ABS(ROUND(VALUE(SUBSTITUTE(連結実質赤字比率に係る赤字・黒字の構成分析!H$39,"▲","-")),2)),NA())</f>
        <v>0.06</v>
      </c>
      <c r="H31" s="281" t="e">
        <f>IF(ROUND(VALUE(SUBSTITUTE(連結実質赤字比率に係る赤字・黒字の構成分析!I$39,"▲","-")),2)&lt;0,ABS(ROUND(VALUE(SUBSTITUTE(連結実質赤字比率に係る赤字・黒字の構成分析!I$39,"▲","-")),2)),NA())</f>
        <v>#N/A</v>
      </c>
      <c r="I31" s="281">
        <f>IF(ROUND(VALUE(SUBSTITUTE(連結実質赤字比率に係る赤字・黒字の構成分析!I$39,"▲","-")),2)&gt;=0,ABS(ROUND(VALUE(SUBSTITUTE(連結実質赤字比率に係る赤字・黒字の構成分析!I$39,"▲","-")),2)),NA())</f>
        <v>0.06</v>
      </c>
      <c r="J31" s="281" t="e">
        <f>IF(ROUND(VALUE(SUBSTITUTE(連結実質赤字比率に係る赤字・黒字の構成分析!J$39,"▲","-")),2)&lt;0,ABS(ROUND(VALUE(SUBSTITUTE(連結実質赤字比率に係る赤字・黒字の構成分析!J$39,"▲","-")),2)),NA())</f>
        <v>#N/A</v>
      </c>
      <c r="K31" s="281">
        <f>IF(ROUND(VALUE(SUBSTITUTE(連結実質赤字比率に係る赤字・黒字の構成分析!J$39,"▲","-")),2)&gt;=0,ABS(ROUND(VALUE(SUBSTITUTE(連結実質赤字比率に係る赤字・黒字の構成分析!J$39,"▲","-")),2)),NA())</f>
        <v>7.0000000000000007E-2</v>
      </c>
    </row>
    <row r="32" spans="1:11" x14ac:dyDescent="0.2">
      <c r="A32" s="281" t="str">
        <f>IF(連結実質赤字比率に係る赤字・黒字の構成分析!C$38="",NA(),連結実質赤字比率に係る赤字・黒字の構成分析!C$38)</f>
        <v>国民健康保険事業特別会計（事業勘定）</v>
      </c>
      <c r="B32" s="281" t="e">
        <f>IF(ROUND(VALUE(SUBSTITUTE(連結実質赤字比率に係る赤字・黒字の構成分析!F$38,"▲","-")),2)&lt;0,ABS(ROUND(VALUE(SUBSTITUTE(連結実質赤字比率に係る赤字・黒字の構成分析!F$38,"▲","-")),2)),NA())</f>
        <v>#VALUE!</v>
      </c>
      <c r="C32" s="281" t="e">
        <f>IF(ROUND(VALUE(SUBSTITUTE(連結実質赤字比率に係る赤字・黒字の構成分析!F$38,"▲","-")),2)&gt;=0,ABS(ROUND(VALUE(SUBSTITUTE(連結実質赤字比率に係る赤字・黒字の構成分析!F$38,"▲","-")),2)),NA())</f>
        <v>#VALUE!</v>
      </c>
      <c r="D32" s="281" t="e">
        <f>IF(ROUND(VALUE(SUBSTITUTE(連結実質赤字比率に係る赤字・黒字の構成分析!G$38,"▲","-")),2)&lt;0,ABS(ROUND(VALUE(SUBSTITUTE(連結実質赤字比率に係る赤字・黒字の構成分析!G$38,"▲","-")),2)),NA())</f>
        <v>#VALUE!</v>
      </c>
      <c r="E32" s="281" t="e">
        <f>IF(ROUND(VALUE(SUBSTITUTE(連結実質赤字比率に係る赤字・黒字の構成分析!G$38,"▲","-")),2)&gt;=0,ABS(ROUND(VALUE(SUBSTITUTE(連結実質赤字比率に係る赤字・黒字の構成分析!G$38,"▲","-")),2)),NA())</f>
        <v>#VALUE!</v>
      </c>
      <c r="F32" s="281" t="e">
        <f>IF(ROUND(VALUE(SUBSTITUTE(連結実質赤字比率に係る赤字・黒字の構成分析!H$38,"▲","-")),2)&lt;0,ABS(ROUND(VALUE(SUBSTITUTE(連結実質赤字比率に係る赤字・黒字の構成分析!H$38,"▲","-")),2)),NA())</f>
        <v>#VALUE!</v>
      </c>
      <c r="G32" s="281" t="e">
        <f>IF(ROUND(VALUE(SUBSTITUTE(連結実質赤字比率に係る赤字・黒字の構成分析!H$38,"▲","-")),2)&gt;=0,ABS(ROUND(VALUE(SUBSTITUTE(連結実質赤字比率に係る赤字・黒字の構成分析!H$38,"▲","-")),2)),NA())</f>
        <v>#VALUE!</v>
      </c>
      <c r="H32" s="281" t="e">
        <f>IF(ROUND(VALUE(SUBSTITUTE(連結実質赤字比率に係る赤字・黒字の構成分析!I$38,"▲","-")),2)&lt;0,ABS(ROUND(VALUE(SUBSTITUTE(連結実質赤字比率に係る赤字・黒字の構成分析!I$38,"▲","-")),2)),NA())</f>
        <v>#VALUE!</v>
      </c>
      <c r="I32" s="281" t="e">
        <f>IF(ROUND(VALUE(SUBSTITUTE(連結実質赤字比率に係る赤字・黒字の構成分析!I$38,"▲","-")),2)&gt;=0,ABS(ROUND(VALUE(SUBSTITUTE(連結実質赤字比率に係る赤字・黒字の構成分析!I$38,"▲","-")),2)),NA())</f>
        <v>#VALUE!</v>
      </c>
      <c r="J32" s="281" t="e">
        <f>IF(ROUND(VALUE(SUBSTITUTE(連結実質赤字比率に係る赤字・黒字の構成分析!J$38,"▲","-")),2)&lt;0,ABS(ROUND(VALUE(SUBSTITUTE(連結実質赤字比率に係る赤字・黒字の構成分析!J$38,"▲","-")),2)),NA())</f>
        <v>#N/A</v>
      </c>
      <c r="K32" s="281">
        <f>IF(ROUND(VALUE(SUBSTITUTE(連結実質赤字比率に係る赤字・黒字の構成分析!J$38,"▲","-")),2)&gt;=0,ABS(ROUND(VALUE(SUBSTITUTE(連結実質赤字比率に係る赤字・黒字の構成分析!J$38,"▲","-")),2)),NA())</f>
        <v>0.21</v>
      </c>
    </row>
    <row r="33" spans="1:16" x14ac:dyDescent="0.2">
      <c r="A33" s="281" t="str">
        <f>IF(連結実質赤字比率に係る赤字・黒字の構成分析!C$37="",NA(),連結実質赤字比率に係る赤字・黒字の構成分析!C$37)</f>
        <v>介護保険事業特別会計</v>
      </c>
      <c r="B33" s="281" t="e">
        <f>IF(ROUND(VALUE(SUBSTITUTE(連結実質赤字比率に係る赤字・黒字の構成分析!F$37,"▲","-")),2)&lt;0,ABS(ROUND(VALUE(SUBSTITUTE(連結実質赤字比率に係る赤字・黒字の構成分析!F$37,"▲","-")),2)),NA())</f>
        <v>#N/A</v>
      </c>
      <c r="C33" s="281">
        <f>IF(ROUND(VALUE(SUBSTITUTE(連結実質赤字比率に係る赤字・黒字の構成分析!F$37,"▲","-")),2)&gt;=0,ABS(ROUND(VALUE(SUBSTITUTE(連結実質赤字比率に係る赤字・黒字の構成分析!F$37,"▲","-")),2)),NA())</f>
        <v>1.17</v>
      </c>
      <c r="D33" s="281" t="e">
        <f>IF(ROUND(VALUE(SUBSTITUTE(連結実質赤字比率に係る赤字・黒字の構成分析!G$37,"▲","-")),2)&lt;0,ABS(ROUND(VALUE(SUBSTITUTE(連結実質赤字比率に係る赤字・黒字の構成分析!G$37,"▲","-")),2)),NA())</f>
        <v>#N/A</v>
      </c>
      <c r="E33" s="281">
        <f>IF(ROUND(VALUE(SUBSTITUTE(連結実質赤字比率に係る赤字・黒字の構成分析!G$37,"▲","-")),2)&gt;=0,ABS(ROUND(VALUE(SUBSTITUTE(連結実質赤字比率に係る赤字・黒字の構成分析!G$37,"▲","-")),2)),NA())</f>
        <v>1.02</v>
      </c>
      <c r="F33" s="281" t="e">
        <f>IF(ROUND(VALUE(SUBSTITUTE(連結実質赤字比率に係る赤字・黒字の構成分析!H$37,"▲","-")),2)&lt;0,ABS(ROUND(VALUE(SUBSTITUTE(連結実質赤字比率に係る赤字・黒字の構成分析!H$37,"▲","-")),2)),NA())</f>
        <v>#N/A</v>
      </c>
      <c r="G33" s="281">
        <f>IF(ROUND(VALUE(SUBSTITUTE(連結実質赤字比率に係る赤字・黒字の構成分析!H$37,"▲","-")),2)&gt;=0,ABS(ROUND(VALUE(SUBSTITUTE(連結実質赤字比率に係る赤字・黒字の構成分析!H$37,"▲","-")),2)),NA())</f>
        <v>0.87</v>
      </c>
      <c r="H33" s="281" t="e">
        <f>IF(ROUND(VALUE(SUBSTITUTE(連結実質赤字比率に係る赤字・黒字の構成分析!I$37,"▲","-")),2)&lt;0,ABS(ROUND(VALUE(SUBSTITUTE(連結実質赤字比率に係る赤字・黒字の構成分析!I$37,"▲","-")),2)),NA())</f>
        <v>#N/A</v>
      </c>
      <c r="I33" s="281">
        <f>IF(ROUND(VALUE(SUBSTITUTE(連結実質赤字比率に係る赤字・黒字の構成分析!I$37,"▲","-")),2)&gt;=0,ABS(ROUND(VALUE(SUBSTITUTE(連結実質赤字比率に係る赤字・黒字の構成分析!I$37,"▲","-")),2)),NA())</f>
        <v>0.68</v>
      </c>
      <c r="J33" s="281" t="e">
        <f>IF(ROUND(VALUE(SUBSTITUTE(連結実質赤字比率に係る赤字・黒字の構成分析!J$37,"▲","-")),2)&lt;0,ABS(ROUND(VALUE(SUBSTITUTE(連結実質赤字比率に係る赤字・黒字の構成分析!J$37,"▲","-")),2)),NA())</f>
        <v>#N/A</v>
      </c>
      <c r="K33" s="281">
        <f>IF(ROUND(VALUE(SUBSTITUTE(連結実質赤字比率に係る赤字・黒字の構成分析!J$37,"▲","-")),2)&gt;=0,ABS(ROUND(VALUE(SUBSTITUTE(連結実質赤字比率に係る赤字・黒字の構成分析!J$37,"▲","-")),2)),NA())</f>
        <v>1</v>
      </c>
    </row>
    <row r="34" spans="1:16" x14ac:dyDescent="0.2">
      <c r="A34" s="281" t="str">
        <f>IF(連結実質赤字比率に係る赤字・黒字の構成分析!C$36="",NA(),連結実質赤字比率に係る赤字・黒字の構成分析!C$36)</f>
        <v>一般会計</v>
      </c>
      <c r="B34" s="281" t="e">
        <f>IF(ROUND(VALUE(SUBSTITUTE(連結実質赤字比率に係る赤字・黒字の構成分析!F$36,"▲","-")),2)&lt;0,ABS(ROUND(VALUE(SUBSTITUTE(連結実質赤字比率に係る赤字・黒字の構成分析!F$36,"▲","-")),2)),NA())</f>
        <v>#N/A</v>
      </c>
      <c r="C34" s="281">
        <f>IF(ROUND(VALUE(SUBSTITUTE(連結実質赤字比率に係る赤字・黒字の構成分析!F$36,"▲","-")),2)&gt;=0,ABS(ROUND(VALUE(SUBSTITUTE(連結実質赤字比率に係る赤字・黒字の構成分析!F$36,"▲","-")),2)),NA())</f>
        <v>3.62</v>
      </c>
      <c r="D34" s="281" t="e">
        <f>IF(ROUND(VALUE(SUBSTITUTE(連結実質赤字比率に係る赤字・黒字の構成分析!G$36,"▲","-")),2)&lt;0,ABS(ROUND(VALUE(SUBSTITUTE(連結実質赤字比率に係る赤字・黒字の構成分析!G$36,"▲","-")),2)),NA())</f>
        <v>#N/A</v>
      </c>
      <c r="E34" s="281">
        <f>IF(ROUND(VALUE(SUBSTITUTE(連結実質赤字比率に係る赤字・黒字の構成分析!G$36,"▲","-")),2)&gt;=0,ABS(ROUND(VALUE(SUBSTITUTE(連結実質赤字比率に係る赤字・黒字の構成分析!G$36,"▲","-")),2)),NA())</f>
        <v>4.16</v>
      </c>
      <c r="F34" s="281" t="e">
        <f>IF(ROUND(VALUE(SUBSTITUTE(連結実質赤字比率に係る赤字・黒字の構成分析!H$36,"▲","-")),2)&lt;0,ABS(ROUND(VALUE(SUBSTITUTE(連結実質赤字比率に係る赤字・黒字の構成分析!H$36,"▲","-")),2)),NA())</f>
        <v>#N/A</v>
      </c>
      <c r="G34" s="281">
        <f>IF(ROUND(VALUE(SUBSTITUTE(連結実質赤字比率に係る赤字・黒字の構成分析!H$36,"▲","-")),2)&gt;=0,ABS(ROUND(VALUE(SUBSTITUTE(連結実質赤字比率に係る赤字・黒字の構成分析!H$36,"▲","-")),2)),NA())</f>
        <v>4.3499999999999996</v>
      </c>
      <c r="H34" s="281" t="e">
        <f>IF(ROUND(VALUE(SUBSTITUTE(連結実質赤字比率に係る赤字・黒字の構成分析!I$36,"▲","-")),2)&lt;0,ABS(ROUND(VALUE(SUBSTITUTE(連結実質赤字比率に係る赤字・黒字の構成分析!I$36,"▲","-")),2)),NA())</f>
        <v>#N/A</v>
      </c>
      <c r="I34" s="281">
        <f>IF(ROUND(VALUE(SUBSTITUTE(連結実質赤字比率に係る赤字・黒字の構成分析!I$36,"▲","-")),2)&gt;=0,ABS(ROUND(VALUE(SUBSTITUTE(連結実質赤字比率に係る赤字・黒字の構成分析!I$36,"▲","-")),2)),NA())</f>
        <v>4.2</v>
      </c>
      <c r="J34" s="281" t="e">
        <f>IF(ROUND(VALUE(SUBSTITUTE(連結実質赤字比率に係る赤字・黒字の構成分析!J$36,"▲","-")),2)&lt;0,ABS(ROUND(VALUE(SUBSTITUTE(連結実質赤字比率に係る赤字・黒字の構成分析!J$36,"▲","-")),2)),NA())</f>
        <v>#N/A</v>
      </c>
      <c r="K34" s="281">
        <f>IF(ROUND(VALUE(SUBSTITUTE(連結実質赤字比率に係る赤字・黒字の構成分析!J$36,"▲","-")),2)&gt;=0,ABS(ROUND(VALUE(SUBSTITUTE(連結実質赤字比率に係る赤字・黒字の構成分析!J$36,"▲","-")),2)),NA())</f>
        <v>6.52</v>
      </c>
    </row>
    <row r="35" spans="1:16" x14ac:dyDescent="0.2">
      <c r="A35" s="281" t="str">
        <f>IF(連結実質赤字比率に係る赤字・黒字の構成分析!C$35="",NA(),連結実質赤字比率に係る赤字・黒字の構成分析!C$35)</f>
        <v>下水道事業会計</v>
      </c>
      <c r="B35" s="281" t="e">
        <f>IF(ROUND(VALUE(SUBSTITUTE(連結実質赤字比率に係る赤字・黒字の構成分析!F$35,"▲","-")),2)&lt;0,ABS(ROUND(VALUE(SUBSTITUTE(連結実質赤字比率に係る赤字・黒字の構成分析!F$35,"▲","-")),2)),NA())</f>
        <v>#VALUE!</v>
      </c>
      <c r="C35" s="281" t="e">
        <f>IF(ROUND(VALUE(SUBSTITUTE(連結実質赤字比率に係る赤字・黒字の構成分析!F$35,"▲","-")),2)&gt;=0,ABS(ROUND(VALUE(SUBSTITUTE(連結実質赤字比率に係る赤字・黒字の構成分析!F$35,"▲","-")),2)),NA())</f>
        <v>#VALUE!</v>
      </c>
      <c r="D35" s="281" t="e">
        <f>IF(ROUND(VALUE(SUBSTITUTE(連結実質赤字比率に係る赤字・黒字の構成分析!G$35,"▲","-")),2)&lt;0,ABS(ROUND(VALUE(SUBSTITUTE(連結実質赤字比率に係る赤字・黒字の構成分析!G$35,"▲","-")),2)),NA())</f>
        <v>#VALUE!</v>
      </c>
      <c r="E35" s="281" t="e">
        <f>IF(ROUND(VALUE(SUBSTITUTE(連結実質赤字比率に係る赤字・黒字の構成分析!G$35,"▲","-")),2)&gt;=0,ABS(ROUND(VALUE(SUBSTITUTE(連結実質赤字比率に係る赤字・黒字の構成分析!G$35,"▲","-")),2)),NA())</f>
        <v>#VALUE!</v>
      </c>
      <c r="F35" s="281" t="e">
        <f>IF(ROUND(VALUE(SUBSTITUTE(連結実質赤字比率に係る赤字・黒字の構成分析!H$35,"▲","-")),2)&lt;0,ABS(ROUND(VALUE(SUBSTITUTE(連結実質赤字比率に係る赤字・黒字の構成分析!H$35,"▲","-")),2)),NA())</f>
        <v>#VALUE!</v>
      </c>
      <c r="G35" s="281" t="e">
        <f>IF(ROUND(VALUE(SUBSTITUTE(連結実質赤字比率に係る赤字・黒字の構成分析!H$35,"▲","-")),2)&gt;=0,ABS(ROUND(VALUE(SUBSTITUTE(連結実質赤字比率に係る赤字・黒字の構成分析!H$35,"▲","-")),2)),NA())</f>
        <v>#VALUE!</v>
      </c>
      <c r="H35" s="281" t="e">
        <f>IF(ROUND(VALUE(SUBSTITUTE(連結実質赤字比率に係る赤字・黒字の構成分析!I$35,"▲","-")),2)&lt;0,ABS(ROUND(VALUE(SUBSTITUTE(連結実質赤字比率に係る赤字・黒字の構成分析!I$35,"▲","-")),2)),NA())</f>
        <v>#N/A</v>
      </c>
      <c r="I35" s="281">
        <f>IF(ROUND(VALUE(SUBSTITUTE(連結実質赤字比率に係る赤字・黒字の構成分析!I$35,"▲","-")),2)&gt;=0,ABS(ROUND(VALUE(SUBSTITUTE(連結実質赤字比率に係る赤字・黒字の構成分析!I$35,"▲","-")),2)),NA())</f>
        <v>6.29</v>
      </c>
      <c r="J35" s="281" t="e">
        <f>IF(ROUND(VALUE(SUBSTITUTE(連結実質赤字比率に係る赤字・黒字の構成分析!J$35,"▲","-")),2)&lt;0,ABS(ROUND(VALUE(SUBSTITUTE(連結実質赤字比率に係る赤字・黒字の構成分析!J$35,"▲","-")),2)),NA())</f>
        <v>#N/A</v>
      </c>
      <c r="K35" s="281">
        <f>IF(ROUND(VALUE(SUBSTITUTE(連結実質赤字比率に係る赤字・黒字の構成分析!J$35,"▲","-")),2)&gt;=0,ABS(ROUND(VALUE(SUBSTITUTE(連結実質赤字比率に係る赤字・黒字の構成分析!J$35,"▲","-")),2)),NA())</f>
        <v>7.39</v>
      </c>
    </row>
    <row r="36" spans="1:16" x14ac:dyDescent="0.2">
      <c r="A36" s="281" t="str">
        <f>IF(連結実質赤字比率に係る赤字・黒字の構成分析!C$34="",NA(),連結実質赤字比率に係る赤字・黒字の構成分析!C$34)</f>
        <v>水道事業会計</v>
      </c>
      <c r="B36" s="281" t="e">
        <f>IF(ROUND(VALUE(SUBSTITUTE(連結実質赤字比率に係る赤字・黒字の構成分析!F$34,"▲","-")),2)&lt;0,ABS(ROUND(VALUE(SUBSTITUTE(連結実質赤字比率に係る赤字・黒字の構成分析!F$34,"▲","-")),2)),NA())</f>
        <v>#VALUE!</v>
      </c>
      <c r="C36" s="281" t="e">
        <f>IF(ROUND(VALUE(SUBSTITUTE(連結実質赤字比率に係る赤字・黒字の構成分析!F$34,"▲","-")),2)&gt;=0,ABS(ROUND(VALUE(SUBSTITUTE(連結実質赤字比率に係る赤字・黒字の構成分析!F$34,"▲","-")),2)),NA())</f>
        <v>#VALUE!</v>
      </c>
      <c r="D36" s="281" t="e">
        <f>IF(ROUND(VALUE(SUBSTITUTE(連結実質赤字比率に係る赤字・黒字の構成分析!G$34,"▲","-")),2)&lt;0,ABS(ROUND(VALUE(SUBSTITUTE(連結実質赤字比率に係る赤字・黒字の構成分析!G$34,"▲","-")),2)),NA())</f>
        <v>#VALUE!</v>
      </c>
      <c r="E36" s="281" t="e">
        <f>IF(ROUND(VALUE(SUBSTITUTE(連結実質赤字比率に係る赤字・黒字の構成分析!G$34,"▲","-")),2)&gt;=0,ABS(ROUND(VALUE(SUBSTITUTE(連結実質赤字比率に係る赤字・黒字の構成分析!G$34,"▲","-")),2)),NA())</f>
        <v>#VALUE!</v>
      </c>
      <c r="F36" s="281" t="e">
        <f>IF(ROUND(VALUE(SUBSTITUTE(連結実質赤字比率に係る赤字・黒字の構成分析!H$34,"▲","-")),2)&lt;0,ABS(ROUND(VALUE(SUBSTITUTE(連結実質赤字比率に係る赤字・黒字の構成分析!H$34,"▲","-")),2)),NA())</f>
        <v>#VALUE!</v>
      </c>
      <c r="G36" s="281" t="e">
        <f>IF(ROUND(VALUE(SUBSTITUTE(連結実質赤字比率に係る赤字・黒字の構成分析!H$34,"▲","-")),2)&gt;=0,ABS(ROUND(VALUE(SUBSTITUTE(連結実質赤字比率に係る赤字・黒字の構成分析!H$34,"▲","-")),2)),NA())</f>
        <v>#VALUE!</v>
      </c>
      <c r="H36" s="281" t="e">
        <f>IF(ROUND(VALUE(SUBSTITUTE(連結実質赤字比率に係る赤字・黒字の構成分析!I$34,"▲","-")),2)&lt;0,ABS(ROUND(VALUE(SUBSTITUTE(連結実質赤字比率に係る赤字・黒字の構成分析!I$34,"▲","-")),2)),NA())</f>
        <v>#N/A</v>
      </c>
      <c r="I36" s="281">
        <f>IF(ROUND(VALUE(SUBSTITUTE(連結実質赤字比率に係る赤字・黒字の構成分析!I$34,"▲","-")),2)&gt;=0,ABS(ROUND(VALUE(SUBSTITUTE(連結実質赤字比率に係る赤字・黒字の構成分析!I$34,"▲","-")),2)),NA())</f>
        <v>22.06</v>
      </c>
      <c r="J36" s="281" t="e">
        <f>IF(ROUND(VALUE(SUBSTITUTE(連結実質赤字比率に係る赤字・黒字の構成分析!J$34,"▲","-")),2)&lt;0,ABS(ROUND(VALUE(SUBSTITUTE(連結実質赤字比率に係る赤字・黒字の構成分析!J$34,"▲","-")),2)),NA())</f>
        <v>#N/A</v>
      </c>
      <c r="K36" s="281">
        <f>IF(ROUND(VALUE(SUBSTITUTE(連結実質赤字比率に係る赤字・黒字の構成分析!J$34,"▲","-")),2)&gt;=0,ABS(ROUND(VALUE(SUBSTITUTE(連結実質赤字比率に係る赤字・黒字の構成分析!J$34,"▲","-")),2)),NA())</f>
        <v>20.12</v>
      </c>
    </row>
    <row r="39" spans="1:16" x14ac:dyDescent="0.2">
      <c r="A39" s="279" t="s">
        <v>14</v>
      </c>
    </row>
    <row r="40" spans="1:16" x14ac:dyDescent="0.2">
      <c r="A40" s="282"/>
      <c r="B40" s="282" t="str">
        <f>'実質公債費比率（分子）の構造'!K$44</f>
        <v>H29</v>
      </c>
      <c r="C40" s="282"/>
      <c r="D40" s="282"/>
      <c r="E40" s="282" t="str">
        <f>'実質公債費比率（分子）の構造'!L$44</f>
        <v>H30</v>
      </c>
      <c r="F40" s="282"/>
      <c r="G40" s="282"/>
      <c r="H40" s="282" t="str">
        <f>'実質公債費比率（分子）の構造'!M$44</f>
        <v>R01</v>
      </c>
      <c r="I40" s="282"/>
      <c r="J40" s="282"/>
      <c r="K40" s="282" t="str">
        <f>'実質公債費比率（分子）の構造'!N$44</f>
        <v>R02</v>
      </c>
      <c r="L40" s="282"/>
      <c r="M40" s="282"/>
      <c r="N40" s="282" t="str">
        <f>'実質公債費比率（分子）の構造'!O$44</f>
        <v>R03</v>
      </c>
      <c r="O40" s="282"/>
      <c r="P40" s="282"/>
    </row>
    <row r="41" spans="1:16" x14ac:dyDescent="0.2">
      <c r="A41" s="282"/>
      <c r="B41" s="282" t="s">
        <v>119</v>
      </c>
      <c r="C41" s="282"/>
      <c r="D41" s="282" t="s">
        <v>121</v>
      </c>
      <c r="E41" s="282" t="s">
        <v>119</v>
      </c>
      <c r="F41" s="282"/>
      <c r="G41" s="282" t="s">
        <v>121</v>
      </c>
      <c r="H41" s="282" t="s">
        <v>119</v>
      </c>
      <c r="I41" s="282"/>
      <c r="J41" s="282" t="s">
        <v>121</v>
      </c>
      <c r="K41" s="282" t="s">
        <v>119</v>
      </c>
      <c r="L41" s="282"/>
      <c r="M41" s="282" t="s">
        <v>121</v>
      </c>
      <c r="N41" s="282" t="s">
        <v>119</v>
      </c>
      <c r="O41" s="282"/>
      <c r="P41" s="282" t="s">
        <v>121</v>
      </c>
    </row>
    <row r="42" spans="1:16" x14ac:dyDescent="0.2">
      <c r="A42" s="282" t="s">
        <v>123</v>
      </c>
      <c r="B42" s="282"/>
      <c r="C42" s="282"/>
      <c r="D42" s="282">
        <f>'実質公債費比率（分子）の構造'!K$52</f>
        <v>3495</v>
      </c>
      <c r="E42" s="282"/>
      <c r="F42" s="282"/>
      <c r="G42" s="282">
        <f>'実質公債費比率（分子）の構造'!L$52</f>
        <v>3537</v>
      </c>
      <c r="H42" s="282"/>
      <c r="I42" s="282"/>
      <c r="J42" s="282">
        <f>'実質公債費比率（分子）の構造'!M$52</f>
        <v>3604</v>
      </c>
      <c r="K42" s="282"/>
      <c r="L42" s="282"/>
      <c r="M42" s="282">
        <f>'実質公債費比率（分子）の構造'!N$52</f>
        <v>3333</v>
      </c>
      <c r="N42" s="282"/>
      <c r="O42" s="282"/>
      <c r="P42" s="282">
        <f>'実質公債費比率（分子）の構造'!O$52</f>
        <v>3321</v>
      </c>
    </row>
    <row r="43" spans="1:16" x14ac:dyDescent="0.2">
      <c r="A43" s="282" t="s">
        <v>48</v>
      </c>
      <c r="B43" s="282">
        <f>'実質公債費比率（分子）の構造'!K$51</f>
        <v>0</v>
      </c>
      <c r="C43" s="282"/>
      <c r="D43" s="282"/>
      <c r="E43" s="282">
        <f>'実質公債費比率（分子）の構造'!L$51</f>
        <v>0</v>
      </c>
      <c r="F43" s="282"/>
      <c r="G43" s="282"/>
      <c r="H43" s="282">
        <f>'実質公債費比率（分子）の構造'!M$51</f>
        <v>0</v>
      </c>
      <c r="I43" s="282"/>
      <c r="J43" s="282"/>
      <c r="K43" s="282">
        <f>'実質公債費比率（分子）の構造'!N$51</f>
        <v>0</v>
      </c>
      <c r="L43" s="282"/>
      <c r="M43" s="282"/>
      <c r="N43" s="282" t="str">
        <f>'実質公債費比率（分子）の構造'!O$51</f>
        <v>-</v>
      </c>
      <c r="O43" s="282"/>
      <c r="P43" s="282"/>
    </row>
    <row r="44" spans="1:16" x14ac:dyDescent="0.2">
      <c r="A44" s="282" t="s">
        <v>41</v>
      </c>
      <c r="B44" s="282" t="str">
        <f>'実質公債費比率（分子）の構造'!K$50</f>
        <v>-</v>
      </c>
      <c r="C44" s="282"/>
      <c r="D44" s="282"/>
      <c r="E44" s="282" t="str">
        <f>'実質公債費比率（分子）の構造'!L$50</f>
        <v>-</v>
      </c>
      <c r="F44" s="282"/>
      <c r="G44" s="282"/>
      <c r="H44" s="282" t="str">
        <f>'実質公債費比率（分子）の構造'!M$50</f>
        <v>-</v>
      </c>
      <c r="I44" s="282"/>
      <c r="J44" s="282"/>
      <c r="K44" s="282" t="str">
        <f>'実質公債費比率（分子）の構造'!N$50</f>
        <v>-</v>
      </c>
      <c r="L44" s="282"/>
      <c r="M44" s="282"/>
      <c r="N44" s="282" t="str">
        <f>'実質公債費比率（分子）の構造'!O$50</f>
        <v>-</v>
      </c>
      <c r="O44" s="282"/>
      <c r="P44" s="282"/>
    </row>
    <row r="45" spans="1:16" x14ac:dyDescent="0.2">
      <c r="A45" s="282" t="s">
        <v>2</v>
      </c>
      <c r="B45" s="282">
        <f>'実質公債費比率（分子）の構造'!K$49</f>
        <v>363</v>
      </c>
      <c r="C45" s="282"/>
      <c r="D45" s="282"/>
      <c r="E45" s="282">
        <f>'実質公債費比率（分子）の構造'!L$49</f>
        <v>382</v>
      </c>
      <c r="F45" s="282"/>
      <c r="G45" s="282"/>
      <c r="H45" s="282">
        <f>'実質公債費比率（分子）の構造'!M$49</f>
        <v>259</v>
      </c>
      <c r="I45" s="282"/>
      <c r="J45" s="282"/>
      <c r="K45" s="282">
        <f>'実質公債費比率（分子）の構造'!N$49</f>
        <v>224</v>
      </c>
      <c r="L45" s="282"/>
      <c r="M45" s="282"/>
      <c r="N45" s="282">
        <f>'実質公債費比率（分子）の構造'!O$49</f>
        <v>216</v>
      </c>
      <c r="O45" s="282"/>
      <c r="P45" s="282"/>
    </row>
    <row r="46" spans="1:16" x14ac:dyDescent="0.2">
      <c r="A46" s="282" t="s">
        <v>39</v>
      </c>
      <c r="B46" s="282">
        <f>'実質公債費比率（分子）の構造'!K$48</f>
        <v>1393</v>
      </c>
      <c r="C46" s="282"/>
      <c r="D46" s="282"/>
      <c r="E46" s="282">
        <f>'実質公債費比率（分子）の構造'!L$48</f>
        <v>1374</v>
      </c>
      <c r="F46" s="282"/>
      <c r="G46" s="282"/>
      <c r="H46" s="282">
        <f>'実質公債費比率（分子）の構造'!M$48</f>
        <v>1411</v>
      </c>
      <c r="I46" s="282"/>
      <c r="J46" s="282"/>
      <c r="K46" s="282">
        <f>'実質公債費比率（分子）の構造'!N$48</f>
        <v>1229</v>
      </c>
      <c r="L46" s="282"/>
      <c r="M46" s="282"/>
      <c r="N46" s="282">
        <f>'実質公債費比率（分子）の構造'!O$48</f>
        <v>1222</v>
      </c>
      <c r="O46" s="282"/>
      <c r="P46" s="282"/>
    </row>
    <row r="47" spans="1:16" x14ac:dyDescent="0.2">
      <c r="A47" s="282" t="s">
        <v>33</v>
      </c>
      <c r="B47" s="282" t="str">
        <f>'実質公債費比率（分子）の構造'!K$47</f>
        <v>-</v>
      </c>
      <c r="C47" s="282"/>
      <c r="D47" s="282"/>
      <c r="E47" s="282" t="str">
        <f>'実質公債費比率（分子）の構造'!L$47</f>
        <v>-</v>
      </c>
      <c r="F47" s="282"/>
      <c r="G47" s="282"/>
      <c r="H47" s="282" t="str">
        <f>'実質公債費比率（分子）の構造'!M$47</f>
        <v>-</v>
      </c>
      <c r="I47" s="282"/>
      <c r="J47" s="282"/>
      <c r="K47" s="282" t="str">
        <f>'実質公債費比率（分子）の構造'!N$47</f>
        <v>-</v>
      </c>
      <c r="L47" s="282"/>
      <c r="M47" s="282"/>
      <c r="N47" s="282" t="str">
        <f>'実質公債費比率（分子）の構造'!O$47</f>
        <v>-</v>
      </c>
      <c r="O47" s="282"/>
      <c r="P47" s="282"/>
    </row>
    <row r="48" spans="1:16" x14ac:dyDescent="0.2">
      <c r="A48" s="282" t="s">
        <v>28</v>
      </c>
      <c r="B48" s="282" t="str">
        <f>'実質公債費比率（分子）の構造'!K$46</f>
        <v>-</v>
      </c>
      <c r="C48" s="282"/>
      <c r="D48" s="282"/>
      <c r="E48" s="282" t="str">
        <f>'実質公債費比率（分子）の構造'!L$46</f>
        <v>-</v>
      </c>
      <c r="F48" s="282"/>
      <c r="G48" s="282"/>
      <c r="H48" s="282" t="str">
        <f>'実質公債費比率（分子）の構造'!M$46</f>
        <v>-</v>
      </c>
      <c r="I48" s="282"/>
      <c r="J48" s="282"/>
      <c r="K48" s="282" t="str">
        <f>'実質公債費比率（分子）の構造'!N$46</f>
        <v>-</v>
      </c>
      <c r="L48" s="282"/>
      <c r="M48" s="282"/>
      <c r="N48" s="282" t="str">
        <f>'実質公債費比率（分子）の構造'!O$46</f>
        <v>-</v>
      </c>
      <c r="O48" s="282"/>
      <c r="P48" s="282"/>
    </row>
    <row r="49" spans="1:16" x14ac:dyDescent="0.2">
      <c r="A49" s="282" t="s">
        <v>25</v>
      </c>
      <c r="B49" s="282">
        <f>'実質公債費比率（分子）の構造'!K$45</f>
        <v>3265</v>
      </c>
      <c r="C49" s="282"/>
      <c r="D49" s="282"/>
      <c r="E49" s="282">
        <f>'実質公債費比率（分子）の構造'!L$45</f>
        <v>3209</v>
      </c>
      <c r="F49" s="282"/>
      <c r="G49" s="282"/>
      <c r="H49" s="282">
        <f>'実質公債費比率（分子）の構造'!M$45</f>
        <v>3278</v>
      </c>
      <c r="I49" s="282"/>
      <c r="J49" s="282"/>
      <c r="K49" s="282">
        <f>'実質公債費比率（分子）の構造'!N$45</f>
        <v>3041</v>
      </c>
      <c r="L49" s="282"/>
      <c r="M49" s="282"/>
      <c r="N49" s="282">
        <f>'実質公債費比率（分子）の構造'!O$45</f>
        <v>3188</v>
      </c>
      <c r="O49" s="282"/>
      <c r="P49" s="282"/>
    </row>
    <row r="50" spans="1:16" x14ac:dyDescent="0.2">
      <c r="A50" s="282" t="s">
        <v>55</v>
      </c>
      <c r="B50" s="282" t="e">
        <f>NA()</f>
        <v>#N/A</v>
      </c>
      <c r="C50" s="282">
        <f>IF(ISNUMBER('実質公債費比率（分子）の構造'!K$53),'実質公債費比率（分子）の構造'!K$53,NA())</f>
        <v>1526</v>
      </c>
      <c r="D50" s="282" t="e">
        <f>NA()</f>
        <v>#N/A</v>
      </c>
      <c r="E50" s="282" t="e">
        <f>NA()</f>
        <v>#N/A</v>
      </c>
      <c r="F50" s="282">
        <f>IF(ISNUMBER('実質公債費比率（分子）の構造'!L$53),'実質公債費比率（分子）の構造'!L$53,NA())</f>
        <v>1428</v>
      </c>
      <c r="G50" s="282" t="e">
        <f>NA()</f>
        <v>#N/A</v>
      </c>
      <c r="H50" s="282" t="e">
        <f>NA()</f>
        <v>#N/A</v>
      </c>
      <c r="I50" s="282">
        <f>IF(ISNUMBER('実質公債費比率（分子）の構造'!M$53),'実質公債費比率（分子）の構造'!M$53,NA())</f>
        <v>1344</v>
      </c>
      <c r="J50" s="282" t="e">
        <f>NA()</f>
        <v>#N/A</v>
      </c>
      <c r="K50" s="282" t="e">
        <f>NA()</f>
        <v>#N/A</v>
      </c>
      <c r="L50" s="282">
        <f>IF(ISNUMBER('実質公債費比率（分子）の構造'!N$53),'実質公債費比率（分子）の構造'!N$53,NA())</f>
        <v>1161</v>
      </c>
      <c r="M50" s="282" t="e">
        <f>NA()</f>
        <v>#N/A</v>
      </c>
      <c r="N50" s="282" t="e">
        <f>NA()</f>
        <v>#N/A</v>
      </c>
      <c r="O50" s="282">
        <f>IF(ISNUMBER('実質公債費比率（分子）の構造'!O$53),'実質公債費比率（分子）の構造'!O$53,NA())</f>
        <v>1305</v>
      </c>
      <c r="P50" s="282" t="e">
        <f>NA()</f>
        <v>#N/A</v>
      </c>
    </row>
    <row r="53" spans="1:16" x14ac:dyDescent="0.2">
      <c r="A53" s="279" t="s">
        <v>58</v>
      </c>
    </row>
    <row r="54" spans="1:16" x14ac:dyDescent="0.2">
      <c r="A54" s="281"/>
      <c r="B54" s="281" t="str">
        <f>'将来負担比率（分子）の構造'!I$40</f>
        <v>H29</v>
      </c>
      <c r="C54" s="281"/>
      <c r="D54" s="281"/>
      <c r="E54" s="281" t="str">
        <f>'将来負担比率（分子）の構造'!J$40</f>
        <v>H30</v>
      </c>
      <c r="F54" s="281"/>
      <c r="G54" s="281"/>
      <c r="H54" s="281" t="str">
        <f>'将来負担比率（分子）の構造'!K$40</f>
        <v>R01</v>
      </c>
      <c r="I54" s="281"/>
      <c r="J54" s="281"/>
      <c r="K54" s="281" t="str">
        <f>'将来負担比率（分子）の構造'!L$40</f>
        <v>R02</v>
      </c>
      <c r="L54" s="281"/>
      <c r="M54" s="281"/>
      <c r="N54" s="281" t="str">
        <f>'将来負担比率（分子）の構造'!M$40</f>
        <v>R03</v>
      </c>
      <c r="O54" s="281"/>
      <c r="P54" s="281"/>
    </row>
    <row r="55" spans="1:16" x14ac:dyDescent="0.2">
      <c r="A55" s="281"/>
      <c r="B55" s="281" t="s">
        <v>124</v>
      </c>
      <c r="C55" s="281"/>
      <c r="D55" s="281" t="s">
        <v>128</v>
      </c>
      <c r="E55" s="281" t="s">
        <v>124</v>
      </c>
      <c r="F55" s="281"/>
      <c r="G55" s="281" t="s">
        <v>128</v>
      </c>
      <c r="H55" s="281" t="s">
        <v>124</v>
      </c>
      <c r="I55" s="281"/>
      <c r="J55" s="281" t="s">
        <v>128</v>
      </c>
      <c r="K55" s="281" t="s">
        <v>124</v>
      </c>
      <c r="L55" s="281"/>
      <c r="M55" s="281" t="s">
        <v>128</v>
      </c>
      <c r="N55" s="281" t="s">
        <v>124</v>
      </c>
      <c r="O55" s="281"/>
      <c r="P55" s="281" t="s">
        <v>128</v>
      </c>
    </row>
    <row r="56" spans="1:16" x14ac:dyDescent="0.2">
      <c r="A56" s="281" t="s">
        <v>43</v>
      </c>
      <c r="B56" s="281"/>
      <c r="C56" s="281"/>
      <c r="D56" s="281">
        <f>'将来負担比率（分子）の構造'!I$52</f>
        <v>33600</v>
      </c>
      <c r="E56" s="281"/>
      <c r="F56" s="281"/>
      <c r="G56" s="281">
        <f>'将来負担比率（分子）の構造'!J$52</f>
        <v>32378</v>
      </c>
      <c r="H56" s="281"/>
      <c r="I56" s="281"/>
      <c r="J56" s="281">
        <f>'将来負担比率（分子）の構造'!K$52</f>
        <v>30773</v>
      </c>
      <c r="K56" s="281"/>
      <c r="L56" s="281"/>
      <c r="M56" s="281">
        <f>'将来負担比率（分子）の構造'!L$52</f>
        <v>30473</v>
      </c>
      <c r="N56" s="281"/>
      <c r="O56" s="281"/>
      <c r="P56" s="281">
        <f>'将来負担比率（分子）の構造'!M$52</f>
        <v>29631</v>
      </c>
    </row>
    <row r="57" spans="1:16" x14ac:dyDescent="0.2">
      <c r="A57" s="281" t="s">
        <v>100</v>
      </c>
      <c r="B57" s="281"/>
      <c r="C57" s="281"/>
      <c r="D57" s="281">
        <f>'将来負担比率（分子）の構造'!I$51</f>
        <v>1233</v>
      </c>
      <c r="E57" s="281"/>
      <c r="F57" s="281"/>
      <c r="G57" s="281">
        <f>'将来負担比率（分子）の構造'!J$51</f>
        <v>1173</v>
      </c>
      <c r="H57" s="281"/>
      <c r="I57" s="281"/>
      <c r="J57" s="281">
        <f>'将来負担比率（分子）の構造'!K$51</f>
        <v>1115</v>
      </c>
      <c r="K57" s="281"/>
      <c r="L57" s="281"/>
      <c r="M57" s="281">
        <f>'将来負担比率（分子）の構造'!L$51</f>
        <v>1087</v>
      </c>
      <c r="N57" s="281"/>
      <c r="O57" s="281"/>
      <c r="P57" s="281">
        <f>'将来負担比率（分子）の構造'!M$51</f>
        <v>725</v>
      </c>
    </row>
    <row r="58" spans="1:16" x14ac:dyDescent="0.2">
      <c r="A58" s="281" t="s">
        <v>97</v>
      </c>
      <c r="B58" s="281"/>
      <c r="C58" s="281"/>
      <c r="D58" s="281">
        <f>'将来負担比率（分子）の構造'!I$50</f>
        <v>6204</v>
      </c>
      <c r="E58" s="281"/>
      <c r="F58" s="281"/>
      <c r="G58" s="281">
        <f>'将来負担比率（分子）の構造'!J$50</f>
        <v>5737</v>
      </c>
      <c r="H58" s="281"/>
      <c r="I58" s="281"/>
      <c r="J58" s="281">
        <f>'将来負担比率（分子）の構造'!K$50</f>
        <v>6029</v>
      </c>
      <c r="K58" s="281"/>
      <c r="L58" s="281"/>
      <c r="M58" s="281">
        <f>'将来負担比率（分子）の構造'!L$50</f>
        <v>6186</v>
      </c>
      <c r="N58" s="281"/>
      <c r="O58" s="281"/>
      <c r="P58" s="281">
        <f>'将来負担比率（分子）の構造'!M$50</f>
        <v>6642</v>
      </c>
    </row>
    <row r="59" spans="1:16" x14ac:dyDescent="0.2">
      <c r="A59" s="281" t="s">
        <v>93</v>
      </c>
      <c r="B59" s="281" t="str">
        <f>'将来負担比率（分子）の構造'!I$49</f>
        <v>-</v>
      </c>
      <c r="C59" s="281"/>
      <c r="D59" s="281"/>
      <c r="E59" s="281" t="str">
        <f>'将来負担比率（分子）の構造'!J$49</f>
        <v>-</v>
      </c>
      <c r="F59" s="281"/>
      <c r="G59" s="281"/>
      <c r="H59" s="281" t="str">
        <f>'将来負担比率（分子）の構造'!K$49</f>
        <v>-</v>
      </c>
      <c r="I59" s="281"/>
      <c r="J59" s="281"/>
      <c r="K59" s="281" t="str">
        <f>'将来負担比率（分子）の構造'!L$49</f>
        <v>-</v>
      </c>
      <c r="L59" s="281"/>
      <c r="M59" s="281"/>
      <c r="N59" s="281" t="str">
        <f>'将来負担比率（分子）の構造'!M$49</f>
        <v>-</v>
      </c>
      <c r="O59" s="281"/>
      <c r="P59" s="281"/>
    </row>
    <row r="60" spans="1:16" x14ac:dyDescent="0.2">
      <c r="A60" s="281" t="s">
        <v>87</v>
      </c>
      <c r="B60" s="281" t="str">
        <f>'将来負担比率（分子）の構造'!I$48</f>
        <v>-</v>
      </c>
      <c r="C60" s="281"/>
      <c r="D60" s="281"/>
      <c r="E60" s="281" t="str">
        <f>'将来負担比率（分子）の構造'!J$48</f>
        <v>-</v>
      </c>
      <c r="F60" s="281"/>
      <c r="G60" s="281"/>
      <c r="H60" s="281" t="str">
        <f>'将来負担比率（分子）の構造'!K$48</f>
        <v>-</v>
      </c>
      <c r="I60" s="281"/>
      <c r="J60" s="281"/>
      <c r="K60" s="281" t="str">
        <f>'将来負担比率（分子）の構造'!L$48</f>
        <v>-</v>
      </c>
      <c r="L60" s="281"/>
      <c r="M60" s="281"/>
      <c r="N60" s="281" t="str">
        <f>'将来負担比率（分子）の構造'!M$48</f>
        <v>-</v>
      </c>
      <c r="O60" s="281"/>
      <c r="P60" s="281"/>
    </row>
    <row r="61" spans="1:16" x14ac:dyDescent="0.2">
      <c r="A61" s="281" t="s">
        <v>79</v>
      </c>
      <c r="B61" s="281" t="str">
        <f>'将来負担比率（分子）の構造'!I$46</f>
        <v>-</v>
      </c>
      <c r="C61" s="281"/>
      <c r="D61" s="281"/>
      <c r="E61" s="281" t="str">
        <f>'将来負担比率（分子）の構造'!J$46</f>
        <v>-</v>
      </c>
      <c r="F61" s="281"/>
      <c r="G61" s="281"/>
      <c r="H61" s="281" t="str">
        <f>'将来負担比率（分子）の構造'!K$46</f>
        <v>-</v>
      </c>
      <c r="I61" s="281"/>
      <c r="J61" s="281"/>
      <c r="K61" s="281" t="str">
        <f>'将来負担比率（分子）の構造'!L$46</f>
        <v>-</v>
      </c>
      <c r="L61" s="281"/>
      <c r="M61" s="281"/>
      <c r="N61" s="281" t="str">
        <f>'将来負担比率（分子）の構造'!M$46</f>
        <v>-</v>
      </c>
      <c r="O61" s="281"/>
      <c r="P61" s="281"/>
    </row>
    <row r="62" spans="1:16" x14ac:dyDescent="0.2">
      <c r="A62" s="281" t="s">
        <v>80</v>
      </c>
      <c r="B62" s="281">
        <f>'将来負担比率（分子）の構造'!I$45</f>
        <v>2909</v>
      </c>
      <c r="C62" s="281"/>
      <c r="D62" s="281"/>
      <c r="E62" s="281">
        <f>'将来負担比率（分子）の構造'!J$45</f>
        <v>2888</v>
      </c>
      <c r="F62" s="281"/>
      <c r="G62" s="281"/>
      <c r="H62" s="281">
        <f>'将来負担比率（分子）の構造'!K$45</f>
        <v>2925</v>
      </c>
      <c r="I62" s="281"/>
      <c r="J62" s="281"/>
      <c r="K62" s="281">
        <f>'将来負担比率（分子）の構造'!L$45</f>
        <v>2780</v>
      </c>
      <c r="L62" s="281"/>
      <c r="M62" s="281"/>
      <c r="N62" s="281">
        <f>'将来負担比率（分子）の構造'!M$45</f>
        <v>2720</v>
      </c>
      <c r="O62" s="281"/>
      <c r="P62" s="281"/>
    </row>
    <row r="63" spans="1:16" x14ac:dyDescent="0.2">
      <c r="A63" s="281" t="s">
        <v>78</v>
      </c>
      <c r="B63" s="281">
        <f>'将来負担比率（分子）の構造'!I$44</f>
        <v>2415</v>
      </c>
      <c r="C63" s="281"/>
      <c r="D63" s="281"/>
      <c r="E63" s="281">
        <f>'将来負担比率（分子）の構造'!J$44</f>
        <v>2164</v>
      </c>
      <c r="F63" s="281"/>
      <c r="G63" s="281"/>
      <c r="H63" s="281">
        <f>'将来負担比率（分子）の構造'!K$44</f>
        <v>1925</v>
      </c>
      <c r="I63" s="281"/>
      <c r="J63" s="281"/>
      <c r="K63" s="281">
        <f>'将来負担比率（分子）の構造'!L$44</f>
        <v>1955</v>
      </c>
      <c r="L63" s="281"/>
      <c r="M63" s="281"/>
      <c r="N63" s="281">
        <f>'将来負担比率（分子）の構造'!M$44</f>
        <v>1944</v>
      </c>
      <c r="O63" s="281"/>
      <c r="P63" s="281"/>
    </row>
    <row r="64" spans="1:16" x14ac:dyDescent="0.2">
      <c r="A64" s="281" t="s">
        <v>76</v>
      </c>
      <c r="B64" s="281">
        <f>'将来負担比率（分子）の構造'!I$43</f>
        <v>20598</v>
      </c>
      <c r="C64" s="281"/>
      <c r="D64" s="281"/>
      <c r="E64" s="281">
        <f>'将来負担比率（分子）の構造'!J$43</f>
        <v>18903</v>
      </c>
      <c r="F64" s="281"/>
      <c r="G64" s="281"/>
      <c r="H64" s="281">
        <f>'将来負担比率（分子）の構造'!K$43</f>
        <v>17565</v>
      </c>
      <c r="I64" s="281"/>
      <c r="J64" s="281"/>
      <c r="K64" s="281">
        <f>'将来負担比率（分子）の構造'!L$43</f>
        <v>16053</v>
      </c>
      <c r="L64" s="281"/>
      <c r="M64" s="281"/>
      <c r="N64" s="281">
        <f>'将来負担比率（分子）の構造'!M$43</f>
        <v>15293</v>
      </c>
      <c r="O64" s="281"/>
      <c r="P64" s="281"/>
    </row>
    <row r="65" spans="1:16" x14ac:dyDescent="0.2">
      <c r="A65" s="281" t="s">
        <v>75</v>
      </c>
      <c r="B65" s="281" t="str">
        <f>'将来負担比率（分子）の構造'!I$42</f>
        <v>-</v>
      </c>
      <c r="C65" s="281"/>
      <c r="D65" s="281"/>
      <c r="E65" s="281" t="str">
        <f>'将来負担比率（分子）の構造'!J$42</f>
        <v>-</v>
      </c>
      <c r="F65" s="281"/>
      <c r="G65" s="281"/>
      <c r="H65" s="281" t="str">
        <f>'将来負担比率（分子）の構造'!K$42</f>
        <v>-</v>
      </c>
      <c r="I65" s="281"/>
      <c r="J65" s="281"/>
      <c r="K65" s="281" t="str">
        <f>'将来負担比率（分子）の構造'!L$42</f>
        <v>-</v>
      </c>
      <c r="L65" s="281"/>
      <c r="M65" s="281"/>
      <c r="N65" s="281" t="str">
        <f>'将来負担比率（分子）の構造'!M$42</f>
        <v>-</v>
      </c>
      <c r="O65" s="281"/>
      <c r="P65" s="281"/>
    </row>
    <row r="66" spans="1:16" x14ac:dyDescent="0.2">
      <c r="A66" s="281" t="s">
        <v>68</v>
      </c>
      <c r="B66" s="281">
        <f>'将来負担比率（分子）の構造'!I$41</f>
        <v>26158</v>
      </c>
      <c r="C66" s="281"/>
      <c r="D66" s="281"/>
      <c r="E66" s="281">
        <f>'将来負担比率（分子）の構造'!J$41</f>
        <v>25159</v>
      </c>
      <c r="F66" s="281"/>
      <c r="G66" s="281"/>
      <c r="H66" s="281">
        <f>'将来負担比率（分子）の構造'!K$41</f>
        <v>24330</v>
      </c>
      <c r="I66" s="281"/>
      <c r="J66" s="281"/>
      <c r="K66" s="281">
        <f>'将来負担比率（分子）の構造'!L$41</f>
        <v>24625</v>
      </c>
      <c r="L66" s="281"/>
      <c r="M66" s="281"/>
      <c r="N66" s="281">
        <f>'将来負担比率（分子）の構造'!M$41</f>
        <v>23547</v>
      </c>
      <c r="O66" s="281"/>
      <c r="P66" s="281"/>
    </row>
    <row r="67" spans="1:16" x14ac:dyDescent="0.2">
      <c r="A67" s="281" t="s">
        <v>102</v>
      </c>
      <c r="B67" s="281" t="e">
        <f>NA()</f>
        <v>#N/A</v>
      </c>
      <c r="C67" s="281">
        <f>IF(ISNUMBER('将来負担比率（分子）の構造'!I$53),IF('将来負担比率（分子）の構造'!I$53&lt;0,0,'将来負担比率（分子）の構造'!I$53),NA())</f>
        <v>11044</v>
      </c>
      <c r="D67" s="281" t="e">
        <f>NA()</f>
        <v>#N/A</v>
      </c>
      <c r="E67" s="281" t="e">
        <f>NA()</f>
        <v>#N/A</v>
      </c>
      <c r="F67" s="281">
        <f>IF(ISNUMBER('将来負担比率（分子）の構造'!J$53),IF('将来負担比率（分子）の構造'!J$53&lt;0,0,'将来負担比率（分子）の構造'!J$53),NA())</f>
        <v>9825</v>
      </c>
      <c r="G67" s="281" t="e">
        <f>NA()</f>
        <v>#N/A</v>
      </c>
      <c r="H67" s="281" t="e">
        <f>NA()</f>
        <v>#N/A</v>
      </c>
      <c r="I67" s="281">
        <f>IF(ISNUMBER('将来負担比率（分子）の構造'!K$53),IF('将来負担比率（分子）の構造'!K$53&lt;0,0,'将来負担比率（分子）の構造'!K$53),NA())</f>
        <v>8828</v>
      </c>
      <c r="J67" s="281" t="e">
        <f>NA()</f>
        <v>#N/A</v>
      </c>
      <c r="K67" s="281" t="e">
        <f>NA()</f>
        <v>#N/A</v>
      </c>
      <c r="L67" s="281">
        <f>IF(ISNUMBER('将来負担比率（分子）の構造'!L$53),IF('将来負担比率（分子）の構造'!L$53&lt;0,0,'将来負担比率（分子）の構造'!L$53),NA())</f>
        <v>7668</v>
      </c>
      <c r="M67" s="281" t="e">
        <f>NA()</f>
        <v>#N/A</v>
      </c>
      <c r="N67" s="281" t="e">
        <f>NA()</f>
        <v>#N/A</v>
      </c>
      <c r="O67" s="281">
        <f>IF(ISNUMBER('将来負担比率（分子）の構造'!M$53),IF('将来負担比率（分子）の構造'!M$53&lt;0,0,'将来負担比率（分子）の構造'!M$53),NA())</f>
        <v>6506</v>
      </c>
      <c r="P67" s="281" t="e">
        <f>NA()</f>
        <v>#N/A</v>
      </c>
    </row>
    <row r="70" spans="1:16" x14ac:dyDescent="0.2">
      <c r="A70" s="284" t="s">
        <v>129</v>
      </c>
      <c r="B70" s="284"/>
      <c r="C70" s="284"/>
      <c r="D70" s="284"/>
      <c r="E70" s="284"/>
      <c r="F70" s="284"/>
    </row>
    <row r="71" spans="1:16" x14ac:dyDescent="0.2">
      <c r="A71" s="283"/>
      <c r="B71" s="283" t="str">
        <f>基金残高に係る経年分析!F54</f>
        <v>R01</v>
      </c>
      <c r="C71" s="283" t="str">
        <f>基金残高に係る経年分析!G54</f>
        <v>R02</v>
      </c>
      <c r="D71" s="283" t="str">
        <f>基金残高に係る経年分析!H54</f>
        <v>R03</v>
      </c>
    </row>
    <row r="72" spans="1:16" x14ac:dyDescent="0.2">
      <c r="A72" s="283" t="s">
        <v>130</v>
      </c>
      <c r="B72" s="285">
        <f>基金残高に係る経年分析!F55</f>
        <v>3319</v>
      </c>
      <c r="C72" s="285">
        <f>基金残高に係る経年分析!G55</f>
        <v>3108</v>
      </c>
      <c r="D72" s="285">
        <f>基金残高に係る経年分析!H55</f>
        <v>3202</v>
      </c>
    </row>
    <row r="73" spans="1:16" x14ac:dyDescent="0.2">
      <c r="A73" s="283" t="s">
        <v>131</v>
      </c>
      <c r="B73" s="285">
        <f>基金残高に係る経年分析!F56</f>
        <v>954</v>
      </c>
      <c r="C73" s="285">
        <f>基金残高に係る経年分析!G56</f>
        <v>842</v>
      </c>
      <c r="D73" s="285">
        <f>基金残高に係る経年分析!H56</f>
        <v>1023</v>
      </c>
    </row>
    <row r="74" spans="1:16" x14ac:dyDescent="0.2">
      <c r="A74" s="283" t="s">
        <v>133</v>
      </c>
      <c r="B74" s="285">
        <f>基金残高に係る経年分析!F57</f>
        <v>3589</v>
      </c>
      <c r="C74" s="285">
        <f>基金残高に係る経年分析!G57</f>
        <v>3394</v>
      </c>
      <c r="D74" s="285">
        <f>基金残高に係る経年分析!H57</f>
        <v>3668</v>
      </c>
    </row>
  </sheetData>
  <sheetProtection algorithmName="SHA-512" hashValue="0qxOwkFYLI1ndg3QVsoDNBtwIzN4srVukbponV/UPkZwJ6SQEB6NEYUghKE6PprL5sw3a3jOLAVLhdUXLgkY+w==" saltValue="oDSNMdUBR/JXge25FJTqEg=="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AD22" sqref="AD22:AK22"/>
    </sheetView>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7"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1" t="s">
        <v>299</v>
      </c>
      <c r="DI1" s="642"/>
      <c r="DJ1" s="642"/>
      <c r="DK1" s="642"/>
      <c r="DL1" s="642"/>
      <c r="DM1" s="642"/>
      <c r="DN1" s="643"/>
      <c r="DO1" s="1"/>
      <c r="DP1" s="641" t="s">
        <v>74</v>
      </c>
      <c r="DQ1" s="642"/>
      <c r="DR1" s="642"/>
      <c r="DS1" s="642"/>
      <c r="DT1" s="642"/>
      <c r="DU1" s="642"/>
      <c r="DV1" s="642"/>
      <c r="DW1" s="642"/>
      <c r="DX1" s="642"/>
      <c r="DY1" s="642"/>
      <c r="DZ1" s="642"/>
      <c r="EA1" s="642"/>
      <c r="EB1" s="642"/>
      <c r="EC1" s="643"/>
      <c r="ED1" s="2"/>
      <c r="EE1" s="2"/>
      <c r="EF1" s="2"/>
      <c r="EG1" s="2"/>
      <c r="EH1" s="2"/>
      <c r="EI1" s="2"/>
      <c r="EJ1" s="2"/>
      <c r="EK1" s="2"/>
      <c r="EL1" s="2"/>
      <c r="EM1" s="2"/>
    </row>
    <row r="2" spans="2:143" ht="22.5" customHeight="1" x14ac:dyDescent="0.2">
      <c r="B2" s="40" t="s">
        <v>111</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71" t="s">
        <v>120</v>
      </c>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1" t="s">
        <v>510</v>
      </c>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c r="BS3" s="472"/>
      <c r="BT3" s="472"/>
      <c r="BU3" s="472"/>
      <c r="BV3" s="472"/>
      <c r="BW3" s="472"/>
      <c r="BX3" s="472"/>
      <c r="BY3" s="472"/>
      <c r="BZ3" s="472"/>
      <c r="CA3" s="472"/>
      <c r="CB3" s="514"/>
      <c r="CD3" s="471" t="s">
        <v>302</v>
      </c>
      <c r="CE3" s="472"/>
      <c r="CF3" s="472"/>
      <c r="CG3" s="472"/>
      <c r="CH3" s="472"/>
      <c r="CI3" s="472"/>
      <c r="CJ3" s="472"/>
      <c r="CK3" s="472"/>
      <c r="CL3" s="472"/>
      <c r="CM3" s="472"/>
      <c r="CN3" s="472"/>
      <c r="CO3" s="472"/>
      <c r="CP3" s="472"/>
      <c r="CQ3" s="472"/>
      <c r="CR3" s="472"/>
      <c r="CS3" s="472"/>
      <c r="CT3" s="472"/>
      <c r="CU3" s="472"/>
      <c r="CV3" s="472"/>
      <c r="CW3" s="472"/>
      <c r="CX3" s="472"/>
      <c r="CY3" s="472"/>
      <c r="CZ3" s="472"/>
      <c r="DA3" s="472"/>
      <c r="DB3" s="472"/>
      <c r="DC3" s="472"/>
      <c r="DD3" s="472"/>
      <c r="DE3" s="472"/>
      <c r="DF3" s="472"/>
      <c r="DG3" s="472"/>
      <c r="DH3" s="472"/>
      <c r="DI3" s="472"/>
      <c r="DJ3" s="472"/>
      <c r="DK3" s="472"/>
      <c r="DL3" s="472"/>
      <c r="DM3" s="472"/>
      <c r="DN3" s="472"/>
      <c r="DO3" s="472"/>
      <c r="DP3" s="472"/>
      <c r="DQ3" s="472"/>
      <c r="DR3" s="472"/>
      <c r="DS3" s="472"/>
      <c r="DT3" s="472"/>
      <c r="DU3" s="472"/>
      <c r="DV3" s="472"/>
      <c r="DW3" s="472"/>
      <c r="DX3" s="472"/>
      <c r="DY3" s="472"/>
      <c r="DZ3" s="472"/>
      <c r="EA3" s="472"/>
      <c r="EB3" s="472"/>
      <c r="EC3" s="514"/>
    </row>
    <row r="4" spans="2:143" ht="11.25" customHeight="1" x14ac:dyDescent="0.2">
      <c r="B4" s="471" t="s">
        <v>7</v>
      </c>
      <c r="C4" s="472"/>
      <c r="D4" s="472"/>
      <c r="E4" s="472"/>
      <c r="F4" s="472"/>
      <c r="G4" s="472"/>
      <c r="H4" s="472"/>
      <c r="I4" s="472"/>
      <c r="J4" s="472"/>
      <c r="K4" s="472"/>
      <c r="L4" s="472"/>
      <c r="M4" s="472"/>
      <c r="N4" s="472"/>
      <c r="O4" s="472"/>
      <c r="P4" s="472"/>
      <c r="Q4" s="514"/>
      <c r="R4" s="471" t="s">
        <v>304</v>
      </c>
      <c r="S4" s="472"/>
      <c r="T4" s="472"/>
      <c r="U4" s="472"/>
      <c r="V4" s="472"/>
      <c r="W4" s="472"/>
      <c r="X4" s="472"/>
      <c r="Y4" s="514"/>
      <c r="Z4" s="471" t="s">
        <v>225</v>
      </c>
      <c r="AA4" s="472"/>
      <c r="AB4" s="472"/>
      <c r="AC4" s="514"/>
      <c r="AD4" s="471" t="s">
        <v>253</v>
      </c>
      <c r="AE4" s="472"/>
      <c r="AF4" s="472"/>
      <c r="AG4" s="472"/>
      <c r="AH4" s="472"/>
      <c r="AI4" s="472"/>
      <c r="AJ4" s="472"/>
      <c r="AK4" s="514"/>
      <c r="AL4" s="471" t="s">
        <v>225</v>
      </c>
      <c r="AM4" s="472"/>
      <c r="AN4" s="472"/>
      <c r="AO4" s="514"/>
      <c r="AP4" s="644" t="s">
        <v>306</v>
      </c>
      <c r="AQ4" s="644"/>
      <c r="AR4" s="644"/>
      <c r="AS4" s="644"/>
      <c r="AT4" s="644"/>
      <c r="AU4" s="644"/>
      <c r="AV4" s="644"/>
      <c r="AW4" s="644"/>
      <c r="AX4" s="644"/>
      <c r="AY4" s="644"/>
      <c r="AZ4" s="644"/>
      <c r="BA4" s="644"/>
      <c r="BB4" s="644"/>
      <c r="BC4" s="644"/>
      <c r="BD4" s="644"/>
      <c r="BE4" s="644"/>
      <c r="BF4" s="644"/>
      <c r="BG4" s="644" t="s">
        <v>289</v>
      </c>
      <c r="BH4" s="644"/>
      <c r="BI4" s="644"/>
      <c r="BJ4" s="644"/>
      <c r="BK4" s="644"/>
      <c r="BL4" s="644"/>
      <c r="BM4" s="644"/>
      <c r="BN4" s="644"/>
      <c r="BO4" s="644" t="s">
        <v>225</v>
      </c>
      <c r="BP4" s="644"/>
      <c r="BQ4" s="644"/>
      <c r="BR4" s="644"/>
      <c r="BS4" s="644" t="s">
        <v>501</v>
      </c>
      <c r="BT4" s="644"/>
      <c r="BU4" s="644"/>
      <c r="BV4" s="644"/>
      <c r="BW4" s="644"/>
      <c r="BX4" s="644"/>
      <c r="BY4" s="644"/>
      <c r="BZ4" s="644"/>
      <c r="CA4" s="644"/>
      <c r="CB4" s="644"/>
      <c r="CD4" s="471" t="s">
        <v>511</v>
      </c>
      <c r="CE4" s="472"/>
      <c r="CF4" s="472"/>
      <c r="CG4" s="472"/>
      <c r="CH4" s="472"/>
      <c r="CI4" s="472"/>
      <c r="CJ4" s="472"/>
      <c r="CK4" s="472"/>
      <c r="CL4" s="472"/>
      <c r="CM4" s="472"/>
      <c r="CN4" s="472"/>
      <c r="CO4" s="472"/>
      <c r="CP4" s="472"/>
      <c r="CQ4" s="472"/>
      <c r="CR4" s="472"/>
      <c r="CS4" s="472"/>
      <c r="CT4" s="472"/>
      <c r="CU4" s="472"/>
      <c r="CV4" s="472"/>
      <c r="CW4" s="472"/>
      <c r="CX4" s="472"/>
      <c r="CY4" s="472"/>
      <c r="CZ4" s="472"/>
      <c r="DA4" s="472"/>
      <c r="DB4" s="472"/>
      <c r="DC4" s="472"/>
      <c r="DD4" s="472"/>
      <c r="DE4" s="472"/>
      <c r="DF4" s="472"/>
      <c r="DG4" s="472"/>
      <c r="DH4" s="472"/>
      <c r="DI4" s="472"/>
      <c r="DJ4" s="472"/>
      <c r="DK4" s="472"/>
      <c r="DL4" s="472"/>
      <c r="DM4" s="472"/>
      <c r="DN4" s="472"/>
      <c r="DO4" s="472"/>
      <c r="DP4" s="472"/>
      <c r="DQ4" s="472"/>
      <c r="DR4" s="472"/>
      <c r="DS4" s="472"/>
      <c r="DT4" s="472"/>
      <c r="DU4" s="472"/>
      <c r="DV4" s="472"/>
      <c r="DW4" s="472"/>
      <c r="DX4" s="472"/>
      <c r="DY4" s="472"/>
      <c r="DZ4" s="472"/>
      <c r="EA4" s="472"/>
      <c r="EB4" s="472"/>
      <c r="EC4" s="514"/>
    </row>
    <row r="5" spans="2:143" s="38" customFormat="1" ht="11.25" customHeight="1" x14ac:dyDescent="0.2">
      <c r="B5" s="605" t="s">
        <v>305</v>
      </c>
      <c r="C5" s="606"/>
      <c r="D5" s="606"/>
      <c r="E5" s="606"/>
      <c r="F5" s="606"/>
      <c r="G5" s="606"/>
      <c r="H5" s="606"/>
      <c r="I5" s="606"/>
      <c r="J5" s="606"/>
      <c r="K5" s="606"/>
      <c r="L5" s="606"/>
      <c r="M5" s="606"/>
      <c r="N5" s="606"/>
      <c r="O5" s="606"/>
      <c r="P5" s="606"/>
      <c r="Q5" s="607"/>
      <c r="R5" s="602">
        <v>4268542</v>
      </c>
      <c r="S5" s="603"/>
      <c r="T5" s="603"/>
      <c r="U5" s="603"/>
      <c r="V5" s="603"/>
      <c r="W5" s="603"/>
      <c r="X5" s="603"/>
      <c r="Y5" s="628"/>
      <c r="Z5" s="639">
        <v>16</v>
      </c>
      <c r="AA5" s="639"/>
      <c r="AB5" s="639"/>
      <c r="AC5" s="639"/>
      <c r="AD5" s="640">
        <v>4167557</v>
      </c>
      <c r="AE5" s="640"/>
      <c r="AF5" s="640"/>
      <c r="AG5" s="640"/>
      <c r="AH5" s="640"/>
      <c r="AI5" s="640"/>
      <c r="AJ5" s="640"/>
      <c r="AK5" s="640"/>
      <c r="AL5" s="629">
        <v>28.9</v>
      </c>
      <c r="AM5" s="612"/>
      <c r="AN5" s="612"/>
      <c r="AO5" s="632"/>
      <c r="AP5" s="605" t="s">
        <v>308</v>
      </c>
      <c r="AQ5" s="606"/>
      <c r="AR5" s="606"/>
      <c r="AS5" s="606"/>
      <c r="AT5" s="606"/>
      <c r="AU5" s="606"/>
      <c r="AV5" s="606"/>
      <c r="AW5" s="606"/>
      <c r="AX5" s="606"/>
      <c r="AY5" s="606"/>
      <c r="AZ5" s="606"/>
      <c r="BA5" s="606"/>
      <c r="BB5" s="606"/>
      <c r="BC5" s="606"/>
      <c r="BD5" s="606"/>
      <c r="BE5" s="606"/>
      <c r="BF5" s="607"/>
      <c r="BG5" s="561">
        <v>4167557</v>
      </c>
      <c r="BH5" s="575"/>
      <c r="BI5" s="575"/>
      <c r="BJ5" s="575"/>
      <c r="BK5" s="575"/>
      <c r="BL5" s="575"/>
      <c r="BM5" s="575"/>
      <c r="BN5" s="576"/>
      <c r="BO5" s="585">
        <v>97.6</v>
      </c>
      <c r="BP5" s="585"/>
      <c r="BQ5" s="585"/>
      <c r="BR5" s="585"/>
      <c r="BS5" s="586">
        <v>202624</v>
      </c>
      <c r="BT5" s="586"/>
      <c r="BU5" s="586"/>
      <c r="BV5" s="586"/>
      <c r="BW5" s="586"/>
      <c r="BX5" s="586"/>
      <c r="BY5" s="586"/>
      <c r="BZ5" s="586"/>
      <c r="CA5" s="586"/>
      <c r="CB5" s="620"/>
      <c r="CD5" s="471" t="s">
        <v>306</v>
      </c>
      <c r="CE5" s="472"/>
      <c r="CF5" s="472"/>
      <c r="CG5" s="472"/>
      <c r="CH5" s="472"/>
      <c r="CI5" s="472"/>
      <c r="CJ5" s="472"/>
      <c r="CK5" s="472"/>
      <c r="CL5" s="472"/>
      <c r="CM5" s="472"/>
      <c r="CN5" s="472"/>
      <c r="CO5" s="472"/>
      <c r="CP5" s="472"/>
      <c r="CQ5" s="514"/>
      <c r="CR5" s="471" t="s">
        <v>310</v>
      </c>
      <c r="CS5" s="472"/>
      <c r="CT5" s="472"/>
      <c r="CU5" s="472"/>
      <c r="CV5" s="472"/>
      <c r="CW5" s="472"/>
      <c r="CX5" s="472"/>
      <c r="CY5" s="514"/>
      <c r="CZ5" s="471" t="s">
        <v>225</v>
      </c>
      <c r="DA5" s="472"/>
      <c r="DB5" s="472"/>
      <c r="DC5" s="514"/>
      <c r="DD5" s="471" t="s">
        <v>313</v>
      </c>
      <c r="DE5" s="472"/>
      <c r="DF5" s="472"/>
      <c r="DG5" s="472"/>
      <c r="DH5" s="472"/>
      <c r="DI5" s="472"/>
      <c r="DJ5" s="472"/>
      <c r="DK5" s="472"/>
      <c r="DL5" s="472"/>
      <c r="DM5" s="472"/>
      <c r="DN5" s="472"/>
      <c r="DO5" s="472"/>
      <c r="DP5" s="514"/>
      <c r="DQ5" s="471" t="s">
        <v>512</v>
      </c>
      <c r="DR5" s="472"/>
      <c r="DS5" s="472"/>
      <c r="DT5" s="472"/>
      <c r="DU5" s="472"/>
      <c r="DV5" s="472"/>
      <c r="DW5" s="472"/>
      <c r="DX5" s="472"/>
      <c r="DY5" s="472"/>
      <c r="DZ5" s="472"/>
      <c r="EA5" s="472"/>
      <c r="EB5" s="472"/>
      <c r="EC5" s="514"/>
    </row>
    <row r="6" spans="2:143" ht="11.25" customHeight="1" x14ac:dyDescent="0.2">
      <c r="B6" s="558" t="s">
        <v>513</v>
      </c>
      <c r="C6" s="559"/>
      <c r="D6" s="559"/>
      <c r="E6" s="559"/>
      <c r="F6" s="559"/>
      <c r="G6" s="559"/>
      <c r="H6" s="559"/>
      <c r="I6" s="559"/>
      <c r="J6" s="559"/>
      <c r="K6" s="559"/>
      <c r="L6" s="559"/>
      <c r="M6" s="559"/>
      <c r="N6" s="559"/>
      <c r="O6" s="559"/>
      <c r="P6" s="559"/>
      <c r="Q6" s="560"/>
      <c r="R6" s="561">
        <v>283126</v>
      </c>
      <c r="S6" s="575"/>
      <c r="T6" s="575"/>
      <c r="U6" s="575"/>
      <c r="V6" s="575"/>
      <c r="W6" s="575"/>
      <c r="X6" s="575"/>
      <c r="Y6" s="576"/>
      <c r="Z6" s="585">
        <v>1.1000000000000001</v>
      </c>
      <c r="AA6" s="585"/>
      <c r="AB6" s="585"/>
      <c r="AC6" s="585"/>
      <c r="AD6" s="586">
        <v>283126</v>
      </c>
      <c r="AE6" s="586"/>
      <c r="AF6" s="586"/>
      <c r="AG6" s="586"/>
      <c r="AH6" s="586"/>
      <c r="AI6" s="586"/>
      <c r="AJ6" s="586"/>
      <c r="AK6" s="586"/>
      <c r="AL6" s="564">
        <v>2</v>
      </c>
      <c r="AM6" s="577"/>
      <c r="AN6" s="577"/>
      <c r="AO6" s="587"/>
      <c r="AP6" s="558" t="s">
        <v>110</v>
      </c>
      <c r="AQ6" s="559"/>
      <c r="AR6" s="559"/>
      <c r="AS6" s="559"/>
      <c r="AT6" s="559"/>
      <c r="AU6" s="559"/>
      <c r="AV6" s="559"/>
      <c r="AW6" s="559"/>
      <c r="AX6" s="559"/>
      <c r="AY6" s="559"/>
      <c r="AZ6" s="559"/>
      <c r="BA6" s="559"/>
      <c r="BB6" s="559"/>
      <c r="BC6" s="559"/>
      <c r="BD6" s="559"/>
      <c r="BE6" s="559"/>
      <c r="BF6" s="560"/>
      <c r="BG6" s="561">
        <v>4167557</v>
      </c>
      <c r="BH6" s="575"/>
      <c r="BI6" s="575"/>
      <c r="BJ6" s="575"/>
      <c r="BK6" s="575"/>
      <c r="BL6" s="575"/>
      <c r="BM6" s="575"/>
      <c r="BN6" s="576"/>
      <c r="BO6" s="585">
        <v>97.6</v>
      </c>
      <c r="BP6" s="585"/>
      <c r="BQ6" s="585"/>
      <c r="BR6" s="585"/>
      <c r="BS6" s="586">
        <v>202624</v>
      </c>
      <c r="BT6" s="586"/>
      <c r="BU6" s="586"/>
      <c r="BV6" s="586"/>
      <c r="BW6" s="586"/>
      <c r="BX6" s="586"/>
      <c r="BY6" s="586"/>
      <c r="BZ6" s="586"/>
      <c r="CA6" s="586"/>
      <c r="CB6" s="620"/>
      <c r="CD6" s="605" t="s">
        <v>314</v>
      </c>
      <c r="CE6" s="606"/>
      <c r="CF6" s="606"/>
      <c r="CG6" s="606"/>
      <c r="CH6" s="606"/>
      <c r="CI6" s="606"/>
      <c r="CJ6" s="606"/>
      <c r="CK6" s="606"/>
      <c r="CL6" s="606"/>
      <c r="CM6" s="606"/>
      <c r="CN6" s="606"/>
      <c r="CO6" s="606"/>
      <c r="CP6" s="606"/>
      <c r="CQ6" s="607"/>
      <c r="CR6" s="561">
        <v>200399</v>
      </c>
      <c r="CS6" s="575"/>
      <c r="CT6" s="575"/>
      <c r="CU6" s="575"/>
      <c r="CV6" s="575"/>
      <c r="CW6" s="575"/>
      <c r="CX6" s="575"/>
      <c r="CY6" s="576"/>
      <c r="CZ6" s="629">
        <v>0.8</v>
      </c>
      <c r="DA6" s="612"/>
      <c r="DB6" s="612"/>
      <c r="DC6" s="630"/>
      <c r="DD6" s="567" t="s">
        <v>199</v>
      </c>
      <c r="DE6" s="575"/>
      <c r="DF6" s="575"/>
      <c r="DG6" s="575"/>
      <c r="DH6" s="575"/>
      <c r="DI6" s="575"/>
      <c r="DJ6" s="575"/>
      <c r="DK6" s="575"/>
      <c r="DL6" s="575"/>
      <c r="DM6" s="575"/>
      <c r="DN6" s="575"/>
      <c r="DO6" s="575"/>
      <c r="DP6" s="576"/>
      <c r="DQ6" s="567">
        <v>200349</v>
      </c>
      <c r="DR6" s="575"/>
      <c r="DS6" s="575"/>
      <c r="DT6" s="575"/>
      <c r="DU6" s="575"/>
      <c r="DV6" s="575"/>
      <c r="DW6" s="575"/>
      <c r="DX6" s="575"/>
      <c r="DY6" s="575"/>
      <c r="DZ6" s="575"/>
      <c r="EA6" s="575"/>
      <c r="EB6" s="575"/>
      <c r="EC6" s="597"/>
    </row>
    <row r="7" spans="2:143" ht="11.25" customHeight="1" x14ac:dyDescent="0.2">
      <c r="B7" s="558" t="s">
        <v>44</v>
      </c>
      <c r="C7" s="559"/>
      <c r="D7" s="559"/>
      <c r="E7" s="559"/>
      <c r="F7" s="559"/>
      <c r="G7" s="559"/>
      <c r="H7" s="559"/>
      <c r="I7" s="559"/>
      <c r="J7" s="559"/>
      <c r="K7" s="559"/>
      <c r="L7" s="559"/>
      <c r="M7" s="559"/>
      <c r="N7" s="559"/>
      <c r="O7" s="559"/>
      <c r="P7" s="559"/>
      <c r="Q7" s="560"/>
      <c r="R7" s="561">
        <v>2787</v>
      </c>
      <c r="S7" s="575"/>
      <c r="T7" s="575"/>
      <c r="U7" s="575"/>
      <c r="V7" s="575"/>
      <c r="W7" s="575"/>
      <c r="X7" s="575"/>
      <c r="Y7" s="576"/>
      <c r="Z7" s="585">
        <v>0</v>
      </c>
      <c r="AA7" s="585"/>
      <c r="AB7" s="585"/>
      <c r="AC7" s="585"/>
      <c r="AD7" s="586">
        <v>2787</v>
      </c>
      <c r="AE7" s="586"/>
      <c r="AF7" s="586"/>
      <c r="AG7" s="586"/>
      <c r="AH7" s="586"/>
      <c r="AI7" s="586"/>
      <c r="AJ7" s="586"/>
      <c r="AK7" s="586"/>
      <c r="AL7" s="564">
        <v>0</v>
      </c>
      <c r="AM7" s="577"/>
      <c r="AN7" s="577"/>
      <c r="AO7" s="587"/>
      <c r="AP7" s="558" t="s">
        <v>316</v>
      </c>
      <c r="AQ7" s="559"/>
      <c r="AR7" s="559"/>
      <c r="AS7" s="559"/>
      <c r="AT7" s="559"/>
      <c r="AU7" s="559"/>
      <c r="AV7" s="559"/>
      <c r="AW7" s="559"/>
      <c r="AX7" s="559"/>
      <c r="AY7" s="559"/>
      <c r="AZ7" s="559"/>
      <c r="BA7" s="559"/>
      <c r="BB7" s="559"/>
      <c r="BC7" s="559"/>
      <c r="BD7" s="559"/>
      <c r="BE7" s="559"/>
      <c r="BF7" s="560"/>
      <c r="BG7" s="561">
        <v>1411984</v>
      </c>
      <c r="BH7" s="575"/>
      <c r="BI7" s="575"/>
      <c r="BJ7" s="575"/>
      <c r="BK7" s="575"/>
      <c r="BL7" s="575"/>
      <c r="BM7" s="575"/>
      <c r="BN7" s="576"/>
      <c r="BO7" s="585">
        <v>33.1</v>
      </c>
      <c r="BP7" s="585"/>
      <c r="BQ7" s="585"/>
      <c r="BR7" s="585"/>
      <c r="BS7" s="586">
        <v>35919</v>
      </c>
      <c r="BT7" s="586"/>
      <c r="BU7" s="586"/>
      <c r="BV7" s="586"/>
      <c r="BW7" s="586"/>
      <c r="BX7" s="586"/>
      <c r="BY7" s="586"/>
      <c r="BZ7" s="586"/>
      <c r="CA7" s="586"/>
      <c r="CB7" s="620"/>
      <c r="CD7" s="558" t="s">
        <v>317</v>
      </c>
      <c r="CE7" s="559"/>
      <c r="CF7" s="559"/>
      <c r="CG7" s="559"/>
      <c r="CH7" s="559"/>
      <c r="CI7" s="559"/>
      <c r="CJ7" s="559"/>
      <c r="CK7" s="559"/>
      <c r="CL7" s="559"/>
      <c r="CM7" s="559"/>
      <c r="CN7" s="559"/>
      <c r="CO7" s="559"/>
      <c r="CP7" s="559"/>
      <c r="CQ7" s="560"/>
      <c r="CR7" s="561">
        <v>4249579</v>
      </c>
      <c r="CS7" s="575"/>
      <c r="CT7" s="575"/>
      <c r="CU7" s="575"/>
      <c r="CV7" s="575"/>
      <c r="CW7" s="575"/>
      <c r="CX7" s="575"/>
      <c r="CY7" s="576"/>
      <c r="CZ7" s="585">
        <v>16.600000000000001</v>
      </c>
      <c r="DA7" s="585"/>
      <c r="DB7" s="585"/>
      <c r="DC7" s="585"/>
      <c r="DD7" s="567">
        <v>326907</v>
      </c>
      <c r="DE7" s="575"/>
      <c r="DF7" s="575"/>
      <c r="DG7" s="575"/>
      <c r="DH7" s="575"/>
      <c r="DI7" s="575"/>
      <c r="DJ7" s="575"/>
      <c r="DK7" s="575"/>
      <c r="DL7" s="575"/>
      <c r="DM7" s="575"/>
      <c r="DN7" s="575"/>
      <c r="DO7" s="575"/>
      <c r="DP7" s="576"/>
      <c r="DQ7" s="567">
        <v>2979584</v>
      </c>
      <c r="DR7" s="575"/>
      <c r="DS7" s="575"/>
      <c r="DT7" s="575"/>
      <c r="DU7" s="575"/>
      <c r="DV7" s="575"/>
      <c r="DW7" s="575"/>
      <c r="DX7" s="575"/>
      <c r="DY7" s="575"/>
      <c r="DZ7" s="575"/>
      <c r="EA7" s="575"/>
      <c r="EB7" s="575"/>
      <c r="EC7" s="597"/>
    </row>
    <row r="8" spans="2:143" ht="11.25" customHeight="1" x14ac:dyDescent="0.2">
      <c r="B8" s="558" t="s">
        <v>319</v>
      </c>
      <c r="C8" s="559"/>
      <c r="D8" s="559"/>
      <c r="E8" s="559"/>
      <c r="F8" s="559"/>
      <c r="G8" s="559"/>
      <c r="H8" s="559"/>
      <c r="I8" s="559"/>
      <c r="J8" s="559"/>
      <c r="K8" s="559"/>
      <c r="L8" s="559"/>
      <c r="M8" s="559"/>
      <c r="N8" s="559"/>
      <c r="O8" s="559"/>
      <c r="P8" s="559"/>
      <c r="Q8" s="560"/>
      <c r="R8" s="561">
        <v>27066</v>
      </c>
      <c r="S8" s="575"/>
      <c r="T8" s="575"/>
      <c r="U8" s="575"/>
      <c r="V8" s="575"/>
      <c r="W8" s="575"/>
      <c r="X8" s="575"/>
      <c r="Y8" s="576"/>
      <c r="Z8" s="585">
        <v>0.1</v>
      </c>
      <c r="AA8" s="585"/>
      <c r="AB8" s="585"/>
      <c r="AC8" s="585"/>
      <c r="AD8" s="586">
        <v>27066</v>
      </c>
      <c r="AE8" s="586"/>
      <c r="AF8" s="586"/>
      <c r="AG8" s="586"/>
      <c r="AH8" s="586"/>
      <c r="AI8" s="586"/>
      <c r="AJ8" s="586"/>
      <c r="AK8" s="586"/>
      <c r="AL8" s="564">
        <v>0.2</v>
      </c>
      <c r="AM8" s="577"/>
      <c r="AN8" s="577"/>
      <c r="AO8" s="587"/>
      <c r="AP8" s="558" t="s">
        <v>125</v>
      </c>
      <c r="AQ8" s="559"/>
      <c r="AR8" s="559"/>
      <c r="AS8" s="559"/>
      <c r="AT8" s="559"/>
      <c r="AU8" s="559"/>
      <c r="AV8" s="559"/>
      <c r="AW8" s="559"/>
      <c r="AX8" s="559"/>
      <c r="AY8" s="559"/>
      <c r="AZ8" s="559"/>
      <c r="BA8" s="559"/>
      <c r="BB8" s="559"/>
      <c r="BC8" s="559"/>
      <c r="BD8" s="559"/>
      <c r="BE8" s="559"/>
      <c r="BF8" s="560"/>
      <c r="BG8" s="561">
        <v>50770</v>
      </c>
      <c r="BH8" s="575"/>
      <c r="BI8" s="575"/>
      <c r="BJ8" s="575"/>
      <c r="BK8" s="575"/>
      <c r="BL8" s="575"/>
      <c r="BM8" s="575"/>
      <c r="BN8" s="576"/>
      <c r="BO8" s="585">
        <v>1.2</v>
      </c>
      <c r="BP8" s="585"/>
      <c r="BQ8" s="585"/>
      <c r="BR8" s="585"/>
      <c r="BS8" s="586" t="s">
        <v>199</v>
      </c>
      <c r="BT8" s="586"/>
      <c r="BU8" s="586"/>
      <c r="BV8" s="586"/>
      <c r="BW8" s="586"/>
      <c r="BX8" s="586"/>
      <c r="BY8" s="586"/>
      <c r="BZ8" s="586"/>
      <c r="CA8" s="586"/>
      <c r="CB8" s="620"/>
      <c r="CD8" s="558" t="s">
        <v>321</v>
      </c>
      <c r="CE8" s="559"/>
      <c r="CF8" s="559"/>
      <c r="CG8" s="559"/>
      <c r="CH8" s="559"/>
      <c r="CI8" s="559"/>
      <c r="CJ8" s="559"/>
      <c r="CK8" s="559"/>
      <c r="CL8" s="559"/>
      <c r="CM8" s="559"/>
      <c r="CN8" s="559"/>
      <c r="CO8" s="559"/>
      <c r="CP8" s="559"/>
      <c r="CQ8" s="560"/>
      <c r="CR8" s="561">
        <v>7458721</v>
      </c>
      <c r="CS8" s="575"/>
      <c r="CT8" s="575"/>
      <c r="CU8" s="575"/>
      <c r="CV8" s="575"/>
      <c r="CW8" s="575"/>
      <c r="CX8" s="575"/>
      <c r="CY8" s="576"/>
      <c r="CZ8" s="585">
        <v>29.1</v>
      </c>
      <c r="DA8" s="585"/>
      <c r="DB8" s="585"/>
      <c r="DC8" s="585"/>
      <c r="DD8" s="567">
        <v>460265</v>
      </c>
      <c r="DE8" s="575"/>
      <c r="DF8" s="575"/>
      <c r="DG8" s="575"/>
      <c r="DH8" s="575"/>
      <c r="DI8" s="575"/>
      <c r="DJ8" s="575"/>
      <c r="DK8" s="575"/>
      <c r="DL8" s="575"/>
      <c r="DM8" s="575"/>
      <c r="DN8" s="575"/>
      <c r="DO8" s="575"/>
      <c r="DP8" s="576"/>
      <c r="DQ8" s="567">
        <v>3715702</v>
      </c>
      <c r="DR8" s="575"/>
      <c r="DS8" s="575"/>
      <c r="DT8" s="575"/>
      <c r="DU8" s="575"/>
      <c r="DV8" s="575"/>
      <c r="DW8" s="575"/>
      <c r="DX8" s="575"/>
      <c r="DY8" s="575"/>
      <c r="DZ8" s="575"/>
      <c r="EA8" s="575"/>
      <c r="EB8" s="575"/>
      <c r="EC8" s="597"/>
    </row>
    <row r="9" spans="2:143" ht="11.25" customHeight="1" x14ac:dyDescent="0.2">
      <c r="B9" s="558" t="s">
        <v>320</v>
      </c>
      <c r="C9" s="559"/>
      <c r="D9" s="559"/>
      <c r="E9" s="559"/>
      <c r="F9" s="559"/>
      <c r="G9" s="559"/>
      <c r="H9" s="559"/>
      <c r="I9" s="559"/>
      <c r="J9" s="559"/>
      <c r="K9" s="559"/>
      <c r="L9" s="559"/>
      <c r="M9" s="559"/>
      <c r="N9" s="559"/>
      <c r="O9" s="559"/>
      <c r="P9" s="559"/>
      <c r="Q9" s="560"/>
      <c r="R9" s="561">
        <v>31459</v>
      </c>
      <c r="S9" s="575"/>
      <c r="T9" s="575"/>
      <c r="U9" s="575"/>
      <c r="V9" s="575"/>
      <c r="W9" s="575"/>
      <c r="X9" s="575"/>
      <c r="Y9" s="576"/>
      <c r="Z9" s="585">
        <v>0.1</v>
      </c>
      <c r="AA9" s="585"/>
      <c r="AB9" s="585"/>
      <c r="AC9" s="585"/>
      <c r="AD9" s="586">
        <v>31459</v>
      </c>
      <c r="AE9" s="586"/>
      <c r="AF9" s="586"/>
      <c r="AG9" s="586"/>
      <c r="AH9" s="586"/>
      <c r="AI9" s="586"/>
      <c r="AJ9" s="586"/>
      <c r="AK9" s="586"/>
      <c r="AL9" s="564">
        <v>0.2</v>
      </c>
      <c r="AM9" s="577"/>
      <c r="AN9" s="577"/>
      <c r="AO9" s="587"/>
      <c r="AP9" s="558" t="s">
        <v>323</v>
      </c>
      <c r="AQ9" s="559"/>
      <c r="AR9" s="559"/>
      <c r="AS9" s="559"/>
      <c r="AT9" s="559"/>
      <c r="AU9" s="559"/>
      <c r="AV9" s="559"/>
      <c r="AW9" s="559"/>
      <c r="AX9" s="559"/>
      <c r="AY9" s="559"/>
      <c r="AZ9" s="559"/>
      <c r="BA9" s="559"/>
      <c r="BB9" s="559"/>
      <c r="BC9" s="559"/>
      <c r="BD9" s="559"/>
      <c r="BE9" s="559"/>
      <c r="BF9" s="560"/>
      <c r="BG9" s="561">
        <v>1148324</v>
      </c>
      <c r="BH9" s="575"/>
      <c r="BI9" s="575"/>
      <c r="BJ9" s="575"/>
      <c r="BK9" s="575"/>
      <c r="BL9" s="575"/>
      <c r="BM9" s="575"/>
      <c r="BN9" s="576"/>
      <c r="BO9" s="585">
        <v>26.9</v>
      </c>
      <c r="BP9" s="585"/>
      <c r="BQ9" s="585"/>
      <c r="BR9" s="585"/>
      <c r="BS9" s="586" t="s">
        <v>199</v>
      </c>
      <c r="BT9" s="586"/>
      <c r="BU9" s="586"/>
      <c r="BV9" s="586"/>
      <c r="BW9" s="586"/>
      <c r="BX9" s="586"/>
      <c r="BY9" s="586"/>
      <c r="BZ9" s="586"/>
      <c r="CA9" s="586"/>
      <c r="CB9" s="620"/>
      <c r="CD9" s="558" t="s">
        <v>326</v>
      </c>
      <c r="CE9" s="559"/>
      <c r="CF9" s="559"/>
      <c r="CG9" s="559"/>
      <c r="CH9" s="559"/>
      <c r="CI9" s="559"/>
      <c r="CJ9" s="559"/>
      <c r="CK9" s="559"/>
      <c r="CL9" s="559"/>
      <c r="CM9" s="559"/>
      <c r="CN9" s="559"/>
      <c r="CO9" s="559"/>
      <c r="CP9" s="559"/>
      <c r="CQ9" s="560"/>
      <c r="CR9" s="561">
        <v>2141242</v>
      </c>
      <c r="CS9" s="575"/>
      <c r="CT9" s="575"/>
      <c r="CU9" s="575"/>
      <c r="CV9" s="575"/>
      <c r="CW9" s="575"/>
      <c r="CX9" s="575"/>
      <c r="CY9" s="576"/>
      <c r="CZ9" s="585">
        <v>8.3000000000000007</v>
      </c>
      <c r="DA9" s="585"/>
      <c r="DB9" s="585"/>
      <c r="DC9" s="585"/>
      <c r="DD9" s="567">
        <v>3345</v>
      </c>
      <c r="DE9" s="575"/>
      <c r="DF9" s="575"/>
      <c r="DG9" s="575"/>
      <c r="DH9" s="575"/>
      <c r="DI9" s="575"/>
      <c r="DJ9" s="575"/>
      <c r="DK9" s="575"/>
      <c r="DL9" s="575"/>
      <c r="DM9" s="575"/>
      <c r="DN9" s="575"/>
      <c r="DO9" s="575"/>
      <c r="DP9" s="576"/>
      <c r="DQ9" s="567">
        <v>1645375</v>
      </c>
      <c r="DR9" s="575"/>
      <c r="DS9" s="575"/>
      <c r="DT9" s="575"/>
      <c r="DU9" s="575"/>
      <c r="DV9" s="575"/>
      <c r="DW9" s="575"/>
      <c r="DX9" s="575"/>
      <c r="DY9" s="575"/>
      <c r="DZ9" s="575"/>
      <c r="EA9" s="575"/>
      <c r="EB9" s="575"/>
      <c r="EC9" s="597"/>
    </row>
    <row r="10" spans="2:143" ht="11.25" customHeight="1" x14ac:dyDescent="0.2">
      <c r="B10" s="558" t="s">
        <v>132</v>
      </c>
      <c r="C10" s="559"/>
      <c r="D10" s="559"/>
      <c r="E10" s="559"/>
      <c r="F10" s="559"/>
      <c r="G10" s="559"/>
      <c r="H10" s="559"/>
      <c r="I10" s="559"/>
      <c r="J10" s="559"/>
      <c r="K10" s="559"/>
      <c r="L10" s="559"/>
      <c r="M10" s="559"/>
      <c r="N10" s="559"/>
      <c r="O10" s="559"/>
      <c r="P10" s="559"/>
      <c r="Q10" s="560"/>
      <c r="R10" s="561" t="s">
        <v>199</v>
      </c>
      <c r="S10" s="575"/>
      <c r="T10" s="575"/>
      <c r="U10" s="575"/>
      <c r="V10" s="575"/>
      <c r="W10" s="575"/>
      <c r="X10" s="575"/>
      <c r="Y10" s="576"/>
      <c r="Z10" s="585" t="s">
        <v>199</v>
      </c>
      <c r="AA10" s="585"/>
      <c r="AB10" s="585"/>
      <c r="AC10" s="585"/>
      <c r="AD10" s="586" t="s">
        <v>199</v>
      </c>
      <c r="AE10" s="586"/>
      <c r="AF10" s="586"/>
      <c r="AG10" s="586"/>
      <c r="AH10" s="586"/>
      <c r="AI10" s="586"/>
      <c r="AJ10" s="586"/>
      <c r="AK10" s="586"/>
      <c r="AL10" s="564" t="s">
        <v>199</v>
      </c>
      <c r="AM10" s="577"/>
      <c r="AN10" s="577"/>
      <c r="AO10" s="587"/>
      <c r="AP10" s="558" t="s">
        <v>191</v>
      </c>
      <c r="AQ10" s="559"/>
      <c r="AR10" s="559"/>
      <c r="AS10" s="559"/>
      <c r="AT10" s="559"/>
      <c r="AU10" s="559"/>
      <c r="AV10" s="559"/>
      <c r="AW10" s="559"/>
      <c r="AX10" s="559"/>
      <c r="AY10" s="559"/>
      <c r="AZ10" s="559"/>
      <c r="BA10" s="559"/>
      <c r="BB10" s="559"/>
      <c r="BC10" s="559"/>
      <c r="BD10" s="559"/>
      <c r="BE10" s="559"/>
      <c r="BF10" s="560"/>
      <c r="BG10" s="561">
        <v>87031</v>
      </c>
      <c r="BH10" s="575"/>
      <c r="BI10" s="575"/>
      <c r="BJ10" s="575"/>
      <c r="BK10" s="575"/>
      <c r="BL10" s="575"/>
      <c r="BM10" s="575"/>
      <c r="BN10" s="576"/>
      <c r="BO10" s="585">
        <v>2</v>
      </c>
      <c r="BP10" s="585"/>
      <c r="BQ10" s="585"/>
      <c r="BR10" s="585"/>
      <c r="BS10" s="586" t="s">
        <v>199</v>
      </c>
      <c r="BT10" s="586"/>
      <c r="BU10" s="586"/>
      <c r="BV10" s="586"/>
      <c r="BW10" s="586"/>
      <c r="BX10" s="586"/>
      <c r="BY10" s="586"/>
      <c r="BZ10" s="586"/>
      <c r="CA10" s="586"/>
      <c r="CB10" s="620"/>
      <c r="CD10" s="558" t="s">
        <v>45</v>
      </c>
      <c r="CE10" s="559"/>
      <c r="CF10" s="559"/>
      <c r="CG10" s="559"/>
      <c r="CH10" s="559"/>
      <c r="CI10" s="559"/>
      <c r="CJ10" s="559"/>
      <c r="CK10" s="559"/>
      <c r="CL10" s="559"/>
      <c r="CM10" s="559"/>
      <c r="CN10" s="559"/>
      <c r="CO10" s="559"/>
      <c r="CP10" s="559"/>
      <c r="CQ10" s="560"/>
      <c r="CR10" s="561">
        <v>9089</v>
      </c>
      <c r="CS10" s="575"/>
      <c r="CT10" s="575"/>
      <c r="CU10" s="575"/>
      <c r="CV10" s="575"/>
      <c r="CW10" s="575"/>
      <c r="CX10" s="575"/>
      <c r="CY10" s="576"/>
      <c r="CZ10" s="585">
        <v>0</v>
      </c>
      <c r="DA10" s="585"/>
      <c r="DB10" s="585"/>
      <c r="DC10" s="585"/>
      <c r="DD10" s="567" t="s">
        <v>199</v>
      </c>
      <c r="DE10" s="575"/>
      <c r="DF10" s="575"/>
      <c r="DG10" s="575"/>
      <c r="DH10" s="575"/>
      <c r="DI10" s="575"/>
      <c r="DJ10" s="575"/>
      <c r="DK10" s="575"/>
      <c r="DL10" s="575"/>
      <c r="DM10" s="575"/>
      <c r="DN10" s="575"/>
      <c r="DO10" s="575"/>
      <c r="DP10" s="576"/>
      <c r="DQ10" s="567">
        <v>9089</v>
      </c>
      <c r="DR10" s="575"/>
      <c r="DS10" s="575"/>
      <c r="DT10" s="575"/>
      <c r="DU10" s="575"/>
      <c r="DV10" s="575"/>
      <c r="DW10" s="575"/>
      <c r="DX10" s="575"/>
      <c r="DY10" s="575"/>
      <c r="DZ10" s="575"/>
      <c r="EA10" s="575"/>
      <c r="EB10" s="575"/>
      <c r="EC10" s="597"/>
    </row>
    <row r="11" spans="2:143" ht="11.25" customHeight="1" x14ac:dyDescent="0.2">
      <c r="B11" s="558" t="s">
        <v>108</v>
      </c>
      <c r="C11" s="559"/>
      <c r="D11" s="559"/>
      <c r="E11" s="559"/>
      <c r="F11" s="559"/>
      <c r="G11" s="559"/>
      <c r="H11" s="559"/>
      <c r="I11" s="559"/>
      <c r="J11" s="559"/>
      <c r="K11" s="559"/>
      <c r="L11" s="559"/>
      <c r="M11" s="559"/>
      <c r="N11" s="559"/>
      <c r="O11" s="559"/>
      <c r="P11" s="559"/>
      <c r="Q11" s="560"/>
      <c r="R11" s="561">
        <v>745660</v>
      </c>
      <c r="S11" s="575"/>
      <c r="T11" s="575"/>
      <c r="U11" s="575"/>
      <c r="V11" s="575"/>
      <c r="W11" s="575"/>
      <c r="X11" s="575"/>
      <c r="Y11" s="576"/>
      <c r="Z11" s="564">
        <v>2.8</v>
      </c>
      <c r="AA11" s="577"/>
      <c r="AB11" s="577"/>
      <c r="AC11" s="578"/>
      <c r="AD11" s="567">
        <v>745660</v>
      </c>
      <c r="AE11" s="575"/>
      <c r="AF11" s="575"/>
      <c r="AG11" s="575"/>
      <c r="AH11" s="575"/>
      <c r="AI11" s="575"/>
      <c r="AJ11" s="575"/>
      <c r="AK11" s="576"/>
      <c r="AL11" s="564">
        <v>5.2</v>
      </c>
      <c r="AM11" s="577"/>
      <c r="AN11" s="577"/>
      <c r="AO11" s="587"/>
      <c r="AP11" s="558" t="s">
        <v>330</v>
      </c>
      <c r="AQ11" s="559"/>
      <c r="AR11" s="559"/>
      <c r="AS11" s="559"/>
      <c r="AT11" s="559"/>
      <c r="AU11" s="559"/>
      <c r="AV11" s="559"/>
      <c r="AW11" s="559"/>
      <c r="AX11" s="559"/>
      <c r="AY11" s="559"/>
      <c r="AZ11" s="559"/>
      <c r="BA11" s="559"/>
      <c r="BB11" s="559"/>
      <c r="BC11" s="559"/>
      <c r="BD11" s="559"/>
      <c r="BE11" s="559"/>
      <c r="BF11" s="560"/>
      <c r="BG11" s="561">
        <v>125859</v>
      </c>
      <c r="BH11" s="575"/>
      <c r="BI11" s="575"/>
      <c r="BJ11" s="575"/>
      <c r="BK11" s="575"/>
      <c r="BL11" s="575"/>
      <c r="BM11" s="575"/>
      <c r="BN11" s="576"/>
      <c r="BO11" s="585">
        <v>2.9</v>
      </c>
      <c r="BP11" s="585"/>
      <c r="BQ11" s="585"/>
      <c r="BR11" s="585"/>
      <c r="BS11" s="586">
        <v>35919</v>
      </c>
      <c r="BT11" s="586"/>
      <c r="BU11" s="586"/>
      <c r="BV11" s="586"/>
      <c r="BW11" s="586"/>
      <c r="BX11" s="586"/>
      <c r="BY11" s="586"/>
      <c r="BZ11" s="586"/>
      <c r="CA11" s="586"/>
      <c r="CB11" s="620"/>
      <c r="CD11" s="558" t="s">
        <v>331</v>
      </c>
      <c r="CE11" s="559"/>
      <c r="CF11" s="559"/>
      <c r="CG11" s="559"/>
      <c r="CH11" s="559"/>
      <c r="CI11" s="559"/>
      <c r="CJ11" s="559"/>
      <c r="CK11" s="559"/>
      <c r="CL11" s="559"/>
      <c r="CM11" s="559"/>
      <c r="CN11" s="559"/>
      <c r="CO11" s="559"/>
      <c r="CP11" s="559"/>
      <c r="CQ11" s="560"/>
      <c r="CR11" s="561">
        <v>1373564</v>
      </c>
      <c r="CS11" s="575"/>
      <c r="CT11" s="575"/>
      <c r="CU11" s="575"/>
      <c r="CV11" s="575"/>
      <c r="CW11" s="575"/>
      <c r="CX11" s="575"/>
      <c r="CY11" s="576"/>
      <c r="CZ11" s="585">
        <v>5.4</v>
      </c>
      <c r="DA11" s="585"/>
      <c r="DB11" s="585"/>
      <c r="DC11" s="585"/>
      <c r="DD11" s="567">
        <v>329004</v>
      </c>
      <c r="DE11" s="575"/>
      <c r="DF11" s="575"/>
      <c r="DG11" s="575"/>
      <c r="DH11" s="575"/>
      <c r="DI11" s="575"/>
      <c r="DJ11" s="575"/>
      <c r="DK11" s="575"/>
      <c r="DL11" s="575"/>
      <c r="DM11" s="575"/>
      <c r="DN11" s="575"/>
      <c r="DO11" s="575"/>
      <c r="DP11" s="576"/>
      <c r="DQ11" s="567">
        <v>867113</v>
      </c>
      <c r="DR11" s="575"/>
      <c r="DS11" s="575"/>
      <c r="DT11" s="575"/>
      <c r="DU11" s="575"/>
      <c r="DV11" s="575"/>
      <c r="DW11" s="575"/>
      <c r="DX11" s="575"/>
      <c r="DY11" s="575"/>
      <c r="DZ11" s="575"/>
      <c r="EA11" s="575"/>
      <c r="EB11" s="575"/>
      <c r="EC11" s="597"/>
    </row>
    <row r="12" spans="2:143" ht="11.25" customHeight="1" x14ac:dyDescent="0.2">
      <c r="B12" s="558" t="s">
        <v>147</v>
      </c>
      <c r="C12" s="559"/>
      <c r="D12" s="559"/>
      <c r="E12" s="559"/>
      <c r="F12" s="559"/>
      <c r="G12" s="559"/>
      <c r="H12" s="559"/>
      <c r="I12" s="559"/>
      <c r="J12" s="559"/>
      <c r="K12" s="559"/>
      <c r="L12" s="559"/>
      <c r="M12" s="559"/>
      <c r="N12" s="559"/>
      <c r="O12" s="559"/>
      <c r="P12" s="559"/>
      <c r="Q12" s="560"/>
      <c r="R12" s="561">
        <v>32289</v>
      </c>
      <c r="S12" s="575"/>
      <c r="T12" s="575"/>
      <c r="U12" s="575"/>
      <c r="V12" s="575"/>
      <c r="W12" s="575"/>
      <c r="X12" s="575"/>
      <c r="Y12" s="576"/>
      <c r="Z12" s="585">
        <v>0.1</v>
      </c>
      <c r="AA12" s="585"/>
      <c r="AB12" s="585"/>
      <c r="AC12" s="585"/>
      <c r="AD12" s="586">
        <v>32289</v>
      </c>
      <c r="AE12" s="586"/>
      <c r="AF12" s="586"/>
      <c r="AG12" s="586"/>
      <c r="AH12" s="586"/>
      <c r="AI12" s="586"/>
      <c r="AJ12" s="586"/>
      <c r="AK12" s="586"/>
      <c r="AL12" s="564">
        <v>0.2</v>
      </c>
      <c r="AM12" s="577"/>
      <c r="AN12" s="577"/>
      <c r="AO12" s="587"/>
      <c r="AP12" s="558" t="s">
        <v>333</v>
      </c>
      <c r="AQ12" s="559"/>
      <c r="AR12" s="559"/>
      <c r="AS12" s="559"/>
      <c r="AT12" s="559"/>
      <c r="AU12" s="559"/>
      <c r="AV12" s="559"/>
      <c r="AW12" s="559"/>
      <c r="AX12" s="559"/>
      <c r="AY12" s="559"/>
      <c r="AZ12" s="559"/>
      <c r="BA12" s="559"/>
      <c r="BB12" s="559"/>
      <c r="BC12" s="559"/>
      <c r="BD12" s="559"/>
      <c r="BE12" s="559"/>
      <c r="BF12" s="560"/>
      <c r="BG12" s="561">
        <v>2468489</v>
      </c>
      <c r="BH12" s="575"/>
      <c r="BI12" s="575"/>
      <c r="BJ12" s="575"/>
      <c r="BK12" s="575"/>
      <c r="BL12" s="575"/>
      <c r="BM12" s="575"/>
      <c r="BN12" s="576"/>
      <c r="BO12" s="585">
        <v>57.8</v>
      </c>
      <c r="BP12" s="585"/>
      <c r="BQ12" s="585"/>
      <c r="BR12" s="585"/>
      <c r="BS12" s="586">
        <v>166705</v>
      </c>
      <c r="BT12" s="586"/>
      <c r="BU12" s="586"/>
      <c r="BV12" s="586"/>
      <c r="BW12" s="586"/>
      <c r="BX12" s="586"/>
      <c r="BY12" s="586"/>
      <c r="BZ12" s="586"/>
      <c r="CA12" s="586"/>
      <c r="CB12" s="620"/>
      <c r="CD12" s="558" t="s">
        <v>94</v>
      </c>
      <c r="CE12" s="559"/>
      <c r="CF12" s="559"/>
      <c r="CG12" s="559"/>
      <c r="CH12" s="559"/>
      <c r="CI12" s="559"/>
      <c r="CJ12" s="559"/>
      <c r="CK12" s="559"/>
      <c r="CL12" s="559"/>
      <c r="CM12" s="559"/>
      <c r="CN12" s="559"/>
      <c r="CO12" s="559"/>
      <c r="CP12" s="559"/>
      <c r="CQ12" s="560"/>
      <c r="CR12" s="561">
        <v>962608</v>
      </c>
      <c r="CS12" s="575"/>
      <c r="CT12" s="575"/>
      <c r="CU12" s="575"/>
      <c r="CV12" s="575"/>
      <c r="CW12" s="575"/>
      <c r="CX12" s="575"/>
      <c r="CY12" s="576"/>
      <c r="CZ12" s="585">
        <v>3.8</v>
      </c>
      <c r="DA12" s="585"/>
      <c r="DB12" s="585"/>
      <c r="DC12" s="585"/>
      <c r="DD12" s="567">
        <v>326004</v>
      </c>
      <c r="DE12" s="575"/>
      <c r="DF12" s="575"/>
      <c r="DG12" s="575"/>
      <c r="DH12" s="575"/>
      <c r="DI12" s="575"/>
      <c r="DJ12" s="575"/>
      <c r="DK12" s="575"/>
      <c r="DL12" s="575"/>
      <c r="DM12" s="575"/>
      <c r="DN12" s="575"/>
      <c r="DO12" s="575"/>
      <c r="DP12" s="576"/>
      <c r="DQ12" s="567">
        <v>316247</v>
      </c>
      <c r="DR12" s="575"/>
      <c r="DS12" s="575"/>
      <c r="DT12" s="575"/>
      <c r="DU12" s="575"/>
      <c r="DV12" s="575"/>
      <c r="DW12" s="575"/>
      <c r="DX12" s="575"/>
      <c r="DY12" s="575"/>
      <c r="DZ12" s="575"/>
      <c r="EA12" s="575"/>
      <c r="EB12" s="575"/>
      <c r="EC12" s="597"/>
    </row>
    <row r="13" spans="2:143" ht="11.25" customHeight="1" x14ac:dyDescent="0.2">
      <c r="B13" s="558" t="s">
        <v>334</v>
      </c>
      <c r="C13" s="559"/>
      <c r="D13" s="559"/>
      <c r="E13" s="559"/>
      <c r="F13" s="559"/>
      <c r="G13" s="559"/>
      <c r="H13" s="559"/>
      <c r="I13" s="559"/>
      <c r="J13" s="559"/>
      <c r="K13" s="559"/>
      <c r="L13" s="559"/>
      <c r="M13" s="559"/>
      <c r="N13" s="559"/>
      <c r="O13" s="559"/>
      <c r="P13" s="559"/>
      <c r="Q13" s="560"/>
      <c r="R13" s="561" t="s">
        <v>199</v>
      </c>
      <c r="S13" s="575"/>
      <c r="T13" s="575"/>
      <c r="U13" s="575"/>
      <c r="V13" s="575"/>
      <c r="W13" s="575"/>
      <c r="X13" s="575"/>
      <c r="Y13" s="576"/>
      <c r="Z13" s="585" t="s">
        <v>199</v>
      </c>
      <c r="AA13" s="585"/>
      <c r="AB13" s="585"/>
      <c r="AC13" s="585"/>
      <c r="AD13" s="586" t="s">
        <v>199</v>
      </c>
      <c r="AE13" s="586"/>
      <c r="AF13" s="586"/>
      <c r="AG13" s="586"/>
      <c r="AH13" s="586"/>
      <c r="AI13" s="586"/>
      <c r="AJ13" s="586"/>
      <c r="AK13" s="586"/>
      <c r="AL13" s="564" t="s">
        <v>199</v>
      </c>
      <c r="AM13" s="577"/>
      <c r="AN13" s="577"/>
      <c r="AO13" s="587"/>
      <c r="AP13" s="558" t="s">
        <v>335</v>
      </c>
      <c r="AQ13" s="559"/>
      <c r="AR13" s="559"/>
      <c r="AS13" s="559"/>
      <c r="AT13" s="559"/>
      <c r="AU13" s="559"/>
      <c r="AV13" s="559"/>
      <c r="AW13" s="559"/>
      <c r="AX13" s="559"/>
      <c r="AY13" s="559"/>
      <c r="AZ13" s="559"/>
      <c r="BA13" s="559"/>
      <c r="BB13" s="559"/>
      <c r="BC13" s="559"/>
      <c r="BD13" s="559"/>
      <c r="BE13" s="559"/>
      <c r="BF13" s="560"/>
      <c r="BG13" s="561">
        <v>2455680</v>
      </c>
      <c r="BH13" s="575"/>
      <c r="BI13" s="575"/>
      <c r="BJ13" s="575"/>
      <c r="BK13" s="575"/>
      <c r="BL13" s="575"/>
      <c r="BM13" s="575"/>
      <c r="BN13" s="576"/>
      <c r="BO13" s="585">
        <v>57.5</v>
      </c>
      <c r="BP13" s="585"/>
      <c r="BQ13" s="585"/>
      <c r="BR13" s="585"/>
      <c r="BS13" s="586">
        <v>166705</v>
      </c>
      <c r="BT13" s="586"/>
      <c r="BU13" s="586"/>
      <c r="BV13" s="586"/>
      <c r="BW13" s="586"/>
      <c r="BX13" s="586"/>
      <c r="BY13" s="586"/>
      <c r="BZ13" s="586"/>
      <c r="CA13" s="586"/>
      <c r="CB13" s="620"/>
      <c r="CD13" s="558" t="s">
        <v>337</v>
      </c>
      <c r="CE13" s="559"/>
      <c r="CF13" s="559"/>
      <c r="CG13" s="559"/>
      <c r="CH13" s="559"/>
      <c r="CI13" s="559"/>
      <c r="CJ13" s="559"/>
      <c r="CK13" s="559"/>
      <c r="CL13" s="559"/>
      <c r="CM13" s="559"/>
      <c r="CN13" s="559"/>
      <c r="CO13" s="559"/>
      <c r="CP13" s="559"/>
      <c r="CQ13" s="560"/>
      <c r="CR13" s="561">
        <v>3069704</v>
      </c>
      <c r="CS13" s="575"/>
      <c r="CT13" s="575"/>
      <c r="CU13" s="575"/>
      <c r="CV13" s="575"/>
      <c r="CW13" s="575"/>
      <c r="CX13" s="575"/>
      <c r="CY13" s="576"/>
      <c r="CZ13" s="585">
        <v>12</v>
      </c>
      <c r="DA13" s="585"/>
      <c r="DB13" s="585"/>
      <c r="DC13" s="585"/>
      <c r="DD13" s="567">
        <v>1610727</v>
      </c>
      <c r="DE13" s="575"/>
      <c r="DF13" s="575"/>
      <c r="DG13" s="575"/>
      <c r="DH13" s="575"/>
      <c r="DI13" s="575"/>
      <c r="DJ13" s="575"/>
      <c r="DK13" s="575"/>
      <c r="DL13" s="575"/>
      <c r="DM13" s="575"/>
      <c r="DN13" s="575"/>
      <c r="DO13" s="575"/>
      <c r="DP13" s="576"/>
      <c r="DQ13" s="567">
        <v>1590780</v>
      </c>
      <c r="DR13" s="575"/>
      <c r="DS13" s="575"/>
      <c r="DT13" s="575"/>
      <c r="DU13" s="575"/>
      <c r="DV13" s="575"/>
      <c r="DW13" s="575"/>
      <c r="DX13" s="575"/>
      <c r="DY13" s="575"/>
      <c r="DZ13" s="575"/>
      <c r="EA13" s="575"/>
      <c r="EB13" s="575"/>
      <c r="EC13" s="597"/>
    </row>
    <row r="14" spans="2:143" ht="11.25" customHeight="1" x14ac:dyDescent="0.2">
      <c r="B14" s="558" t="s">
        <v>339</v>
      </c>
      <c r="C14" s="559"/>
      <c r="D14" s="559"/>
      <c r="E14" s="559"/>
      <c r="F14" s="559"/>
      <c r="G14" s="559"/>
      <c r="H14" s="559"/>
      <c r="I14" s="559"/>
      <c r="J14" s="559"/>
      <c r="K14" s="559"/>
      <c r="L14" s="559"/>
      <c r="M14" s="559"/>
      <c r="N14" s="559"/>
      <c r="O14" s="559"/>
      <c r="P14" s="559"/>
      <c r="Q14" s="560"/>
      <c r="R14" s="561">
        <v>14</v>
      </c>
      <c r="S14" s="575"/>
      <c r="T14" s="575"/>
      <c r="U14" s="575"/>
      <c r="V14" s="575"/>
      <c r="W14" s="575"/>
      <c r="X14" s="575"/>
      <c r="Y14" s="576"/>
      <c r="Z14" s="585">
        <v>0</v>
      </c>
      <c r="AA14" s="585"/>
      <c r="AB14" s="585"/>
      <c r="AC14" s="585"/>
      <c r="AD14" s="586">
        <v>14</v>
      </c>
      <c r="AE14" s="586"/>
      <c r="AF14" s="586"/>
      <c r="AG14" s="586"/>
      <c r="AH14" s="586"/>
      <c r="AI14" s="586"/>
      <c r="AJ14" s="586"/>
      <c r="AK14" s="586"/>
      <c r="AL14" s="564">
        <v>0</v>
      </c>
      <c r="AM14" s="577"/>
      <c r="AN14" s="577"/>
      <c r="AO14" s="587"/>
      <c r="AP14" s="558" t="s">
        <v>213</v>
      </c>
      <c r="AQ14" s="559"/>
      <c r="AR14" s="559"/>
      <c r="AS14" s="559"/>
      <c r="AT14" s="559"/>
      <c r="AU14" s="559"/>
      <c r="AV14" s="559"/>
      <c r="AW14" s="559"/>
      <c r="AX14" s="559"/>
      <c r="AY14" s="559"/>
      <c r="AZ14" s="559"/>
      <c r="BA14" s="559"/>
      <c r="BB14" s="559"/>
      <c r="BC14" s="559"/>
      <c r="BD14" s="559"/>
      <c r="BE14" s="559"/>
      <c r="BF14" s="560"/>
      <c r="BG14" s="561">
        <v>120140</v>
      </c>
      <c r="BH14" s="575"/>
      <c r="BI14" s="575"/>
      <c r="BJ14" s="575"/>
      <c r="BK14" s="575"/>
      <c r="BL14" s="575"/>
      <c r="BM14" s="575"/>
      <c r="BN14" s="576"/>
      <c r="BO14" s="585">
        <v>2.8</v>
      </c>
      <c r="BP14" s="585"/>
      <c r="BQ14" s="585"/>
      <c r="BR14" s="585"/>
      <c r="BS14" s="586" t="s">
        <v>199</v>
      </c>
      <c r="BT14" s="586"/>
      <c r="BU14" s="586"/>
      <c r="BV14" s="586"/>
      <c r="BW14" s="586"/>
      <c r="BX14" s="586"/>
      <c r="BY14" s="586"/>
      <c r="BZ14" s="586"/>
      <c r="CA14" s="586"/>
      <c r="CB14" s="620"/>
      <c r="CD14" s="558" t="s">
        <v>340</v>
      </c>
      <c r="CE14" s="559"/>
      <c r="CF14" s="559"/>
      <c r="CG14" s="559"/>
      <c r="CH14" s="559"/>
      <c r="CI14" s="559"/>
      <c r="CJ14" s="559"/>
      <c r="CK14" s="559"/>
      <c r="CL14" s="559"/>
      <c r="CM14" s="559"/>
      <c r="CN14" s="559"/>
      <c r="CO14" s="559"/>
      <c r="CP14" s="559"/>
      <c r="CQ14" s="560"/>
      <c r="CR14" s="561">
        <v>1111418</v>
      </c>
      <c r="CS14" s="575"/>
      <c r="CT14" s="575"/>
      <c r="CU14" s="575"/>
      <c r="CV14" s="575"/>
      <c r="CW14" s="575"/>
      <c r="CX14" s="575"/>
      <c r="CY14" s="576"/>
      <c r="CZ14" s="585">
        <v>4.3</v>
      </c>
      <c r="DA14" s="585"/>
      <c r="DB14" s="585"/>
      <c r="DC14" s="585"/>
      <c r="DD14" s="567">
        <v>280190</v>
      </c>
      <c r="DE14" s="575"/>
      <c r="DF14" s="575"/>
      <c r="DG14" s="575"/>
      <c r="DH14" s="575"/>
      <c r="DI14" s="575"/>
      <c r="DJ14" s="575"/>
      <c r="DK14" s="575"/>
      <c r="DL14" s="575"/>
      <c r="DM14" s="575"/>
      <c r="DN14" s="575"/>
      <c r="DO14" s="575"/>
      <c r="DP14" s="576"/>
      <c r="DQ14" s="567">
        <v>840668</v>
      </c>
      <c r="DR14" s="575"/>
      <c r="DS14" s="575"/>
      <c r="DT14" s="575"/>
      <c r="DU14" s="575"/>
      <c r="DV14" s="575"/>
      <c r="DW14" s="575"/>
      <c r="DX14" s="575"/>
      <c r="DY14" s="575"/>
      <c r="DZ14" s="575"/>
      <c r="EA14" s="575"/>
      <c r="EB14" s="575"/>
      <c r="EC14" s="597"/>
    </row>
    <row r="15" spans="2:143" ht="11.25" customHeight="1" x14ac:dyDescent="0.2">
      <c r="B15" s="558" t="s">
        <v>307</v>
      </c>
      <c r="C15" s="559"/>
      <c r="D15" s="559"/>
      <c r="E15" s="559"/>
      <c r="F15" s="559"/>
      <c r="G15" s="559"/>
      <c r="H15" s="559"/>
      <c r="I15" s="559"/>
      <c r="J15" s="559"/>
      <c r="K15" s="559"/>
      <c r="L15" s="559"/>
      <c r="M15" s="559"/>
      <c r="N15" s="559"/>
      <c r="O15" s="559"/>
      <c r="P15" s="559"/>
      <c r="Q15" s="560"/>
      <c r="R15" s="561" t="s">
        <v>199</v>
      </c>
      <c r="S15" s="575"/>
      <c r="T15" s="575"/>
      <c r="U15" s="575"/>
      <c r="V15" s="575"/>
      <c r="W15" s="575"/>
      <c r="X15" s="575"/>
      <c r="Y15" s="576"/>
      <c r="Z15" s="585" t="s">
        <v>199</v>
      </c>
      <c r="AA15" s="585"/>
      <c r="AB15" s="585"/>
      <c r="AC15" s="585"/>
      <c r="AD15" s="586" t="s">
        <v>199</v>
      </c>
      <c r="AE15" s="586"/>
      <c r="AF15" s="586"/>
      <c r="AG15" s="586"/>
      <c r="AH15" s="586"/>
      <c r="AI15" s="586"/>
      <c r="AJ15" s="586"/>
      <c r="AK15" s="586"/>
      <c r="AL15" s="564" t="s">
        <v>199</v>
      </c>
      <c r="AM15" s="577"/>
      <c r="AN15" s="577"/>
      <c r="AO15" s="587"/>
      <c r="AP15" s="558" t="s">
        <v>342</v>
      </c>
      <c r="AQ15" s="559"/>
      <c r="AR15" s="559"/>
      <c r="AS15" s="559"/>
      <c r="AT15" s="559"/>
      <c r="AU15" s="559"/>
      <c r="AV15" s="559"/>
      <c r="AW15" s="559"/>
      <c r="AX15" s="559"/>
      <c r="AY15" s="559"/>
      <c r="AZ15" s="559"/>
      <c r="BA15" s="559"/>
      <c r="BB15" s="559"/>
      <c r="BC15" s="559"/>
      <c r="BD15" s="559"/>
      <c r="BE15" s="559"/>
      <c r="BF15" s="560"/>
      <c r="BG15" s="561">
        <v>166944</v>
      </c>
      <c r="BH15" s="575"/>
      <c r="BI15" s="575"/>
      <c r="BJ15" s="575"/>
      <c r="BK15" s="575"/>
      <c r="BL15" s="575"/>
      <c r="BM15" s="575"/>
      <c r="BN15" s="576"/>
      <c r="BO15" s="585">
        <v>3.9</v>
      </c>
      <c r="BP15" s="585"/>
      <c r="BQ15" s="585"/>
      <c r="BR15" s="585"/>
      <c r="BS15" s="586" t="s">
        <v>199</v>
      </c>
      <c r="BT15" s="586"/>
      <c r="BU15" s="586"/>
      <c r="BV15" s="586"/>
      <c r="BW15" s="586"/>
      <c r="BX15" s="586"/>
      <c r="BY15" s="586"/>
      <c r="BZ15" s="586"/>
      <c r="CA15" s="586"/>
      <c r="CB15" s="620"/>
      <c r="CD15" s="558" t="s">
        <v>343</v>
      </c>
      <c r="CE15" s="559"/>
      <c r="CF15" s="559"/>
      <c r="CG15" s="559"/>
      <c r="CH15" s="559"/>
      <c r="CI15" s="559"/>
      <c r="CJ15" s="559"/>
      <c r="CK15" s="559"/>
      <c r="CL15" s="559"/>
      <c r="CM15" s="559"/>
      <c r="CN15" s="559"/>
      <c r="CO15" s="559"/>
      <c r="CP15" s="559"/>
      <c r="CQ15" s="560"/>
      <c r="CR15" s="561">
        <v>1744454</v>
      </c>
      <c r="CS15" s="575"/>
      <c r="CT15" s="575"/>
      <c r="CU15" s="575"/>
      <c r="CV15" s="575"/>
      <c r="CW15" s="575"/>
      <c r="CX15" s="575"/>
      <c r="CY15" s="576"/>
      <c r="CZ15" s="585">
        <v>6.8</v>
      </c>
      <c r="DA15" s="585"/>
      <c r="DB15" s="585"/>
      <c r="DC15" s="585"/>
      <c r="DD15" s="567">
        <v>163699</v>
      </c>
      <c r="DE15" s="575"/>
      <c r="DF15" s="575"/>
      <c r="DG15" s="575"/>
      <c r="DH15" s="575"/>
      <c r="DI15" s="575"/>
      <c r="DJ15" s="575"/>
      <c r="DK15" s="575"/>
      <c r="DL15" s="575"/>
      <c r="DM15" s="575"/>
      <c r="DN15" s="575"/>
      <c r="DO15" s="575"/>
      <c r="DP15" s="576"/>
      <c r="DQ15" s="567">
        <v>1306520</v>
      </c>
      <c r="DR15" s="575"/>
      <c r="DS15" s="575"/>
      <c r="DT15" s="575"/>
      <c r="DU15" s="575"/>
      <c r="DV15" s="575"/>
      <c r="DW15" s="575"/>
      <c r="DX15" s="575"/>
      <c r="DY15" s="575"/>
      <c r="DZ15" s="575"/>
      <c r="EA15" s="575"/>
      <c r="EB15" s="575"/>
      <c r="EC15" s="597"/>
    </row>
    <row r="16" spans="2:143" ht="11.25" customHeight="1" x14ac:dyDescent="0.2">
      <c r="B16" s="558" t="s">
        <v>514</v>
      </c>
      <c r="C16" s="559"/>
      <c r="D16" s="559"/>
      <c r="E16" s="559"/>
      <c r="F16" s="559"/>
      <c r="G16" s="559"/>
      <c r="H16" s="559"/>
      <c r="I16" s="559"/>
      <c r="J16" s="559"/>
      <c r="K16" s="559"/>
      <c r="L16" s="559"/>
      <c r="M16" s="559"/>
      <c r="N16" s="559"/>
      <c r="O16" s="559"/>
      <c r="P16" s="559"/>
      <c r="Q16" s="560"/>
      <c r="R16" s="561">
        <v>26033</v>
      </c>
      <c r="S16" s="575"/>
      <c r="T16" s="575"/>
      <c r="U16" s="575"/>
      <c r="V16" s="575"/>
      <c r="W16" s="575"/>
      <c r="X16" s="575"/>
      <c r="Y16" s="576"/>
      <c r="Z16" s="585">
        <v>0.1</v>
      </c>
      <c r="AA16" s="585"/>
      <c r="AB16" s="585"/>
      <c r="AC16" s="585"/>
      <c r="AD16" s="586">
        <v>26033</v>
      </c>
      <c r="AE16" s="586"/>
      <c r="AF16" s="586"/>
      <c r="AG16" s="586"/>
      <c r="AH16" s="586"/>
      <c r="AI16" s="586"/>
      <c r="AJ16" s="586"/>
      <c r="AK16" s="586"/>
      <c r="AL16" s="564">
        <v>0.2</v>
      </c>
      <c r="AM16" s="577"/>
      <c r="AN16" s="577"/>
      <c r="AO16" s="587"/>
      <c r="AP16" s="558" t="s">
        <v>515</v>
      </c>
      <c r="AQ16" s="559"/>
      <c r="AR16" s="559"/>
      <c r="AS16" s="559"/>
      <c r="AT16" s="559"/>
      <c r="AU16" s="559"/>
      <c r="AV16" s="559"/>
      <c r="AW16" s="559"/>
      <c r="AX16" s="559"/>
      <c r="AY16" s="559"/>
      <c r="AZ16" s="559"/>
      <c r="BA16" s="559"/>
      <c r="BB16" s="559"/>
      <c r="BC16" s="559"/>
      <c r="BD16" s="559"/>
      <c r="BE16" s="559"/>
      <c r="BF16" s="560"/>
      <c r="BG16" s="561" t="s">
        <v>199</v>
      </c>
      <c r="BH16" s="575"/>
      <c r="BI16" s="575"/>
      <c r="BJ16" s="575"/>
      <c r="BK16" s="575"/>
      <c r="BL16" s="575"/>
      <c r="BM16" s="575"/>
      <c r="BN16" s="576"/>
      <c r="BO16" s="585" t="s">
        <v>199</v>
      </c>
      <c r="BP16" s="585"/>
      <c r="BQ16" s="585"/>
      <c r="BR16" s="585"/>
      <c r="BS16" s="586" t="s">
        <v>199</v>
      </c>
      <c r="BT16" s="586"/>
      <c r="BU16" s="586"/>
      <c r="BV16" s="586"/>
      <c r="BW16" s="586"/>
      <c r="BX16" s="586"/>
      <c r="BY16" s="586"/>
      <c r="BZ16" s="586"/>
      <c r="CA16" s="586"/>
      <c r="CB16" s="620"/>
      <c r="CD16" s="558" t="s">
        <v>344</v>
      </c>
      <c r="CE16" s="559"/>
      <c r="CF16" s="559"/>
      <c r="CG16" s="559"/>
      <c r="CH16" s="559"/>
      <c r="CI16" s="559"/>
      <c r="CJ16" s="559"/>
      <c r="CK16" s="559"/>
      <c r="CL16" s="559"/>
      <c r="CM16" s="559"/>
      <c r="CN16" s="559"/>
      <c r="CO16" s="559"/>
      <c r="CP16" s="559"/>
      <c r="CQ16" s="560"/>
      <c r="CR16" s="561">
        <v>90542</v>
      </c>
      <c r="CS16" s="575"/>
      <c r="CT16" s="575"/>
      <c r="CU16" s="575"/>
      <c r="CV16" s="575"/>
      <c r="CW16" s="575"/>
      <c r="CX16" s="575"/>
      <c r="CY16" s="576"/>
      <c r="CZ16" s="585">
        <v>0.4</v>
      </c>
      <c r="DA16" s="585"/>
      <c r="DB16" s="585"/>
      <c r="DC16" s="585"/>
      <c r="DD16" s="567" t="s">
        <v>199</v>
      </c>
      <c r="DE16" s="575"/>
      <c r="DF16" s="575"/>
      <c r="DG16" s="575"/>
      <c r="DH16" s="575"/>
      <c r="DI16" s="575"/>
      <c r="DJ16" s="575"/>
      <c r="DK16" s="575"/>
      <c r="DL16" s="575"/>
      <c r="DM16" s="575"/>
      <c r="DN16" s="575"/>
      <c r="DO16" s="575"/>
      <c r="DP16" s="576"/>
      <c r="DQ16" s="567">
        <v>13536</v>
      </c>
      <c r="DR16" s="575"/>
      <c r="DS16" s="575"/>
      <c r="DT16" s="575"/>
      <c r="DU16" s="575"/>
      <c r="DV16" s="575"/>
      <c r="DW16" s="575"/>
      <c r="DX16" s="575"/>
      <c r="DY16" s="575"/>
      <c r="DZ16" s="575"/>
      <c r="EA16" s="575"/>
      <c r="EB16" s="575"/>
      <c r="EC16" s="597"/>
    </row>
    <row r="17" spans="2:133" ht="11.25" customHeight="1" x14ac:dyDescent="0.2">
      <c r="B17" s="558" t="s">
        <v>491</v>
      </c>
      <c r="C17" s="559"/>
      <c r="D17" s="559"/>
      <c r="E17" s="559"/>
      <c r="F17" s="559"/>
      <c r="G17" s="559"/>
      <c r="H17" s="559"/>
      <c r="I17" s="559"/>
      <c r="J17" s="559"/>
      <c r="K17" s="559"/>
      <c r="L17" s="559"/>
      <c r="M17" s="559"/>
      <c r="N17" s="559"/>
      <c r="O17" s="559"/>
      <c r="P17" s="559"/>
      <c r="Q17" s="560"/>
      <c r="R17" s="561">
        <v>45382</v>
      </c>
      <c r="S17" s="575"/>
      <c r="T17" s="575"/>
      <c r="U17" s="575"/>
      <c r="V17" s="575"/>
      <c r="W17" s="575"/>
      <c r="X17" s="575"/>
      <c r="Y17" s="576"/>
      <c r="Z17" s="585">
        <v>0.2</v>
      </c>
      <c r="AA17" s="585"/>
      <c r="AB17" s="585"/>
      <c r="AC17" s="585"/>
      <c r="AD17" s="586">
        <v>45382</v>
      </c>
      <c r="AE17" s="586"/>
      <c r="AF17" s="586"/>
      <c r="AG17" s="586"/>
      <c r="AH17" s="586"/>
      <c r="AI17" s="586"/>
      <c r="AJ17" s="586"/>
      <c r="AK17" s="586"/>
      <c r="AL17" s="564">
        <v>0.3</v>
      </c>
      <c r="AM17" s="577"/>
      <c r="AN17" s="577"/>
      <c r="AO17" s="587"/>
      <c r="AP17" s="558" t="s">
        <v>346</v>
      </c>
      <c r="AQ17" s="559"/>
      <c r="AR17" s="559"/>
      <c r="AS17" s="559"/>
      <c r="AT17" s="559"/>
      <c r="AU17" s="559"/>
      <c r="AV17" s="559"/>
      <c r="AW17" s="559"/>
      <c r="AX17" s="559"/>
      <c r="AY17" s="559"/>
      <c r="AZ17" s="559"/>
      <c r="BA17" s="559"/>
      <c r="BB17" s="559"/>
      <c r="BC17" s="559"/>
      <c r="BD17" s="559"/>
      <c r="BE17" s="559"/>
      <c r="BF17" s="560"/>
      <c r="BG17" s="561" t="s">
        <v>199</v>
      </c>
      <c r="BH17" s="575"/>
      <c r="BI17" s="575"/>
      <c r="BJ17" s="575"/>
      <c r="BK17" s="575"/>
      <c r="BL17" s="575"/>
      <c r="BM17" s="575"/>
      <c r="BN17" s="576"/>
      <c r="BO17" s="585" t="s">
        <v>199</v>
      </c>
      <c r="BP17" s="585"/>
      <c r="BQ17" s="585"/>
      <c r="BR17" s="585"/>
      <c r="BS17" s="586" t="s">
        <v>199</v>
      </c>
      <c r="BT17" s="586"/>
      <c r="BU17" s="586"/>
      <c r="BV17" s="586"/>
      <c r="BW17" s="586"/>
      <c r="BX17" s="586"/>
      <c r="BY17" s="586"/>
      <c r="BZ17" s="586"/>
      <c r="CA17" s="586"/>
      <c r="CB17" s="620"/>
      <c r="CD17" s="558" t="s">
        <v>348</v>
      </c>
      <c r="CE17" s="559"/>
      <c r="CF17" s="559"/>
      <c r="CG17" s="559"/>
      <c r="CH17" s="559"/>
      <c r="CI17" s="559"/>
      <c r="CJ17" s="559"/>
      <c r="CK17" s="559"/>
      <c r="CL17" s="559"/>
      <c r="CM17" s="559"/>
      <c r="CN17" s="559"/>
      <c r="CO17" s="559"/>
      <c r="CP17" s="559"/>
      <c r="CQ17" s="560"/>
      <c r="CR17" s="561">
        <v>3257206</v>
      </c>
      <c r="CS17" s="575"/>
      <c r="CT17" s="575"/>
      <c r="CU17" s="575"/>
      <c r="CV17" s="575"/>
      <c r="CW17" s="575"/>
      <c r="CX17" s="575"/>
      <c r="CY17" s="576"/>
      <c r="CZ17" s="585">
        <v>12.7</v>
      </c>
      <c r="DA17" s="585"/>
      <c r="DB17" s="585"/>
      <c r="DC17" s="585"/>
      <c r="DD17" s="567" t="s">
        <v>199</v>
      </c>
      <c r="DE17" s="575"/>
      <c r="DF17" s="575"/>
      <c r="DG17" s="575"/>
      <c r="DH17" s="575"/>
      <c r="DI17" s="575"/>
      <c r="DJ17" s="575"/>
      <c r="DK17" s="575"/>
      <c r="DL17" s="575"/>
      <c r="DM17" s="575"/>
      <c r="DN17" s="575"/>
      <c r="DO17" s="575"/>
      <c r="DP17" s="576"/>
      <c r="DQ17" s="567">
        <v>3163322</v>
      </c>
      <c r="DR17" s="575"/>
      <c r="DS17" s="575"/>
      <c r="DT17" s="575"/>
      <c r="DU17" s="575"/>
      <c r="DV17" s="575"/>
      <c r="DW17" s="575"/>
      <c r="DX17" s="575"/>
      <c r="DY17" s="575"/>
      <c r="DZ17" s="575"/>
      <c r="EA17" s="575"/>
      <c r="EB17" s="575"/>
      <c r="EC17" s="597"/>
    </row>
    <row r="18" spans="2:133" ht="11.25" customHeight="1" x14ac:dyDescent="0.2">
      <c r="B18" s="558" t="s">
        <v>350</v>
      </c>
      <c r="C18" s="559"/>
      <c r="D18" s="559"/>
      <c r="E18" s="559"/>
      <c r="F18" s="559"/>
      <c r="G18" s="559"/>
      <c r="H18" s="559"/>
      <c r="I18" s="559"/>
      <c r="J18" s="559"/>
      <c r="K18" s="559"/>
      <c r="L18" s="559"/>
      <c r="M18" s="559"/>
      <c r="N18" s="559"/>
      <c r="O18" s="559"/>
      <c r="P18" s="559"/>
      <c r="Q18" s="560"/>
      <c r="R18" s="561">
        <v>122694</v>
      </c>
      <c r="S18" s="575"/>
      <c r="T18" s="575"/>
      <c r="U18" s="575"/>
      <c r="V18" s="575"/>
      <c r="W18" s="575"/>
      <c r="X18" s="575"/>
      <c r="Y18" s="576"/>
      <c r="Z18" s="585">
        <v>0.5</v>
      </c>
      <c r="AA18" s="585"/>
      <c r="AB18" s="585"/>
      <c r="AC18" s="585"/>
      <c r="AD18" s="586">
        <v>120159</v>
      </c>
      <c r="AE18" s="586"/>
      <c r="AF18" s="586"/>
      <c r="AG18" s="586"/>
      <c r="AH18" s="586"/>
      <c r="AI18" s="586"/>
      <c r="AJ18" s="586"/>
      <c r="AK18" s="586"/>
      <c r="AL18" s="564">
        <v>0.80000001192092896</v>
      </c>
      <c r="AM18" s="577"/>
      <c r="AN18" s="577"/>
      <c r="AO18" s="587"/>
      <c r="AP18" s="558" t="s">
        <v>104</v>
      </c>
      <c r="AQ18" s="559"/>
      <c r="AR18" s="559"/>
      <c r="AS18" s="559"/>
      <c r="AT18" s="559"/>
      <c r="AU18" s="559"/>
      <c r="AV18" s="559"/>
      <c r="AW18" s="559"/>
      <c r="AX18" s="559"/>
      <c r="AY18" s="559"/>
      <c r="AZ18" s="559"/>
      <c r="BA18" s="559"/>
      <c r="BB18" s="559"/>
      <c r="BC18" s="559"/>
      <c r="BD18" s="559"/>
      <c r="BE18" s="559"/>
      <c r="BF18" s="560"/>
      <c r="BG18" s="561" t="s">
        <v>199</v>
      </c>
      <c r="BH18" s="575"/>
      <c r="BI18" s="575"/>
      <c r="BJ18" s="575"/>
      <c r="BK18" s="575"/>
      <c r="BL18" s="575"/>
      <c r="BM18" s="575"/>
      <c r="BN18" s="576"/>
      <c r="BO18" s="585" t="s">
        <v>199</v>
      </c>
      <c r="BP18" s="585"/>
      <c r="BQ18" s="585"/>
      <c r="BR18" s="585"/>
      <c r="BS18" s="586" t="s">
        <v>199</v>
      </c>
      <c r="BT18" s="586"/>
      <c r="BU18" s="586"/>
      <c r="BV18" s="586"/>
      <c r="BW18" s="586"/>
      <c r="BX18" s="586"/>
      <c r="BY18" s="586"/>
      <c r="BZ18" s="586"/>
      <c r="CA18" s="586"/>
      <c r="CB18" s="620"/>
      <c r="CD18" s="558" t="s">
        <v>516</v>
      </c>
      <c r="CE18" s="559"/>
      <c r="CF18" s="559"/>
      <c r="CG18" s="559"/>
      <c r="CH18" s="559"/>
      <c r="CI18" s="559"/>
      <c r="CJ18" s="559"/>
      <c r="CK18" s="559"/>
      <c r="CL18" s="559"/>
      <c r="CM18" s="559"/>
      <c r="CN18" s="559"/>
      <c r="CO18" s="559"/>
      <c r="CP18" s="559"/>
      <c r="CQ18" s="560"/>
      <c r="CR18" s="561" t="s">
        <v>199</v>
      </c>
      <c r="CS18" s="575"/>
      <c r="CT18" s="575"/>
      <c r="CU18" s="575"/>
      <c r="CV18" s="575"/>
      <c r="CW18" s="575"/>
      <c r="CX18" s="575"/>
      <c r="CY18" s="576"/>
      <c r="CZ18" s="585" t="s">
        <v>199</v>
      </c>
      <c r="DA18" s="585"/>
      <c r="DB18" s="585"/>
      <c r="DC18" s="585"/>
      <c r="DD18" s="567" t="s">
        <v>199</v>
      </c>
      <c r="DE18" s="575"/>
      <c r="DF18" s="575"/>
      <c r="DG18" s="575"/>
      <c r="DH18" s="575"/>
      <c r="DI18" s="575"/>
      <c r="DJ18" s="575"/>
      <c r="DK18" s="575"/>
      <c r="DL18" s="575"/>
      <c r="DM18" s="575"/>
      <c r="DN18" s="575"/>
      <c r="DO18" s="575"/>
      <c r="DP18" s="576"/>
      <c r="DQ18" s="567" t="s">
        <v>199</v>
      </c>
      <c r="DR18" s="575"/>
      <c r="DS18" s="575"/>
      <c r="DT18" s="575"/>
      <c r="DU18" s="575"/>
      <c r="DV18" s="575"/>
      <c r="DW18" s="575"/>
      <c r="DX18" s="575"/>
      <c r="DY18" s="575"/>
      <c r="DZ18" s="575"/>
      <c r="EA18" s="575"/>
      <c r="EB18" s="575"/>
      <c r="EC18" s="597"/>
    </row>
    <row r="19" spans="2:133" ht="11.25" customHeight="1" x14ac:dyDescent="0.2">
      <c r="B19" s="558" t="s">
        <v>517</v>
      </c>
      <c r="C19" s="559"/>
      <c r="D19" s="559"/>
      <c r="E19" s="559"/>
      <c r="F19" s="559"/>
      <c r="G19" s="559"/>
      <c r="H19" s="559"/>
      <c r="I19" s="559"/>
      <c r="J19" s="559"/>
      <c r="K19" s="559"/>
      <c r="L19" s="559"/>
      <c r="M19" s="559"/>
      <c r="N19" s="559"/>
      <c r="O19" s="559"/>
      <c r="P19" s="559"/>
      <c r="Q19" s="560"/>
      <c r="R19" s="561">
        <v>20580</v>
      </c>
      <c r="S19" s="575"/>
      <c r="T19" s="575"/>
      <c r="U19" s="575"/>
      <c r="V19" s="575"/>
      <c r="W19" s="575"/>
      <c r="X19" s="575"/>
      <c r="Y19" s="576"/>
      <c r="Z19" s="585">
        <v>0.1</v>
      </c>
      <c r="AA19" s="585"/>
      <c r="AB19" s="585"/>
      <c r="AC19" s="585"/>
      <c r="AD19" s="586">
        <v>20580</v>
      </c>
      <c r="AE19" s="586"/>
      <c r="AF19" s="586"/>
      <c r="AG19" s="586"/>
      <c r="AH19" s="586"/>
      <c r="AI19" s="586"/>
      <c r="AJ19" s="586"/>
      <c r="AK19" s="586"/>
      <c r="AL19" s="564">
        <v>0.1</v>
      </c>
      <c r="AM19" s="577"/>
      <c r="AN19" s="577"/>
      <c r="AO19" s="587"/>
      <c r="AP19" s="558" t="s">
        <v>251</v>
      </c>
      <c r="AQ19" s="559"/>
      <c r="AR19" s="559"/>
      <c r="AS19" s="559"/>
      <c r="AT19" s="559"/>
      <c r="AU19" s="559"/>
      <c r="AV19" s="559"/>
      <c r="AW19" s="559"/>
      <c r="AX19" s="559"/>
      <c r="AY19" s="559"/>
      <c r="AZ19" s="559"/>
      <c r="BA19" s="559"/>
      <c r="BB19" s="559"/>
      <c r="BC19" s="559"/>
      <c r="BD19" s="559"/>
      <c r="BE19" s="559"/>
      <c r="BF19" s="560"/>
      <c r="BG19" s="561">
        <v>100985</v>
      </c>
      <c r="BH19" s="575"/>
      <c r="BI19" s="575"/>
      <c r="BJ19" s="575"/>
      <c r="BK19" s="575"/>
      <c r="BL19" s="575"/>
      <c r="BM19" s="575"/>
      <c r="BN19" s="576"/>
      <c r="BO19" s="585">
        <v>2.4</v>
      </c>
      <c r="BP19" s="585"/>
      <c r="BQ19" s="585"/>
      <c r="BR19" s="585"/>
      <c r="BS19" s="586" t="s">
        <v>199</v>
      </c>
      <c r="BT19" s="586"/>
      <c r="BU19" s="586"/>
      <c r="BV19" s="586"/>
      <c r="BW19" s="586"/>
      <c r="BX19" s="586"/>
      <c r="BY19" s="586"/>
      <c r="BZ19" s="586"/>
      <c r="CA19" s="586"/>
      <c r="CB19" s="620"/>
      <c r="CD19" s="558" t="s">
        <v>518</v>
      </c>
      <c r="CE19" s="559"/>
      <c r="CF19" s="559"/>
      <c r="CG19" s="559"/>
      <c r="CH19" s="559"/>
      <c r="CI19" s="559"/>
      <c r="CJ19" s="559"/>
      <c r="CK19" s="559"/>
      <c r="CL19" s="559"/>
      <c r="CM19" s="559"/>
      <c r="CN19" s="559"/>
      <c r="CO19" s="559"/>
      <c r="CP19" s="559"/>
      <c r="CQ19" s="560"/>
      <c r="CR19" s="561" t="s">
        <v>199</v>
      </c>
      <c r="CS19" s="575"/>
      <c r="CT19" s="575"/>
      <c r="CU19" s="575"/>
      <c r="CV19" s="575"/>
      <c r="CW19" s="575"/>
      <c r="CX19" s="575"/>
      <c r="CY19" s="576"/>
      <c r="CZ19" s="585" t="s">
        <v>199</v>
      </c>
      <c r="DA19" s="585"/>
      <c r="DB19" s="585"/>
      <c r="DC19" s="585"/>
      <c r="DD19" s="567" t="s">
        <v>199</v>
      </c>
      <c r="DE19" s="575"/>
      <c r="DF19" s="575"/>
      <c r="DG19" s="575"/>
      <c r="DH19" s="575"/>
      <c r="DI19" s="575"/>
      <c r="DJ19" s="575"/>
      <c r="DK19" s="575"/>
      <c r="DL19" s="575"/>
      <c r="DM19" s="575"/>
      <c r="DN19" s="575"/>
      <c r="DO19" s="575"/>
      <c r="DP19" s="576"/>
      <c r="DQ19" s="567" t="s">
        <v>199</v>
      </c>
      <c r="DR19" s="575"/>
      <c r="DS19" s="575"/>
      <c r="DT19" s="575"/>
      <c r="DU19" s="575"/>
      <c r="DV19" s="575"/>
      <c r="DW19" s="575"/>
      <c r="DX19" s="575"/>
      <c r="DY19" s="575"/>
      <c r="DZ19" s="575"/>
      <c r="EA19" s="575"/>
      <c r="EB19" s="575"/>
      <c r="EC19" s="597"/>
    </row>
    <row r="20" spans="2:133" ht="11.25" customHeight="1" x14ac:dyDescent="0.2">
      <c r="B20" s="558" t="s">
        <v>82</v>
      </c>
      <c r="C20" s="559"/>
      <c r="D20" s="559"/>
      <c r="E20" s="559"/>
      <c r="F20" s="559"/>
      <c r="G20" s="559"/>
      <c r="H20" s="559"/>
      <c r="I20" s="559"/>
      <c r="J20" s="559"/>
      <c r="K20" s="559"/>
      <c r="L20" s="559"/>
      <c r="M20" s="559"/>
      <c r="N20" s="559"/>
      <c r="O20" s="559"/>
      <c r="P20" s="559"/>
      <c r="Q20" s="560"/>
      <c r="R20" s="561">
        <v>9296</v>
      </c>
      <c r="S20" s="575"/>
      <c r="T20" s="575"/>
      <c r="U20" s="575"/>
      <c r="V20" s="575"/>
      <c r="W20" s="575"/>
      <c r="X20" s="575"/>
      <c r="Y20" s="576"/>
      <c r="Z20" s="585">
        <v>0</v>
      </c>
      <c r="AA20" s="585"/>
      <c r="AB20" s="585"/>
      <c r="AC20" s="585"/>
      <c r="AD20" s="586">
        <v>9296</v>
      </c>
      <c r="AE20" s="586"/>
      <c r="AF20" s="586"/>
      <c r="AG20" s="586"/>
      <c r="AH20" s="586"/>
      <c r="AI20" s="586"/>
      <c r="AJ20" s="586"/>
      <c r="AK20" s="586"/>
      <c r="AL20" s="564">
        <v>0.1</v>
      </c>
      <c r="AM20" s="577"/>
      <c r="AN20" s="577"/>
      <c r="AO20" s="587"/>
      <c r="AP20" s="558" t="s">
        <v>352</v>
      </c>
      <c r="AQ20" s="559"/>
      <c r="AR20" s="559"/>
      <c r="AS20" s="559"/>
      <c r="AT20" s="559"/>
      <c r="AU20" s="559"/>
      <c r="AV20" s="559"/>
      <c r="AW20" s="559"/>
      <c r="AX20" s="559"/>
      <c r="AY20" s="559"/>
      <c r="AZ20" s="559"/>
      <c r="BA20" s="559"/>
      <c r="BB20" s="559"/>
      <c r="BC20" s="559"/>
      <c r="BD20" s="559"/>
      <c r="BE20" s="559"/>
      <c r="BF20" s="560"/>
      <c r="BG20" s="561">
        <v>100985</v>
      </c>
      <c r="BH20" s="575"/>
      <c r="BI20" s="575"/>
      <c r="BJ20" s="575"/>
      <c r="BK20" s="575"/>
      <c r="BL20" s="575"/>
      <c r="BM20" s="575"/>
      <c r="BN20" s="576"/>
      <c r="BO20" s="585">
        <v>2.4</v>
      </c>
      <c r="BP20" s="585"/>
      <c r="BQ20" s="585"/>
      <c r="BR20" s="585"/>
      <c r="BS20" s="586" t="s">
        <v>199</v>
      </c>
      <c r="BT20" s="586"/>
      <c r="BU20" s="586"/>
      <c r="BV20" s="586"/>
      <c r="BW20" s="586"/>
      <c r="BX20" s="586"/>
      <c r="BY20" s="586"/>
      <c r="BZ20" s="586"/>
      <c r="CA20" s="586"/>
      <c r="CB20" s="620"/>
      <c r="CD20" s="558" t="s">
        <v>192</v>
      </c>
      <c r="CE20" s="559"/>
      <c r="CF20" s="559"/>
      <c r="CG20" s="559"/>
      <c r="CH20" s="559"/>
      <c r="CI20" s="559"/>
      <c r="CJ20" s="559"/>
      <c r="CK20" s="559"/>
      <c r="CL20" s="559"/>
      <c r="CM20" s="559"/>
      <c r="CN20" s="559"/>
      <c r="CO20" s="559"/>
      <c r="CP20" s="559"/>
      <c r="CQ20" s="560"/>
      <c r="CR20" s="561">
        <v>25668526</v>
      </c>
      <c r="CS20" s="575"/>
      <c r="CT20" s="575"/>
      <c r="CU20" s="575"/>
      <c r="CV20" s="575"/>
      <c r="CW20" s="575"/>
      <c r="CX20" s="575"/>
      <c r="CY20" s="576"/>
      <c r="CZ20" s="585">
        <v>100</v>
      </c>
      <c r="DA20" s="585"/>
      <c r="DB20" s="585"/>
      <c r="DC20" s="585"/>
      <c r="DD20" s="567">
        <v>3500141</v>
      </c>
      <c r="DE20" s="575"/>
      <c r="DF20" s="575"/>
      <c r="DG20" s="575"/>
      <c r="DH20" s="575"/>
      <c r="DI20" s="575"/>
      <c r="DJ20" s="575"/>
      <c r="DK20" s="575"/>
      <c r="DL20" s="575"/>
      <c r="DM20" s="575"/>
      <c r="DN20" s="575"/>
      <c r="DO20" s="575"/>
      <c r="DP20" s="576"/>
      <c r="DQ20" s="567">
        <v>16648285</v>
      </c>
      <c r="DR20" s="575"/>
      <c r="DS20" s="575"/>
      <c r="DT20" s="575"/>
      <c r="DU20" s="575"/>
      <c r="DV20" s="575"/>
      <c r="DW20" s="575"/>
      <c r="DX20" s="575"/>
      <c r="DY20" s="575"/>
      <c r="DZ20" s="575"/>
      <c r="EA20" s="575"/>
      <c r="EB20" s="575"/>
      <c r="EC20" s="597"/>
    </row>
    <row r="21" spans="2:133" ht="11.25" customHeight="1" x14ac:dyDescent="0.2">
      <c r="B21" s="558" t="s">
        <v>519</v>
      </c>
      <c r="C21" s="559"/>
      <c r="D21" s="559"/>
      <c r="E21" s="559"/>
      <c r="F21" s="559"/>
      <c r="G21" s="559"/>
      <c r="H21" s="559"/>
      <c r="I21" s="559"/>
      <c r="J21" s="559"/>
      <c r="K21" s="559"/>
      <c r="L21" s="559"/>
      <c r="M21" s="559"/>
      <c r="N21" s="559"/>
      <c r="O21" s="559"/>
      <c r="P21" s="559"/>
      <c r="Q21" s="560"/>
      <c r="R21" s="561">
        <v>2484</v>
      </c>
      <c r="S21" s="575"/>
      <c r="T21" s="575"/>
      <c r="U21" s="575"/>
      <c r="V21" s="575"/>
      <c r="W21" s="575"/>
      <c r="X21" s="575"/>
      <c r="Y21" s="576"/>
      <c r="Z21" s="585">
        <v>0</v>
      </c>
      <c r="AA21" s="585"/>
      <c r="AB21" s="585"/>
      <c r="AC21" s="585"/>
      <c r="AD21" s="586">
        <v>2484</v>
      </c>
      <c r="AE21" s="586"/>
      <c r="AF21" s="586"/>
      <c r="AG21" s="586"/>
      <c r="AH21" s="586"/>
      <c r="AI21" s="586"/>
      <c r="AJ21" s="586"/>
      <c r="AK21" s="586"/>
      <c r="AL21" s="564">
        <v>0</v>
      </c>
      <c r="AM21" s="577"/>
      <c r="AN21" s="577"/>
      <c r="AO21" s="587"/>
      <c r="AP21" s="621" t="s">
        <v>520</v>
      </c>
      <c r="AQ21" s="624"/>
      <c r="AR21" s="624"/>
      <c r="AS21" s="624"/>
      <c r="AT21" s="624"/>
      <c r="AU21" s="624"/>
      <c r="AV21" s="624"/>
      <c r="AW21" s="624"/>
      <c r="AX21" s="624"/>
      <c r="AY21" s="624"/>
      <c r="AZ21" s="624"/>
      <c r="BA21" s="624"/>
      <c r="BB21" s="624"/>
      <c r="BC21" s="624"/>
      <c r="BD21" s="624"/>
      <c r="BE21" s="624"/>
      <c r="BF21" s="623"/>
      <c r="BG21" s="561" t="s">
        <v>199</v>
      </c>
      <c r="BH21" s="575"/>
      <c r="BI21" s="575"/>
      <c r="BJ21" s="575"/>
      <c r="BK21" s="575"/>
      <c r="BL21" s="575"/>
      <c r="BM21" s="575"/>
      <c r="BN21" s="576"/>
      <c r="BO21" s="585" t="s">
        <v>199</v>
      </c>
      <c r="BP21" s="585"/>
      <c r="BQ21" s="585"/>
      <c r="BR21" s="585"/>
      <c r="BS21" s="586" t="s">
        <v>199</v>
      </c>
      <c r="BT21" s="586"/>
      <c r="BU21" s="586"/>
      <c r="BV21" s="586"/>
      <c r="BW21" s="586"/>
      <c r="BX21" s="586"/>
      <c r="BY21" s="586"/>
      <c r="BZ21" s="586"/>
      <c r="CA21" s="586"/>
      <c r="CB21" s="620"/>
      <c r="CD21" s="536"/>
      <c r="CE21" s="537"/>
      <c r="CF21" s="537"/>
      <c r="CG21" s="537"/>
      <c r="CH21" s="537"/>
      <c r="CI21" s="537"/>
      <c r="CJ21" s="537"/>
      <c r="CK21" s="537"/>
      <c r="CL21" s="537"/>
      <c r="CM21" s="537"/>
      <c r="CN21" s="537"/>
      <c r="CO21" s="537"/>
      <c r="CP21" s="537"/>
      <c r="CQ21" s="538"/>
      <c r="CR21" s="633"/>
      <c r="CS21" s="634"/>
      <c r="CT21" s="634"/>
      <c r="CU21" s="634"/>
      <c r="CV21" s="634"/>
      <c r="CW21" s="634"/>
      <c r="CX21" s="634"/>
      <c r="CY21" s="635"/>
      <c r="CZ21" s="636"/>
      <c r="DA21" s="636"/>
      <c r="DB21" s="636"/>
      <c r="DC21" s="636"/>
      <c r="DD21" s="637"/>
      <c r="DE21" s="634"/>
      <c r="DF21" s="634"/>
      <c r="DG21" s="634"/>
      <c r="DH21" s="634"/>
      <c r="DI21" s="634"/>
      <c r="DJ21" s="634"/>
      <c r="DK21" s="634"/>
      <c r="DL21" s="634"/>
      <c r="DM21" s="634"/>
      <c r="DN21" s="634"/>
      <c r="DO21" s="634"/>
      <c r="DP21" s="635"/>
      <c r="DQ21" s="637"/>
      <c r="DR21" s="634"/>
      <c r="DS21" s="634"/>
      <c r="DT21" s="634"/>
      <c r="DU21" s="634"/>
      <c r="DV21" s="634"/>
      <c r="DW21" s="634"/>
      <c r="DX21" s="634"/>
      <c r="DY21" s="634"/>
      <c r="DZ21" s="634"/>
      <c r="EA21" s="634"/>
      <c r="EB21" s="634"/>
      <c r="EC21" s="638"/>
    </row>
    <row r="22" spans="2:133" ht="11.25" customHeight="1" x14ac:dyDescent="0.2">
      <c r="B22" s="608" t="s">
        <v>149</v>
      </c>
      <c r="C22" s="609"/>
      <c r="D22" s="609"/>
      <c r="E22" s="609"/>
      <c r="F22" s="609"/>
      <c r="G22" s="609"/>
      <c r="H22" s="609"/>
      <c r="I22" s="609"/>
      <c r="J22" s="609"/>
      <c r="K22" s="609"/>
      <c r="L22" s="609"/>
      <c r="M22" s="609"/>
      <c r="N22" s="609"/>
      <c r="O22" s="609"/>
      <c r="P22" s="609"/>
      <c r="Q22" s="610"/>
      <c r="R22" s="561">
        <v>90334</v>
      </c>
      <c r="S22" s="575"/>
      <c r="T22" s="575"/>
      <c r="U22" s="575"/>
      <c r="V22" s="575"/>
      <c r="W22" s="575"/>
      <c r="X22" s="575"/>
      <c r="Y22" s="576"/>
      <c r="Z22" s="585">
        <v>0.3</v>
      </c>
      <c r="AA22" s="585"/>
      <c r="AB22" s="585"/>
      <c r="AC22" s="585"/>
      <c r="AD22" s="586">
        <v>87799</v>
      </c>
      <c r="AE22" s="586"/>
      <c r="AF22" s="586"/>
      <c r="AG22" s="586"/>
      <c r="AH22" s="586"/>
      <c r="AI22" s="586"/>
      <c r="AJ22" s="586"/>
      <c r="AK22" s="586"/>
      <c r="AL22" s="564">
        <v>0.60000002384185791</v>
      </c>
      <c r="AM22" s="577"/>
      <c r="AN22" s="577"/>
      <c r="AO22" s="587"/>
      <c r="AP22" s="621" t="s">
        <v>521</v>
      </c>
      <c r="AQ22" s="624"/>
      <c r="AR22" s="624"/>
      <c r="AS22" s="624"/>
      <c r="AT22" s="624"/>
      <c r="AU22" s="624"/>
      <c r="AV22" s="624"/>
      <c r="AW22" s="624"/>
      <c r="AX22" s="624"/>
      <c r="AY22" s="624"/>
      <c r="AZ22" s="624"/>
      <c r="BA22" s="624"/>
      <c r="BB22" s="624"/>
      <c r="BC22" s="624"/>
      <c r="BD22" s="624"/>
      <c r="BE22" s="624"/>
      <c r="BF22" s="623"/>
      <c r="BG22" s="561" t="s">
        <v>199</v>
      </c>
      <c r="BH22" s="575"/>
      <c r="BI22" s="575"/>
      <c r="BJ22" s="575"/>
      <c r="BK22" s="575"/>
      <c r="BL22" s="575"/>
      <c r="BM22" s="575"/>
      <c r="BN22" s="576"/>
      <c r="BO22" s="585" t="s">
        <v>199</v>
      </c>
      <c r="BP22" s="585"/>
      <c r="BQ22" s="585"/>
      <c r="BR22" s="585"/>
      <c r="BS22" s="586" t="s">
        <v>199</v>
      </c>
      <c r="BT22" s="586"/>
      <c r="BU22" s="586"/>
      <c r="BV22" s="586"/>
      <c r="BW22" s="586"/>
      <c r="BX22" s="586"/>
      <c r="BY22" s="586"/>
      <c r="BZ22" s="586"/>
      <c r="CA22" s="586"/>
      <c r="CB22" s="620"/>
      <c r="CD22" s="471" t="s">
        <v>522</v>
      </c>
      <c r="CE22" s="472"/>
      <c r="CF22" s="472"/>
      <c r="CG22" s="472"/>
      <c r="CH22" s="472"/>
      <c r="CI22" s="472"/>
      <c r="CJ22" s="472"/>
      <c r="CK22" s="472"/>
      <c r="CL22" s="472"/>
      <c r="CM22" s="472"/>
      <c r="CN22" s="472"/>
      <c r="CO22" s="472"/>
      <c r="CP22" s="472"/>
      <c r="CQ22" s="472"/>
      <c r="CR22" s="472"/>
      <c r="CS22" s="472"/>
      <c r="CT22" s="472"/>
      <c r="CU22" s="472"/>
      <c r="CV22" s="472"/>
      <c r="CW22" s="472"/>
      <c r="CX22" s="472"/>
      <c r="CY22" s="472"/>
      <c r="CZ22" s="472"/>
      <c r="DA22" s="472"/>
      <c r="DB22" s="472"/>
      <c r="DC22" s="472"/>
      <c r="DD22" s="472"/>
      <c r="DE22" s="472"/>
      <c r="DF22" s="472"/>
      <c r="DG22" s="472"/>
      <c r="DH22" s="472"/>
      <c r="DI22" s="472"/>
      <c r="DJ22" s="472"/>
      <c r="DK22" s="472"/>
      <c r="DL22" s="472"/>
      <c r="DM22" s="472"/>
      <c r="DN22" s="472"/>
      <c r="DO22" s="472"/>
      <c r="DP22" s="472"/>
      <c r="DQ22" s="472"/>
      <c r="DR22" s="472"/>
      <c r="DS22" s="472"/>
      <c r="DT22" s="472"/>
      <c r="DU22" s="472"/>
      <c r="DV22" s="472"/>
      <c r="DW22" s="472"/>
      <c r="DX22" s="472"/>
      <c r="DY22" s="472"/>
      <c r="DZ22" s="472"/>
      <c r="EA22" s="472"/>
      <c r="EB22" s="472"/>
      <c r="EC22" s="514"/>
    </row>
    <row r="23" spans="2:133" ht="11.25" customHeight="1" x14ac:dyDescent="0.2">
      <c r="B23" s="558" t="s">
        <v>328</v>
      </c>
      <c r="C23" s="559"/>
      <c r="D23" s="559"/>
      <c r="E23" s="559"/>
      <c r="F23" s="559"/>
      <c r="G23" s="559"/>
      <c r="H23" s="559"/>
      <c r="I23" s="559"/>
      <c r="J23" s="559"/>
      <c r="K23" s="559"/>
      <c r="L23" s="559"/>
      <c r="M23" s="559"/>
      <c r="N23" s="559"/>
      <c r="O23" s="559"/>
      <c r="P23" s="559"/>
      <c r="Q23" s="560"/>
      <c r="R23" s="561">
        <v>10061255</v>
      </c>
      <c r="S23" s="575"/>
      <c r="T23" s="575"/>
      <c r="U23" s="575"/>
      <c r="V23" s="575"/>
      <c r="W23" s="575"/>
      <c r="X23" s="575"/>
      <c r="Y23" s="576"/>
      <c r="Z23" s="585">
        <v>37.700000000000003</v>
      </c>
      <c r="AA23" s="585"/>
      <c r="AB23" s="585"/>
      <c r="AC23" s="585"/>
      <c r="AD23" s="586">
        <v>8935394</v>
      </c>
      <c r="AE23" s="586"/>
      <c r="AF23" s="586"/>
      <c r="AG23" s="586"/>
      <c r="AH23" s="586"/>
      <c r="AI23" s="586"/>
      <c r="AJ23" s="586"/>
      <c r="AK23" s="586"/>
      <c r="AL23" s="564">
        <v>62</v>
      </c>
      <c r="AM23" s="577"/>
      <c r="AN23" s="577"/>
      <c r="AO23" s="587"/>
      <c r="AP23" s="621" t="s">
        <v>57</v>
      </c>
      <c r="AQ23" s="624"/>
      <c r="AR23" s="624"/>
      <c r="AS23" s="624"/>
      <c r="AT23" s="624"/>
      <c r="AU23" s="624"/>
      <c r="AV23" s="624"/>
      <c r="AW23" s="624"/>
      <c r="AX23" s="624"/>
      <c r="AY23" s="624"/>
      <c r="AZ23" s="624"/>
      <c r="BA23" s="624"/>
      <c r="BB23" s="624"/>
      <c r="BC23" s="624"/>
      <c r="BD23" s="624"/>
      <c r="BE23" s="624"/>
      <c r="BF23" s="623"/>
      <c r="BG23" s="561">
        <v>100985</v>
      </c>
      <c r="BH23" s="575"/>
      <c r="BI23" s="575"/>
      <c r="BJ23" s="575"/>
      <c r="BK23" s="575"/>
      <c r="BL23" s="575"/>
      <c r="BM23" s="575"/>
      <c r="BN23" s="576"/>
      <c r="BO23" s="585">
        <v>2.4</v>
      </c>
      <c r="BP23" s="585"/>
      <c r="BQ23" s="585"/>
      <c r="BR23" s="585"/>
      <c r="BS23" s="586" t="s">
        <v>199</v>
      </c>
      <c r="BT23" s="586"/>
      <c r="BU23" s="586"/>
      <c r="BV23" s="586"/>
      <c r="BW23" s="586"/>
      <c r="BX23" s="586"/>
      <c r="BY23" s="586"/>
      <c r="BZ23" s="586"/>
      <c r="CA23" s="586"/>
      <c r="CB23" s="620"/>
      <c r="CD23" s="471" t="s">
        <v>306</v>
      </c>
      <c r="CE23" s="472"/>
      <c r="CF23" s="472"/>
      <c r="CG23" s="472"/>
      <c r="CH23" s="472"/>
      <c r="CI23" s="472"/>
      <c r="CJ23" s="472"/>
      <c r="CK23" s="472"/>
      <c r="CL23" s="472"/>
      <c r="CM23" s="472"/>
      <c r="CN23" s="472"/>
      <c r="CO23" s="472"/>
      <c r="CP23" s="472"/>
      <c r="CQ23" s="514"/>
      <c r="CR23" s="471" t="s">
        <v>286</v>
      </c>
      <c r="CS23" s="472"/>
      <c r="CT23" s="472"/>
      <c r="CU23" s="472"/>
      <c r="CV23" s="472"/>
      <c r="CW23" s="472"/>
      <c r="CX23" s="472"/>
      <c r="CY23" s="514"/>
      <c r="CZ23" s="471" t="s">
        <v>355</v>
      </c>
      <c r="DA23" s="472"/>
      <c r="DB23" s="472"/>
      <c r="DC23" s="514"/>
      <c r="DD23" s="471" t="s">
        <v>297</v>
      </c>
      <c r="DE23" s="472"/>
      <c r="DF23" s="472"/>
      <c r="DG23" s="472"/>
      <c r="DH23" s="472"/>
      <c r="DI23" s="472"/>
      <c r="DJ23" s="472"/>
      <c r="DK23" s="514"/>
      <c r="DL23" s="625" t="s">
        <v>357</v>
      </c>
      <c r="DM23" s="626"/>
      <c r="DN23" s="626"/>
      <c r="DO23" s="626"/>
      <c r="DP23" s="626"/>
      <c r="DQ23" s="626"/>
      <c r="DR23" s="626"/>
      <c r="DS23" s="626"/>
      <c r="DT23" s="626"/>
      <c r="DU23" s="626"/>
      <c r="DV23" s="627"/>
      <c r="DW23" s="471" t="s">
        <v>523</v>
      </c>
      <c r="DX23" s="472"/>
      <c r="DY23" s="472"/>
      <c r="DZ23" s="472"/>
      <c r="EA23" s="472"/>
      <c r="EB23" s="472"/>
      <c r="EC23" s="514"/>
    </row>
    <row r="24" spans="2:133" ht="11.25" customHeight="1" x14ac:dyDescent="0.2">
      <c r="B24" s="558" t="s">
        <v>294</v>
      </c>
      <c r="C24" s="559"/>
      <c r="D24" s="559"/>
      <c r="E24" s="559"/>
      <c r="F24" s="559"/>
      <c r="G24" s="559"/>
      <c r="H24" s="559"/>
      <c r="I24" s="559"/>
      <c r="J24" s="559"/>
      <c r="K24" s="559"/>
      <c r="L24" s="559"/>
      <c r="M24" s="559"/>
      <c r="N24" s="559"/>
      <c r="O24" s="559"/>
      <c r="P24" s="559"/>
      <c r="Q24" s="560"/>
      <c r="R24" s="561">
        <v>8935394</v>
      </c>
      <c r="S24" s="575"/>
      <c r="T24" s="575"/>
      <c r="U24" s="575"/>
      <c r="V24" s="575"/>
      <c r="W24" s="575"/>
      <c r="X24" s="575"/>
      <c r="Y24" s="576"/>
      <c r="Z24" s="585">
        <v>33.5</v>
      </c>
      <c r="AA24" s="585"/>
      <c r="AB24" s="585"/>
      <c r="AC24" s="585"/>
      <c r="AD24" s="586">
        <v>8935394</v>
      </c>
      <c r="AE24" s="586"/>
      <c r="AF24" s="586"/>
      <c r="AG24" s="586"/>
      <c r="AH24" s="586"/>
      <c r="AI24" s="586"/>
      <c r="AJ24" s="586"/>
      <c r="AK24" s="586"/>
      <c r="AL24" s="564">
        <v>62</v>
      </c>
      <c r="AM24" s="577"/>
      <c r="AN24" s="577"/>
      <c r="AO24" s="587"/>
      <c r="AP24" s="621" t="s">
        <v>524</v>
      </c>
      <c r="AQ24" s="624"/>
      <c r="AR24" s="624"/>
      <c r="AS24" s="624"/>
      <c r="AT24" s="624"/>
      <c r="AU24" s="624"/>
      <c r="AV24" s="624"/>
      <c r="AW24" s="624"/>
      <c r="AX24" s="624"/>
      <c r="AY24" s="624"/>
      <c r="AZ24" s="624"/>
      <c r="BA24" s="624"/>
      <c r="BB24" s="624"/>
      <c r="BC24" s="624"/>
      <c r="BD24" s="624"/>
      <c r="BE24" s="624"/>
      <c r="BF24" s="623"/>
      <c r="BG24" s="561" t="s">
        <v>199</v>
      </c>
      <c r="BH24" s="575"/>
      <c r="BI24" s="575"/>
      <c r="BJ24" s="575"/>
      <c r="BK24" s="575"/>
      <c r="BL24" s="575"/>
      <c r="BM24" s="575"/>
      <c r="BN24" s="576"/>
      <c r="BO24" s="585" t="s">
        <v>199</v>
      </c>
      <c r="BP24" s="585"/>
      <c r="BQ24" s="585"/>
      <c r="BR24" s="585"/>
      <c r="BS24" s="586" t="s">
        <v>199</v>
      </c>
      <c r="BT24" s="586"/>
      <c r="BU24" s="586"/>
      <c r="BV24" s="586"/>
      <c r="BW24" s="586"/>
      <c r="BX24" s="586"/>
      <c r="BY24" s="586"/>
      <c r="BZ24" s="586"/>
      <c r="CA24" s="586"/>
      <c r="CB24" s="620"/>
      <c r="CD24" s="605" t="s">
        <v>359</v>
      </c>
      <c r="CE24" s="606"/>
      <c r="CF24" s="606"/>
      <c r="CG24" s="606"/>
      <c r="CH24" s="606"/>
      <c r="CI24" s="606"/>
      <c r="CJ24" s="606"/>
      <c r="CK24" s="606"/>
      <c r="CL24" s="606"/>
      <c r="CM24" s="606"/>
      <c r="CN24" s="606"/>
      <c r="CO24" s="606"/>
      <c r="CP24" s="606"/>
      <c r="CQ24" s="607"/>
      <c r="CR24" s="602">
        <v>10798209</v>
      </c>
      <c r="CS24" s="603"/>
      <c r="CT24" s="603"/>
      <c r="CU24" s="603"/>
      <c r="CV24" s="603"/>
      <c r="CW24" s="603"/>
      <c r="CX24" s="603"/>
      <c r="CY24" s="628"/>
      <c r="CZ24" s="629">
        <v>42.1</v>
      </c>
      <c r="DA24" s="612"/>
      <c r="DB24" s="612"/>
      <c r="DC24" s="630"/>
      <c r="DD24" s="631">
        <v>7660425</v>
      </c>
      <c r="DE24" s="603"/>
      <c r="DF24" s="603"/>
      <c r="DG24" s="603"/>
      <c r="DH24" s="603"/>
      <c r="DI24" s="603"/>
      <c r="DJ24" s="603"/>
      <c r="DK24" s="628"/>
      <c r="DL24" s="631">
        <v>7477496</v>
      </c>
      <c r="DM24" s="603"/>
      <c r="DN24" s="603"/>
      <c r="DO24" s="603"/>
      <c r="DP24" s="603"/>
      <c r="DQ24" s="603"/>
      <c r="DR24" s="603"/>
      <c r="DS24" s="603"/>
      <c r="DT24" s="603"/>
      <c r="DU24" s="603"/>
      <c r="DV24" s="628"/>
      <c r="DW24" s="629">
        <v>50.4</v>
      </c>
      <c r="DX24" s="612"/>
      <c r="DY24" s="612"/>
      <c r="DZ24" s="612"/>
      <c r="EA24" s="612"/>
      <c r="EB24" s="612"/>
      <c r="EC24" s="632"/>
    </row>
    <row r="25" spans="2:133" ht="11.25" customHeight="1" x14ac:dyDescent="0.2">
      <c r="B25" s="558" t="s">
        <v>291</v>
      </c>
      <c r="C25" s="559"/>
      <c r="D25" s="559"/>
      <c r="E25" s="559"/>
      <c r="F25" s="559"/>
      <c r="G25" s="559"/>
      <c r="H25" s="559"/>
      <c r="I25" s="559"/>
      <c r="J25" s="559"/>
      <c r="K25" s="559"/>
      <c r="L25" s="559"/>
      <c r="M25" s="559"/>
      <c r="N25" s="559"/>
      <c r="O25" s="559"/>
      <c r="P25" s="559"/>
      <c r="Q25" s="560"/>
      <c r="R25" s="561">
        <v>1125861</v>
      </c>
      <c r="S25" s="575"/>
      <c r="T25" s="575"/>
      <c r="U25" s="575"/>
      <c r="V25" s="575"/>
      <c r="W25" s="575"/>
      <c r="X25" s="575"/>
      <c r="Y25" s="576"/>
      <c r="Z25" s="585">
        <v>4.2</v>
      </c>
      <c r="AA25" s="585"/>
      <c r="AB25" s="585"/>
      <c r="AC25" s="585"/>
      <c r="AD25" s="586" t="s">
        <v>199</v>
      </c>
      <c r="AE25" s="586"/>
      <c r="AF25" s="586"/>
      <c r="AG25" s="586"/>
      <c r="AH25" s="586"/>
      <c r="AI25" s="586"/>
      <c r="AJ25" s="586"/>
      <c r="AK25" s="586"/>
      <c r="AL25" s="564" t="s">
        <v>199</v>
      </c>
      <c r="AM25" s="577"/>
      <c r="AN25" s="577"/>
      <c r="AO25" s="587"/>
      <c r="AP25" s="621" t="s">
        <v>269</v>
      </c>
      <c r="AQ25" s="624"/>
      <c r="AR25" s="624"/>
      <c r="AS25" s="624"/>
      <c r="AT25" s="624"/>
      <c r="AU25" s="624"/>
      <c r="AV25" s="624"/>
      <c r="AW25" s="624"/>
      <c r="AX25" s="624"/>
      <c r="AY25" s="624"/>
      <c r="AZ25" s="624"/>
      <c r="BA25" s="624"/>
      <c r="BB25" s="624"/>
      <c r="BC25" s="624"/>
      <c r="BD25" s="624"/>
      <c r="BE25" s="624"/>
      <c r="BF25" s="623"/>
      <c r="BG25" s="561" t="s">
        <v>199</v>
      </c>
      <c r="BH25" s="575"/>
      <c r="BI25" s="575"/>
      <c r="BJ25" s="575"/>
      <c r="BK25" s="575"/>
      <c r="BL25" s="575"/>
      <c r="BM25" s="575"/>
      <c r="BN25" s="576"/>
      <c r="BO25" s="585" t="s">
        <v>199</v>
      </c>
      <c r="BP25" s="585"/>
      <c r="BQ25" s="585"/>
      <c r="BR25" s="585"/>
      <c r="BS25" s="586" t="s">
        <v>199</v>
      </c>
      <c r="BT25" s="586"/>
      <c r="BU25" s="586"/>
      <c r="BV25" s="586"/>
      <c r="BW25" s="586"/>
      <c r="BX25" s="586"/>
      <c r="BY25" s="586"/>
      <c r="BZ25" s="586"/>
      <c r="CA25" s="586"/>
      <c r="CB25" s="620"/>
      <c r="CD25" s="558" t="s">
        <v>197</v>
      </c>
      <c r="CE25" s="559"/>
      <c r="CF25" s="559"/>
      <c r="CG25" s="559"/>
      <c r="CH25" s="559"/>
      <c r="CI25" s="559"/>
      <c r="CJ25" s="559"/>
      <c r="CK25" s="559"/>
      <c r="CL25" s="559"/>
      <c r="CM25" s="559"/>
      <c r="CN25" s="559"/>
      <c r="CO25" s="559"/>
      <c r="CP25" s="559"/>
      <c r="CQ25" s="560"/>
      <c r="CR25" s="561">
        <v>3935950</v>
      </c>
      <c r="CS25" s="562"/>
      <c r="CT25" s="562"/>
      <c r="CU25" s="562"/>
      <c r="CV25" s="562"/>
      <c r="CW25" s="562"/>
      <c r="CX25" s="562"/>
      <c r="CY25" s="563"/>
      <c r="CZ25" s="564">
        <v>15.3</v>
      </c>
      <c r="DA25" s="565"/>
      <c r="DB25" s="565"/>
      <c r="DC25" s="566"/>
      <c r="DD25" s="567">
        <v>3546769</v>
      </c>
      <c r="DE25" s="562"/>
      <c r="DF25" s="562"/>
      <c r="DG25" s="562"/>
      <c r="DH25" s="562"/>
      <c r="DI25" s="562"/>
      <c r="DJ25" s="562"/>
      <c r="DK25" s="563"/>
      <c r="DL25" s="567">
        <v>3437658</v>
      </c>
      <c r="DM25" s="562"/>
      <c r="DN25" s="562"/>
      <c r="DO25" s="562"/>
      <c r="DP25" s="562"/>
      <c r="DQ25" s="562"/>
      <c r="DR25" s="562"/>
      <c r="DS25" s="562"/>
      <c r="DT25" s="562"/>
      <c r="DU25" s="562"/>
      <c r="DV25" s="563"/>
      <c r="DW25" s="564">
        <v>23.2</v>
      </c>
      <c r="DX25" s="565"/>
      <c r="DY25" s="565"/>
      <c r="DZ25" s="565"/>
      <c r="EA25" s="565"/>
      <c r="EB25" s="565"/>
      <c r="EC25" s="598"/>
    </row>
    <row r="26" spans="2:133" ht="11.25" customHeight="1" x14ac:dyDescent="0.2">
      <c r="B26" s="558" t="s">
        <v>525</v>
      </c>
      <c r="C26" s="559"/>
      <c r="D26" s="559"/>
      <c r="E26" s="559"/>
      <c r="F26" s="559"/>
      <c r="G26" s="559"/>
      <c r="H26" s="559"/>
      <c r="I26" s="559"/>
      <c r="J26" s="559"/>
      <c r="K26" s="559"/>
      <c r="L26" s="559"/>
      <c r="M26" s="559"/>
      <c r="N26" s="559"/>
      <c r="O26" s="559"/>
      <c r="P26" s="559"/>
      <c r="Q26" s="560"/>
      <c r="R26" s="561" t="s">
        <v>199</v>
      </c>
      <c r="S26" s="575"/>
      <c r="T26" s="575"/>
      <c r="U26" s="575"/>
      <c r="V26" s="575"/>
      <c r="W26" s="575"/>
      <c r="X26" s="575"/>
      <c r="Y26" s="576"/>
      <c r="Z26" s="585" t="s">
        <v>199</v>
      </c>
      <c r="AA26" s="585"/>
      <c r="AB26" s="585"/>
      <c r="AC26" s="585"/>
      <c r="AD26" s="586" t="s">
        <v>199</v>
      </c>
      <c r="AE26" s="586"/>
      <c r="AF26" s="586"/>
      <c r="AG26" s="586"/>
      <c r="AH26" s="586"/>
      <c r="AI26" s="586"/>
      <c r="AJ26" s="586"/>
      <c r="AK26" s="586"/>
      <c r="AL26" s="564" t="s">
        <v>199</v>
      </c>
      <c r="AM26" s="577"/>
      <c r="AN26" s="577"/>
      <c r="AO26" s="587"/>
      <c r="AP26" s="621" t="s">
        <v>362</v>
      </c>
      <c r="AQ26" s="622"/>
      <c r="AR26" s="622"/>
      <c r="AS26" s="622"/>
      <c r="AT26" s="622"/>
      <c r="AU26" s="622"/>
      <c r="AV26" s="622"/>
      <c r="AW26" s="622"/>
      <c r="AX26" s="622"/>
      <c r="AY26" s="622"/>
      <c r="AZ26" s="622"/>
      <c r="BA26" s="622"/>
      <c r="BB26" s="622"/>
      <c r="BC26" s="622"/>
      <c r="BD26" s="622"/>
      <c r="BE26" s="622"/>
      <c r="BF26" s="623"/>
      <c r="BG26" s="561" t="s">
        <v>199</v>
      </c>
      <c r="BH26" s="575"/>
      <c r="BI26" s="575"/>
      <c r="BJ26" s="575"/>
      <c r="BK26" s="575"/>
      <c r="BL26" s="575"/>
      <c r="BM26" s="575"/>
      <c r="BN26" s="576"/>
      <c r="BO26" s="585" t="s">
        <v>199</v>
      </c>
      <c r="BP26" s="585"/>
      <c r="BQ26" s="585"/>
      <c r="BR26" s="585"/>
      <c r="BS26" s="586" t="s">
        <v>199</v>
      </c>
      <c r="BT26" s="586"/>
      <c r="BU26" s="586"/>
      <c r="BV26" s="586"/>
      <c r="BW26" s="586"/>
      <c r="BX26" s="586"/>
      <c r="BY26" s="586"/>
      <c r="BZ26" s="586"/>
      <c r="CA26" s="586"/>
      <c r="CB26" s="620"/>
      <c r="CD26" s="558" t="s">
        <v>126</v>
      </c>
      <c r="CE26" s="559"/>
      <c r="CF26" s="559"/>
      <c r="CG26" s="559"/>
      <c r="CH26" s="559"/>
      <c r="CI26" s="559"/>
      <c r="CJ26" s="559"/>
      <c r="CK26" s="559"/>
      <c r="CL26" s="559"/>
      <c r="CM26" s="559"/>
      <c r="CN26" s="559"/>
      <c r="CO26" s="559"/>
      <c r="CP26" s="559"/>
      <c r="CQ26" s="560"/>
      <c r="CR26" s="561">
        <v>1974704</v>
      </c>
      <c r="CS26" s="575"/>
      <c r="CT26" s="575"/>
      <c r="CU26" s="575"/>
      <c r="CV26" s="575"/>
      <c r="CW26" s="575"/>
      <c r="CX26" s="575"/>
      <c r="CY26" s="576"/>
      <c r="CZ26" s="564">
        <v>7.7</v>
      </c>
      <c r="DA26" s="565"/>
      <c r="DB26" s="565"/>
      <c r="DC26" s="566"/>
      <c r="DD26" s="567">
        <v>1778073</v>
      </c>
      <c r="DE26" s="575"/>
      <c r="DF26" s="575"/>
      <c r="DG26" s="575"/>
      <c r="DH26" s="575"/>
      <c r="DI26" s="575"/>
      <c r="DJ26" s="575"/>
      <c r="DK26" s="576"/>
      <c r="DL26" s="567" t="s">
        <v>199</v>
      </c>
      <c r="DM26" s="575"/>
      <c r="DN26" s="575"/>
      <c r="DO26" s="575"/>
      <c r="DP26" s="575"/>
      <c r="DQ26" s="575"/>
      <c r="DR26" s="575"/>
      <c r="DS26" s="575"/>
      <c r="DT26" s="575"/>
      <c r="DU26" s="575"/>
      <c r="DV26" s="576"/>
      <c r="DW26" s="564" t="s">
        <v>199</v>
      </c>
      <c r="DX26" s="565"/>
      <c r="DY26" s="565"/>
      <c r="DZ26" s="565"/>
      <c r="EA26" s="565"/>
      <c r="EB26" s="565"/>
      <c r="EC26" s="598"/>
    </row>
    <row r="27" spans="2:133" ht="11.25" customHeight="1" x14ac:dyDescent="0.2">
      <c r="B27" s="558" t="s">
        <v>86</v>
      </c>
      <c r="C27" s="559"/>
      <c r="D27" s="559"/>
      <c r="E27" s="559"/>
      <c r="F27" s="559"/>
      <c r="G27" s="559"/>
      <c r="H27" s="559"/>
      <c r="I27" s="559"/>
      <c r="J27" s="559"/>
      <c r="K27" s="559"/>
      <c r="L27" s="559"/>
      <c r="M27" s="559"/>
      <c r="N27" s="559"/>
      <c r="O27" s="559"/>
      <c r="P27" s="559"/>
      <c r="Q27" s="560"/>
      <c r="R27" s="561">
        <v>15646307</v>
      </c>
      <c r="S27" s="575"/>
      <c r="T27" s="575"/>
      <c r="U27" s="575"/>
      <c r="V27" s="575"/>
      <c r="W27" s="575"/>
      <c r="X27" s="575"/>
      <c r="Y27" s="576"/>
      <c r="Z27" s="585">
        <v>58.6</v>
      </c>
      <c r="AA27" s="585"/>
      <c r="AB27" s="585"/>
      <c r="AC27" s="585"/>
      <c r="AD27" s="586">
        <v>14416926</v>
      </c>
      <c r="AE27" s="586"/>
      <c r="AF27" s="586"/>
      <c r="AG27" s="586"/>
      <c r="AH27" s="586"/>
      <c r="AI27" s="586"/>
      <c r="AJ27" s="586"/>
      <c r="AK27" s="586"/>
      <c r="AL27" s="564">
        <v>100</v>
      </c>
      <c r="AM27" s="577"/>
      <c r="AN27" s="577"/>
      <c r="AO27" s="587"/>
      <c r="AP27" s="558" t="s">
        <v>363</v>
      </c>
      <c r="AQ27" s="559"/>
      <c r="AR27" s="559"/>
      <c r="AS27" s="559"/>
      <c r="AT27" s="559"/>
      <c r="AU27" s="559"/>
      <c r="AV27" s="559"/>
      <c r="AW27" s="559"/>
      <c r="AX27" s="559"/>
      <c r="AY27" s="559"/>
      <c r="AZ27" s="559"/>
      <c r="BA27" s="559"/>
      <c r="BB27" s="559"/>
      <c r="BC27" s="559"/>
      <c r="BD27" s="559"/>
      <c r="BE27" s="559"/>
      <c r="BF27" s="560"/>
      <c r="BG27" s="561">
        <v>4268542</v>
      </c>
      <c r="BH27" s="575"/>
      <c r="BI27" s="575"/>
      <c r="BJ27" s="575"/>
      <c r="BK27" s="575"/>
      <c r="BL27" s="575"/>
      <c r="BM27" s="575"/>
      <c r="BN27" s="576"/>
      <c r="BO27" s="585">
        <v>100</v>
      </c>
      <c r="BP27" s="585"/>
      <c r="BQ27" s="585"/>
      <c r="BR27" s="585"/>
      <c r="BS27" s="586">
        <v>202624</v>
      </c>
      <c r="BT27" s="586"/>
      <c r="BU27" s="586"/>
      <c r="BV27" s="586"/>
      <c r="BW27" s="586"/>
      <c r="BX27" s="586"/>
      <c r="BY27" s="586"/>
      <c r="BZ27" s="586"/>
      <c r="CA27" s="586"/>
      <c r="CB27" s="620"/>
      <c r="CD27" s="558" t="s">
        <v>221</v>
      </c>
      <c r="CE27" s="559"/>
      <c r="CF27" s="559"/>
      <c r="CG27" s="559"/>
      <c r="CH27" s="559"/>
      <c r="CI27" s="559"/>
      <c r="CJ27" s="559"/>
      <c r="CK27" s="559"/>
      <c r="CL27" s="559"/>
      <c r="CM27" s="559"/>
      <c r="CN27" s="559"/>
      <c r="CO27" s="559"/>
      <c r="CP27" s="559"/>
      <c r="CQ27" s="560"/>
      <c r="CR27" s="561">
        <v>3605053</v>
      </c>
      <c r="CS27" s="562"/>
      <c r="CT27" s="562"/>
      <c r="CU27" s="562"/>
      <c r="CV27" s="562"/>
      <c r="CW27" s="562"/>
      <c r="CX27" s="562"/>
      <c r="CY27" s="563"/>
      <c r="CZ27" s="564">
        <v>14</v>
      </c>
      <c r="DA27" s="565"/>
      <c r="DB27" s="565"/>
      <c r="DC27" s="566"/>
      <c r="DD27" s="567">
        <v>950334</v>
      </c>
      <c r="DE27" s="562"/>
      <c r="DF27" s="562"/>
      <c r="DG27" s="562"/>
      <c r="DH27" s="562"/>
      <c r="DI27" s="562"/>
      <c r="DJ27" s="562"/>
      <c r="DK27" s="563"/>
      <c r="DL27" s="567">
        <v>946022</v>
      </c>
      <c r="DM27" s="562"/>
      <c r="DN27" s="562"/>
      <c r="DO27" s="562"/>
      <c r="DP27" s="562"/>
      <c r="DQ27" s="562"/>
      <c r="DR27" s="562"/>
      <c r="DS27" s="562"/>
      <c r="DT27" s="562"/>
      <c r="DU27" s="562"/>
      <c r="DV27" s="563"/>
      <c r="DW27" s="564">
        <v>6.4</v>
      </c>
      <c r="DX27" s="565"/>
      <c r="DY27" s="565"/>
      <c r="DZ27" s="565"/>
      <c r="EA27" s="565"/>
      <c r="EB27" s="565"/>
      <c r="EC27" s="598"/>
    </row>
    <row r="28" spans="2:133" ht="11.25" customHeight="1" x14ac:dyDescent="0.2">
      <c r="B28" s="558" t="s">
        <v>366</v>
      </c>
      <c r="C28" s="559"/>
      <c r="D28" s="559"/>
      <c r="E28" s="559"/>
      <c r="F28" s="559"/>
      <c r="G28" s="559"/>
      <c r="H28" s="559"/>
      <c r="I28" s="559"/>
      <c r="J28" s="559"/>
      <c r="K28" s="559"/>
      <c r="L28" s="559"/>
      <c r="M28" s="559"/>
      <c r="N28" s="559"/>
      <c r="O28" s="559"/>
      <c r="P28" s="559"/>
      <c r="Q28" s="560"/>
      <c r="R28" s="561">
        <v>4298</v>
      </c>
      <c r="S28" s="575"/>
      <c r="T28" s="575"/>
      <c r="U28" s="575"/>
      <c r="V28" s="575"/>
      <c r="W28" s="575"/>
      <c r="X28" s="575"/>
      <c r="Y28" s="576"/>
      <c r="Z28" s="585">
        <v>0</v>
      </c>
      <c r="AA28" s="585"/>
      <c r="AB28" s="585"/>
      <c r="AC28" s="585"/>
      <c r="AD28" s="586">
        <v>4298</v>
      </c>
      <c r="AE28" s="586"/>
      <c r="AF28" s="586"/>
      <c r="AG28" s="586"/>
      <c r="AH28" s="586"/>
      <c r="AI28" s="586"/>
      <c r="AJ28" s="586"/>
      <c r="AK28" s="586"/>
      <c r="AL28" s="564">
        <v>0</v>
      </c>
      <c r="AM28" s="577"/>
      <c r="AN28" s="577"/>
      <c r="AO28" s="587"/>
      <c r="AP28" s="558"/>
      <c r="AQ28" s="559"/>
      <c r="AR28" s="559"/>
      <c r="AS28" s="559"/>
      <c r="AT28" s="559"/>
      <c r="AU28" s="559"/>
      <c r="AV28" s="559"/>
      <c r="AW28" s="559"/>
      <c r="AX28" s="559"/>
      <c r="AY28" s="559"/>
      <c r="AZ28" s="559"/>
      <c r="BA28" s="559"/>
      <c r="BB28" s="559"/>
      <c r="BC28" s="559"/>
      <c r="BD28" s="559"/>
      <c r="BE28" s="559"/>
      <c r="BF28" s="560"/>
      <c r="BG28" s="561"/>
      <c r="BH28" s="575"/>
      <c r="BI28" s="575"/>
      <c r="BJ28" s="575"/>
      <c r="BK28" s="575"/>
      <c r="BL28" s="575"/>
      <c r="BM28" s="575"/>
      <c r="BN28" s="576"/>
      <c r="BO28" s="585"/>
      <c r="BP28" s="585"/>
      <c r="BQ28" s="585"/>
      <c r="BR28" s="585"/>
      <c r="BS28" s="567"/>
      <c r="BT28" s="575"/>
      <c r="BU28" s="575"/>
      <c r="BV28" s="575"/>
      <c r="BW28" s="575"/>
      <c r="BX28" s="575"/>
      <c r="BY28" s="575"/>
      <c r="BZ28" s="575"/>
      <c r="CA28" s="575"/>
      <c r="CB28" s="597"/>
      <c r="CD28" s="558" t="s">
        <v>360</v>
      </c>
      <c r="CE28" s="559"/>
      <c r="CF28" s="559"/>
      <c r="CG28" s="559"/>
      <c r="CH28" s="559"/>
      <c r="CI28" s="559"/>
      <c r="CJ28" s="559"/>
      <c r="CK28" s="559"/>
      <c r="CL28" s="559"/>
      <c r="CM28" s="559"/>
      <c r="CN28" s="559"/>
      <c r="CO28" s="559"/>
      <c r="CP28" s="559"/>
      <c r="CQ28" s="560"/>
      <c r="CR28" s="561">
        <v>3257206</v>
      </c>
      <c r="CS28" s="575"/>
      <c r="CT28" s="575"/>
      <c r="CU28" s="575"/>
      <c r="CV28" s="575"/>
      <c r="CW28" s="575"/>
      <c r="CX28" s="575"/>
      <c r="CY28" s="576"/>
      <c r="CZ28" s="564">
        <v>12.7</v>
      </c>
      <c r="DA28" s="565"/>
      <c r="DB28" s="565"/>
      <c r="DC28" s="566"/>
      <c r="DD28" s="567">
        <v>3163322</v>
      </c>
      <c r="DE28" s="575"/>
      <c r="DF28" s="575"/>
      <c r="DG28" s="575"/>
      <c r="DH28" s="575"/>
      <c r="DI28" s="575"/>
      <c r="DJ28" s="575"/>
      <c r="DK28" s="576"/>
      <c r="DL28" s="567">
        <v>3093816</v>
      </c>
      <c r="DM28" s="575"/>
      <c r="DN28" s="575"/>
      <c r="DO28" s="575"/>
      <c r="DP28" s="575"/>
      <c r="DQ28" s="575"/>
      <c r="DR28" s="575"/>
      <c r="DS28" s="575"/>
      <c r="DT28" s="575"/>
      <c r="DU28" s="575"/>
      <c r="DV28" s="576"/>
      <c r="DW28" s="564">
        <v>20.8</v>
      </c>
      <c r="DX28" s="565"/>
      <c r="DY28" s="565"/>
      <c r="DZ28" s="565"/>
      <c r="EA28" s="565"/>
      <c r="EB28" s="565"/>
      <c r="EC28" s="598"/>
    </row>
    <row r="29" spans="2:133" ht="11.25" customHeight="1" x14ac:dyDescent="0.2">
      <c r="B29" s="558" t="s">
        <v>158</v>
      </c>
      <c r="C29" s="559"/>
      <c r="D29" s="559"/>
      <c r="E29" s="559"/>
      <c r="F29" s="559"/>
      <c r="G29" s="559"/>
      <c r="H29" s="559"/>
      <c r="I29" s="559"/>
      <c r="J29" s="559"/>
      <c r="K29" s="559"/>
      <c r="L29" s="559"/>
      <c r="M29" s="559"/>
      <c r="N29" s="559"/>
      <c r="O29" s="559"/>
      <c r="P29" s="559"/>
      <c r="Q29" s="560"/>
      <c r="R29" s="561">
        <v>36895</v>
      </c>
      <c r="S29" s="575"/>
      <c r="T29" s="575"/>
      <c r="U29" s="575"/>
      <c r="V29" s="575"/>
      <c r="W29" s="575"/>
      <c r="X29" s="575"/>
      <c r="Y29" s="576"/>
      <c r="Z29" s="585">
        <v>0.1</v>
      </c>
      <c r="AA29" s="585"/>
      <c r="AB29" s="585"/>
      <c r="AC29" s="585"/>
      <c r="AD29" s="586" t="s">
        <v>199</v>
      </c>
      <c r="AE29" s="586"/>
      <c r="AF29" s="586"/>
      <c r="AG29" s="586"/>
      <c r="AH29" s="586"/>
      <c r="AI29" s="586"/>
      <c r="AJ29" s="586"/>
      <c r="AK29" s="586"/>
      <c r="AL29" s="564" t="s">
        <v>199</v>
      </c>
      <c r="AM29" s="577"/>
      <c r="AN29" s="577"/>
      <c r="AO29" s="587"/>
      <c r="AP29" s="536"/>
      <c r="AQ29" s="537"/>
      <c r="AR29" s="537"/>
      <c r="AS29" s="537"/>
      <c r="AT29" s="537"/>
      <c r="AU29" s="537"/>
      <c r="AV29" s="537"/>
      <c r="AW29" s="537"/>
      <c r="AX29" s="537"/>
      <c r="AY29" s="537"/>
      <c r="AZ29" s="537"/>
      <c r="BA29" s="537"/>
      <c r="BB29" s="537"/>
      <c r="BC29" s="537"/>
      <c r="BD29" s="537"/>
      <c r="BE29" s="537"/>
      <c r="BF29" s="538"/>
      <c r="BG29" s="561"/>
      <c r="BH29" s="575"/>
      <c r="BI29" s="575"/>
      <c r="BJ29" s="575"/>
      <c r="BK29" s="575"/>
      <c r="BL29" s="575"/>
      <c r="BM29" s="575"/>
      <c r="BN29" s="576"/>
      <c r="BO29" s="585"/>
      <c r="BP29" s="585"/>
      <c r="BQ29" s="585"/>
      <c r="BR29" s="585"/>
      <c r="BS29" s="586"/>
      <c r="BT29" s="586"/>
      <c r="BU29" s="586"/>
      <c r="BV29" s="586"/>
      <c r="BW29" s="586"/>
      <c r="BX29" s="586"/>
      <c r="BY29" s="586"/>
      <c r="BZ29" s="586"/>
      <c r="CA29" s="586"/>
      <c r="CB29" s="620"/>
      <c r="CD29" s="336" t="s">
        <v>172</v>
      </c>
      <c r="CE29" s="338"/>
      <c r="CF29" s="558" t="s">
        <v>25</v>
      </c>
      <c r="CG29" s="559"/>
      <c r="CH29" s="559"/>
      <c r="CI29" s="559"/>
      <c r="CJ29" s="559"/>
      <c r="CK29" s="559"/>
      <c r="CL29" s="559"/>
      <c r="CM29" s="559"/>
      <c r="CN29" s="559"/>
      <c r="CO29" s="559"/>
      <c r="CP29" s="559"/>
      <c r="CQ29" s="560"/>
      <c r="CR29" s="561">
        <v>3257206</v>
      </c>
      <c r="CS29" s="562"/>
      <c r="CT29" s="562"/>
      <c r="CU29" s="562"/>
      <c r="CV29" s="562"/>
      <c r="CW29" s="562"/>
      <c r="CX29" s="562"/>
      <c r="CY29" s="563"/>
      <c r="CZ29" s="564">
        <v>12.7</v>
      </c>
      <c r="DA29" s="565"/>
      <c r="DB29" s="565"/>
      <c r="DC29" s="566"/>
      <c r="DD29" s="567">
        <v>3163322</v>
      </c>
      <c r="DE29" s="562"/>
      <c r="DF29" s="562"/>
      <c r="DG29" s="562"/>
      <c r="DH29" s="562"/>
      <c r="DI29" s="562"/>
      <c r="DJ29" s="562"/>
      <c r="DK29" s="563"/>
      <c r="DL29" s="567">
        <v>3093816</v>
      </c>
      <c r="DM29" s="562"/>
      <c r="DN29" s="562"/>
      <c r="DO29" s="562"/>
      <c r="DP29" s="562"/>
      <c r="DQ29" s="562"/>
      <c r="DR29" s="562"/>
      <c r="DS29" s="562"/>
      <c r="DT29" s="562"/>
      <c r="DU29" s="562"/>
      <c r="DV29" s="563"/>
      <c r="DW29" s="564">
        <v>20.8</v>
      </c>
      <c r="DX29" s="565"/>
      <c r="DY29" s="565"/>
      <c r="DZ29" s="565"/>
      <c r="EA29" s="565"/>
      <c r="EB29" s="565"/>
      <c r="EC29" s="598"/>
    </row>
    <row r="30" spans="2:133" ht="11.25" customHeight="1" x14ac:dyDescent="0.2">
      <c r="B30" s="558" t="s">
        <v>224</v>
      </c>
      <c r="C30" s="559"/>
      <c r="D30" s="559"/>
      <c r="E30" s="559"/>
      <c r="F30" s="559"/>
      <c r="G30" s="559"/>
      <c r="H30" s="559"/>
      <c r="I30" s="559"/>
      <c r="J30" s="559"/>
      <c r="K30" s="559"/>
      <c r="L30" s="559"/>
      <c r="M30" s="559"/>
      <c r="N30" s="559"/>
      <c r="O30" s="559"/>
      <c r="P30" s="559"/>
      <c r="Q30" s="560"/>
      <c r="R30" s="561">
        <v>463030</v>
      </c>
      <c r="S30" s="575"/>
      <c r="T30" s="575"/>
      <c r="U30" s="575"/>
      <c r="V30" s="575"/>
      <c r="W30" s="575"/>
      <c r="X30" s="575"/>
      <c r="Y30" s="576"/>
      <c r="Z30" s="585">
        <v>1.7</v>
      </c>
      <c r="AA30" s="585"/>
      <c r="AB30" s="585"/>
      <c r="AC30" s="585"/>
      <c r="AD30" s="586">
        <v>1338</v>
      </c>
      <c r="AE30" s="586"/>
      <c r="AF30" s="586"/>
      <c r="AG30" s="586"/>
      <c r="AH30" s="586"/>
      <c r="AI30" s="586"/>
      <c r="AJ30" s="586"/>
      <c r="AK30" s="586"/>
      <c r="AL30" s="564">
        <v>0</v>
      </c>
      <c r="AM30" s="577"/>
      <c r="AN30" s="577"/>
      <c r="AO30" s="587"/>
      <c r="AP30" s="471" t="s">
        <v>306</v>
      </c>
      <c r="AQ30" s="472"/>
      <c r="AR30" s="472"/>
      <c r="AS30" s="472"/>
      <c r="AT30" s="472"/>
      <c r="AU30" s="472"/>
      <c r="AV30" s="472"/>
      <c r="AW30" s="472"/>
      <c r="AX30" s="472"/>
      <c r="AY30" s="472"/>
      <c r="AZ30" s="472"/>
      <c r="BA30" s="472"/>
      <c r="BB30" s="472"/>
      <c r="BC30" s="472"/>
      <c r="BD30" s="472"/>
      <c r="BE30" s="472"/>
      <c r="BF30" s="514"/>
      <c r="BG30" s="471" t="s">
        <v>367</v>
      </c>
      <c r="BH30" s="618"/>
      <c r="BI30" s="618"/>
      <c r="BJ30" s="618"/>
      <c r="BK30" s="618"/>
      <c r="BL30" s="618"/>
      <c r="BM30" s="618"/>
      <c r="BN30" s="618"/>
      <c r="BO30" s="618"/>
      <c r="BP30" s="618"/>
      <c r="BQ30" s="619"/>
      <c r="BR30" s="471" t="s">
        <v>526</v>
      </c>
      <c r="BS30" s="618"/>
      <c r="BT30" s="618"/>
      <c r="BU30" s="618"/>
      <c r="BV30" s="618"/>
      <c r="BW30" s="618"/>
      <c r="BX30" s="618"/>
      <c r="BY30" s="618"/>
      <c r="BZ30" s="618"/>
      <c r="CA30" s="618"/>
      <c r="CB30" s="619"/>
      <c r="CD30" s="339"/>
      <c r="CE30" s="341"/>
      <c r="CF30" s="558" t="s">
        <v>527</v>
      </c>
      <c r="CG30" s="559"/>
      <c r="CH30" s="559"/>
      <c r="CI30" s="559"/>
      <c r="CJ30" s="559"/>
      <c r="CK30" s="559"/>
      <c r="CL30" s="559"/>
      <c r="CM30" s="559"/>
      <c r="CN30" s="559"/>
      <c r="CO30" s="559"/>
      <c r="CP30" s="559"/>
      <c r="CQ30" s="560"/>
      <c r="CR30" s="561">
        <v>3172291</v>
      </c>
      <c r="CS30" s="575"/>
      <c r="CT30" s="575"/>
      <c r="CU30" s="575"/>
      <c r="CV30" s="575"/>
      <c r="CW30" s="575"/>
      <c r="CX30" s="575"/>
      <c r="CY30" s="576"/>
      <c r="CZ30" s="564">
        <v>12.4</v>
      </c>
      <c r="DA30" s="565"/>
      <c r="DB30" s="565"/>
      <c r="DC30" s="566"/>
      <c r="DD30" s="567">
        <v>3078407</v>
      </c>
      <c r="DE30" s="575"/>
      <c r="DF30" s="575"/>
      <c r="DG30" s="575"/>
      <c r="DH30" s="575"/>
      <c r="DI30" s="575"/>
      <c r="DJ30" s="575"/>
      <c r="DK30" s="576"/>
      <c r="DL30" s="567">
        <v>3009215</v>
      </c>
      <c r="DM30" s="575"/>
      <c r="DN30" s="575"/>
      <c r="DO30" s="575"/>
      <c r="DP30" s="575"/>
      <c r="DQ30" s="575"/>
      <c r="DR30" s="575"/>
      <c r="DS30" s="575"/>
      <c r="DT30" s="575"/>
      <c r="DU30" s="575"/>
      <c r="DV30" s="576"/>
      <c r="DW30" s="564">
        <v>20.3</v>
      </c>
      <c r="DX30" s="565"/>
      <c r="DY30" s="565"/>
      <c r="DZ30" s="565"/>
      <c r="EA30" s="565"/>
      <c r="EB30" s="565"/>
      <c r="EC30" s="598"/>
    </row>
    <row r="31" spans="2:133" ht="11.25" customHeight="1" x14ac:dyDescent="0.2">
      <c r="B31" s="558" t="s">
        <v>22</v>
      </c>
      <c r="C31" s="559"/>
      <c r="D31" s="559"/>
      <c r="E31" s="559"/>
      <c r="F31" s="559"/>
      <c r="G31" s="559"/>
      <c r="H31" s="559"/>
      <c r="I31" s="559"/>
      <c r="J31" s="559"/>
      <c r="K31" s="559"/>
      <c r="L31" s="559"/>
      <c r="M31" s="559"/>
      <c r="N31" s="559"/>
      <c r="O31" s="559"/>
      <c r="P31" s="559"/>
      <c r="Q31" s="560"/>
      <c r="R31" s="561">
        <v>22547</v>
      </c>
      <c r="S31" s="575"/>
      <c r="T31" s="575"/>
      <c r="U31" s="575"/>
      <c r="V31" s="575"/>
      <c r="W31" s="575"/>
      <c r="X31" s="575"/>
      <c r="Y31" s="576"/>
      <c r="Z31" s="585">
        <v>0.1</v>
      </c>
      <c r="AA31" s="585"/>
      <c r="AB31" s="585"/>
      <c r="AC31" s="585"/>
      <c r="AD31" s="586" t="s">
        <v>199</v>
      </c>
      <c r="AE31" s="586"/>
      <c r="AF31" s="586"/>
      <c r="AG31" s="586"/>
      <c r="AH31" s="586"/>
      <c r="AI31" s="586"/>
      <c r="AJ31" s="586"/>
      <c r="AK31" s="586"/>
      <c r="AL31" s="564" t="s">
        <v>199</v>
      </c>
      <c r="AM31" s="577"/>
      <c r="AN31" s="577"/>
      <c r="AO31" s="587"/>
      <c r="AP31" s="328" t="s">
        <v>6</v>
      </c>
      <c r="AQ31" s="329"/>
      <c r="AR31" s="329"/>
      <c r="AS31" s="329"/>
      <c r="AT31" s="554" t="s">
        <v>528</v>
      </c>
      <c r="AU31" s="45"/>
      <c r="AV31" s="45"/>
      <c r="AW31" s="45"/>
      <c r="AX31" s="605" t="s">
        <v>270</v>
      </c>
      <c r="AY31" s="606"/>
      <c r="AZ31" s="606"/>
      <c r="BA31" s="606"/>
      <c r="BB31" s="606"/>
      <c r="BC31" s="606"/>
      <c r="BD31" s="606"/>
      <c r="BE31" s="606"/>
      <c r="BF31" s="607"/>
      <c r="BG31" s="617">
        <v>99.3</v>
      </c>
      <c r="BH31" s="613"/>
      <c r="BI31" s="613"/>
      <c r="BJ31" s="613"/>
      <c r="BK31" s="613"/>
      <c r="BL31" s="613"/>
      <c r="BM31" s="612">
        <v>98</v>
      </c>
      <c r="BN31" s="613"/>
      <c r="BO31" s="613"/>
      <c r="BP31" s="613"/>
      <c r="BQ31" s="614"/>
      <c r="BR31" s="617">
        <v>94.8</v>
      </c>
      <c r="BS31" s="613"/>
      <c r="BT31" s="613"/>
      <c r="BU31" s="613"/>
      <c r="BV31" s="613"/>
      <c r="BW31" s="613"/>
      <c r="BX31" s="612">
        <v>93.6</v>
      </c>
      <c r="BY31" s="613"/>
      <c r="BZ31" s="613"/>
      <c r="CA31" s="613"/>
      <c r="CB31" s="614"/>
      <c r="CD31" s="339"/>
      <c r="CE31" s="341"/>
      <c r="CF31" s="558" t="s">
        <v>529</v>
      </c>
      <c r="CG31" s="559"/>
      <c r="CH31" s="559"/>
      <c r="CI31" s="559"/>
      <c r="CJ31" s="559"/>
      <c r="CK31" s="559"/>
      <c r="CL31" s="559"/>
      <c r="CM31" s="559"/>
      <c r="CN31" s="559"/>
      <c r="CO31" s="559"/>
      <c r="CP31" s="559"/>
      <c r="CQ31" s="560"/>
      <c r="CR31" s="561">
        <v>84915</v>
      </c>
      <c r="CS31" s="562"/>
      <c r="CT31" s="562"/>
      <c r="CU31" s="562"/>
      <c r="CV31" s="562"/>
      <c r="CW31" s="562"/>
      <c r="CX31" s="562"/>
      <c r="CY31" s="563"/>
      <c r="CZ31" s="564">
        <v>0.3</v>
      </c>
      <c r="DA31" s="565"/>
      <c r="DB31" s="565"/>
      <c r="DC31" s="566"/>
      <c r="DD31" s="567">
        <v>84915</v>
      </c>
      <c r="DE31" s="562"/>
      <c r="DF31" s="562"/>
      <c r="DG31" s="562"/>
      <c r="DH31" s="562"/>
      <c r="DI31" s="562"/>
      <c r="DJ31" s="562"/>
      <c r="DK31" s="563"/>
      <c r="DL31" s="567">
        <v>84601</v>
      </c>
      <c r="DM31" s="562"/>
      <c r="DN31" s="562"/>
      <c r="DO31" s="562"/>
      <c r="DP31" s="562"/>
      <c r="DQ31" s="562"/>
      <c r="DR31" s="562"/>
      <c r="DS31" s="562"/>
      <c r="DT31" s="562"/>
      <c r="DU31" s="562"/>
      <c r="DV31" s="563"/>
      <c r="DW31" s="564">
        <v>0.6</v>
      </c>
      <c r="DX31" s="565"/>
      <c r="DY31" s="565"/>
      <c r="DZ31" s="565"/>
      <c r="EA31" s="565"/>
      <c r="EB31" s="565"/>
      <c r="EC31" s="598"/>
    </row>
    <row r="32" spans="2:133" ht="11.25" customHeight="1" x14ac:dyDescent="0.2">
      <c r="B32" s="558" t="s">
        <v>329</v>
      </c>
      <c r="C32" s="559"/>
      <c r="D32" s="559"/>
      <c r="E32" s="559"/>
      <c r="F32" s="559"/>
      <c r="G32" s="559"/>
      <c r="H32" s="559"/>
      <c r="I32" s="559"/>
      <c r="J32" s="559"/>
      <c r="K32" s="559"/>
      <c r="L32" s="559"/>
      <c r="M32" s="559"/>
      <c r="N32" s="559"/>
      <c r="O32" s="559"/>
      <c r="P32" s="559"/>
      <c r="Q32" s="560"/>
      <c r="R32" s="561">
        <v>4142891</v>
      </c>
      <c r="S32" s="575"/>
      <c r="T32" s="575"/>
      <c r="U32" s="575"/>
      <c r="V32" s="575"/>
      <c r="W32" s="575"/>
      <c r="X32" s="575"/>
      <c r="Y32" s="576"/>
      <c r="Z32" s="585">
        <v>15.5</v>
      </c>
      <c r="AA32" s="585"/>
      <c r="AB32" s="585"/>
      <c r="AC32" s="585"/>
      <c r="AD32" s="586" t="s">
        <v>199</v>
      </c>
      <c r="AE32" s="586"/>
      <c r="AF32" s="586"/>
      <c r="AG32" s="586"/>
      <c r="AH32" s="586"/>
      <c r="AI32" s="586"/>
      <c r="AJ32" s="586"/>
      <c r="AK32" s="586"/>
      <c r="AL32" s="564" t="s">
        <v>199</v>
      </c>
      <c r="AM32" s="577"/>
      <c r="AN32" s="577"/>
      <c r="AO32" s="587"/>
      <c r="AP32" s="552"/>
      <c r="AQ32" s="553"/>
      <c r="AR32" s="553"/>
      <c r="AS32" s="553"/>
      <c r="AT32" s="555"/>
      <c r="AU32" s="38" t="s">
        <v>245</v>
      </c>
      <c r="AV32" s="38"/>
      <c r="AW32" s="38"/>
      <c r="AX32" s="558" t="s">
        <v>285</v>
      </c>
      <c r="AY32" s="559"/>
      <c r="AZ32" s="559"/>
      <c r="BA32" s="559"/>
      <c r="BB32" s="559"/>
      <c r="BC32" s="559"/>
      <c r="BD32" s="559"/>
      <c r="BE32" s="559"/>
      <c r="BF32" s="560"/>
      <c r="BG32" s="615">
        <v>99.2</v>
      </c>
      <c r="BH32" s="562"/>
      <c r="BI32" s="562"/>
      <c r="BJ32" s="562"/>
      <c r="BK32" s="562"/>
      <c r="BL32" s="562"/>
      <c r="BM32" s="577">
        <v>97.9</v>
      </c>
      <c r="BN32" s="616"/>
      <c r="BO32" s="616"/>
      <c r="BP32" s="616"/>
      <c r="BQ32" s="596"/>
      <c r="BR32" s="615">
        <v>99.1</v>
      </c>
      <c r="BS32" s="562"/>
      <c r="BT32" s="562"/>
      <c r="BU32" s="562"/>
      <c r="BV32" s="562"/>
      <c r="BW32" s="562"/>
      <c r="BX32" s="577">
        <v>97.8</v>
      </c>
      <c r="BY32" s="616"/>
      <c r="BZ32" s="616"/>
      <c r="CA32" s="616"/>
      <c r="CB32" s="596"/>
      <c r="CD32" s="342"/>
      <c r="CE32" s="344"/>
      <c r="CF32" s="558" t="s">
        <v>530</v>
      </c>
      <c r="CG32" s="559"/>
      <c r="CH32" s="559"/>
      <c r="CI32" s="559"/>
      <c r="CJ32" s="559"/>
      <c r="CK32" s="559"/>
      <c r="CL32" s="559"/>
      <c r="CM32" s="559"/>
      <c r="CN32" s="559"/>
      <c r="CO32" s="559"/>
      <c r="CP32" s="559"/>
      <c r="CQ32" s="560"/>
      <c r="CR32" s="561" t="s">
        <v>199</v>
      </c>
      <c r="CS32" s="575"/>
      <c r="CT32" s="575"/>
      <c r="CU32" s="575"/>
      <c r="CV32" s="575"/>
      <c r="CW32" s="575"/>
      <c r="CX32" s="575"/>
      <c r="CY32" s="576"/>
      <c r="CZ32" s="564" t="s">
        <v>199</v>
      </c>
      <c r="DA32" s="565"/>
      <c r="DB32" s="565"/>
      <c r="DC32" s="566"/>
      <c r="DD32" s="567" t="s">
        <v>199</v>
      </c>
      <c r="DE32" s="575"/>
      <c r="DF32" s="575"/>
      <c r="DG32" s="575"/>
      <c r="DH32" s="575"/>
      <c r="DI32" s="575"/>
      <c r="DJ32" s="575"/>
      <c r="DK32" s="576"/>
      <c r="DL32" s="567" t="s">
        <v>199</v>
      </c>
      <c r="DM32" s="575"/>
      <c r="DN32" s="575"/>
      <c r="DO32" s="575"/>
      <c r="DP32" s="575"/>
      <c r="DQ32" s="575"/>
      <c r="DR32" s="575"/>
      <c r="DS32" s="575"/>
      <c r="DT32" s="575"/>
      <c r="DU32" s="575"/>
      <c r="DV32" s="576"/>
      <c r="DW32" s="564" t="s">
        <v>199</v>
      </c>
      <c r="DX32" s="565"/>
      <c r="DY32" s="565"/>
      <c r="DZ32" s="565"/>
      <c r="EA32" s="565"/>
      <c r="EB32" s="565"/>
      <c r="EC32" s="598"/>
    </row>
    <row r="33" spans="2:133" ht="11.25" customHeight="1" x14ac:dyDescent="0.2">
      <c r="B33" s="608" t="s">
        <v>56</v>
      </c>
      <c r="C33" s="609"/>
      <c r="D33" s="609"/>
      <c r="E33" s="609"/>
      <c r="F33" s="609"/>
      <c r="G33" s="609"/>
      <c r="H33" s="609"/>
      <c r="I33" s="609"/>
      <c r="J33" s="609"/>
      <c r="K33" s="609"/>
      <c r="L33" s="609"/>
      <c r="M33" s="609"/>
      <c r="N33" s="609"/>
      <c r="O33" s="609"/>
      <c r="P33" s="609"/>
      <c r="Q33" s="610"/>
      <c r="R33" s="561" t="s">
        <v>199</v>
      </c>
      <c r="S33" s="575"/>
      <c r="T33" s="575"/>
      <c r="U33" s="575"/>
      <c r="V33" s="575"/>
      <c r="W33" s="575"/>
      <c r="X33" s="575"/>
      <c r="Y33" s="576"/>
      <c r="Z33" s="585" t="s">
        <v>199</v>
      </c>
      <c r="AA33" s="585"/>
      <c r="AB33" s="585"/>
      <c r="AC33" s="585"/>
      <c r="AD33" s="586" t="s">
        <v>199</v>
      </c>
      <c r="AE33" s="586"/>
      <c r="AF33" s="586"/>
      <c r="AG33" s="586"/>
      <c r="AH33" s="586"/>
      <c r="AI33" s="586"/>
      <c r="AJ33" s="586"/>
      <c r="AK33" s="586"/>
      <c r="AL33" s="564" t="s">
        <v>199</v>
      </c>
      <c r="AM33" s="577"/>
      <c r="AN33" s="577"/>
      <c r="AO33" s="587"/>
      <c r="AP33" s="331"/>
      <c r="AQ33" s="332"/>
      <c r="AR33" s="332"/>
      <c r="AS33" s="332"/>
      <c r="AT33" s="556"/>
      <c r="AU33" s="46"/>
      <c r="AV33" s="46"/>
      <c r="AW33" s="46"/>
      <c r="AX33" s="536" t="s">
        <v>531</v>
      </c>
      <c r="AY33" s="537"/>
      <c r="AZ33" s="537"/>
      <c r="BA33" s="537"/>
      <c r="BB33" s="537"/>
      <c r="BC33" s="537"/>
      <c r="BD33" s="537"/>
      <c r="BE33" s="537"/>
      <c r="BF33" s="538"/>
      <c r="BG33" s="611">
        <v>99.4</v>
      </c>
      <c r="BH33" s="540"/>
      <c r="BI33" s="540"/>
      <c r="BJ33" s="540"/>
      <c r="BK33" s="540"/>
      <c r="BL33" s="540"/>
      <c r="BM33" s="583">
        <v>98.1</v>
      </c>
      <c r="BN33" s="540"/>
      <c r="BO33" s="540"/>
      <c r="BP33" s="540"/>
      <c r="BQ33" s="591"/>
      <c r="BR33" s="611">
        <v>91.7</v>
      </c>
      <c r="BS33" s="540"/>
      <c r="BT33" s="540"/>
      <c r="BU33" s="540"/>
      <c r="BV33" s="540"/>
      <c r="BW33" s="540"/>
      <c r="BX33" s="583">
        <v>90.4</v>
      </c>
      <c r="BY33" s="540"/>
      <c r="BZ33" s="540"/>
      <c r="CA33" s="540"/>
      <c r="CB33" s="591"/>
      <c r="CD33" s="558" t="s">
        <v>369</v>
      </c>
      <c r="CE33" s="559"/>
      <c r="CF33" s="559"/>
      <c r="CG33" s="559"/>
      <c r="CH33" s="559"/>
      <c r="CI33" s="559"/>
      <c r="CJ33" s="559"/>
      <c r="CK33" s="559"/>
      <c r="CL33" s="559"/>
      <c r="CM33" s="559"/>
      <c r="CN33" s="559"/>
      <c r="CO33" s="559"/>
      <c r="CP33" s="559"/>
      <c r="CQ33" s="560"/>
      <c r="CR33" s="561">
        <v>11279634</v>
      </c>
      <c r="CS33" s="562"/>
      <c r="CT33" s="562"/>
      <c r="CU33" s="562"/>
      <c r="CV33" s="562"/>
      <c r="CW33" s="562"/>
      <c r="CX33" s="562"/>
      <c r="CY33" s="563"/>
      <c r="CZ33" s="564">
        <v>43.9</v>
      </c>
      <c r="DA33" s="565"/>
      <c r="DB33" s="565"/>
      <c r="DC33" s="566"/>
      <c r="DD33" s="567">
        <v>8306677</v>
      </c>
      <c r="DE33" s="562"/>
      <c r="DF33" s="562"/>
      <c r="DG33" s="562"/>
      <c r="DH33" s="562"/>
      <c r="DI33" s="562"/>
      <c r="DJ33" s="562"/>
      <c r="DK33" s="563"/>
      <c r="DL33" s="567">
        <v>5716594</v>
      </c>
      <c r="DM33" s="562"/>
      <c r="DN33" s="562"/>
      <c r="DO33" s="562"/>
      <c r="DP33" s="562"/>
      <c r="DQ33" s="562"/>
      <c r="DR33" s="562"/>
      <c r="DS33" s="562"/>
      <c r="DT33" s="562"/>
      <c r="DU33" s="562"/>
      <c r="DV33" s="563"/>
      <c r="DW33" s="564">
        <v>38.5</v>
      </c>
      <c r="DX33" s="565"/>
      <c r="DY33" s="565"/>
      <c r="DZ33" s="565"/>
      <c r="EA33" s="565"/>
      <c r="EB33" s="565"/>
      <c r="EC33" s="598"/>
    </row>
    <row r="34" spans="2:133" ht="11.25" customHeight="1" x14ac:dyDescent="0.2">
      <c r="B34" s="558" t="s">
        <v>373</v>
      </c>
      <c r="C34" s="559"/>
      <c r="D34" s="559"/>
      <c r="E34" s="559"/>
      <c r="F34" s="559"/>
      <c r="G34" s="559"/>
      <c r="H34" s="559"/>
      <c r="I34" s="559"/>
      <c r="J34" s="559"/>
      <c r="K34" s="559"/>
      <c r="L34" s="559"/>
      <c r="M34" s="559"/>
      <c r="N34" s="559"/>
      <c r="O34" s="559"/>
      <c r="P34" s="559"/>
      <c r="Q34" s="560"/>
      <c r="R34" s="561">
        <v>1697985</v>
      </c>
      <c r="S34" s="575"/>
      <c r="T34" s="575"/>
      <c r="U34" s="575"/>
      <c r="V34" s="575"/>
      <c r="W34" s="575"/>
      <c r="X34" s="575"/>
      <c r="Y34" s="576"/>
      <c r="Z34" s="585">
        <v>6.4</v>
      </c>
      <c r="AA34" s="585"/>
      <c r="AB34" s="585"/>
      <c r="AC34" s="585"/>
      <c r="AD34" s="586" t="s">
        <v>199</v>
      </c>
      <c r="AE34" s="586"/>
      <c r="AF34" s="586"/>
      <c r="AG34" s="586"/>
      <c r="AH34" s="586"/>
      <c r="AI34" s="586"/>
      <c r="AJ34" s="586"/>
      <c r="AK34" s="586"/>
      <c r="AL34" s="564" t="s">
        <v>199</v>
      </c>
      <c r="AM34" s="577"/>
      <c r="AN34" s="577"/>
      <c r="AO34" s="587"/>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58" t="s">
        <v>374</v>
      </c>
      <c r="CE34" s="559"/>
      <c r="CF34" s="559"/>
      <c r="CG34" s="559"/>
      <c r="CH34" s="559"/>
      <c r="CI34" s="559"/>
      <c r="CJ34" s="559"/>
      <c r="CK34" s="559"/>
      <c r="CL34" s="559"/>
      <c r="CM34" s="559"/>
      <c r="CN34" s="559"/>
      <c r="CO34" s="559"/>
      <c r="CP34" s="559"/>
      <c r="CQ34" s="560"/>
      <c r="CR34" s="561">
        <v>3662606</v>
      </c>
      <c r="CS34" s="575"/>
      <c r="CT34" s="575"/>
      <c r="CU34" s="575"/>
      <c r="CV34" s="575"/>
      <c r="CW34" s="575"/>
      <c r="CX34" s="575"/>
      <c r="CY34" s="576"/>
      <c r="CZ34" s="564">
        <v>14.3</v>
      </c>
      <c r="DA34" s="565"/>
      <c r="DB34" s="565"/>
      <c r="DC34" s="566"/>
      <c r="DD34" s="567">
        <v>2064280</v>
      </c>
      <c r="DE34" s="575"/>
      <c r="DF34" s="575"/>
      <c r="DG34" s="575"/>
      <c r="DH34" s="575"/>
      <c r="DI34" s="575"/>
      <c r="DJ34" s="575"/>
      <c r="DK34" s="576"/>
      <c r="DL34" s="567">
        <v>1634340</v>
      </c>
      <c r="DM34" s="575"/>
      <c r="DN34" s="575"/>
      <c r="DO34" s="575"/>
      <c r="DP34" s="575"/>
      <c r="DQ34" s="575"/>
      <c r="DR34" s="575"/>
      <c r="DS34" s="575"/>
      <c r="DT34" s="575"/>
      <c r="DU34" s="575"/>
      <c r="DV34" s="576"/>
      <c r="DW34" s="564">
        <v>11</v>
      </c>
      <c r="DX34" s="565"/>
      <c r="DY34" s="565"/>
      <c r="DZ34" s="565"/>
      <c r="EA34" s="565"/>
      <c r="EB34" s="565"/>
      <c r="EC34" s="598"/>
    </row>
    <row r="35" spans="2:133" ht="11.25" customHeight="1" x14ac:dyDescent="0.2">
      <c r="B35" s="558" t="s">
        <v>217</v>
      </c>
      <c r="C35" s="559"/>
      <c r="D35" s="559"/>
      <c r="E35" s="559"/>
      <c r="F35" s="559"/>
      <c r="G35" s="559"/>
      <c r="H35" s="559"/>
      <c r="I35" s="559"/>
      <c r="J35" s="559"/>
      <c r="K35" s="559"/>
      <c r="L35" s="559"/>
      <c r="M35" s="559"/>
      <c r="N35" s="559"/>
      <c r="O35" s="559"/>
      <c r="P35" s="559"/>
      <c r="Q35" s="560"/>
      <c r="R35" s="561">
        <v>70358</v>
      </c>
      <c r="S35" s="575"/>
      <c r="T35" s="575"/>
      <c r="U35" s="575"/>
      <c r="V35" s="575"/>
      <c r="W35" s="575"/>
      <c r="X35" s="575"/>
      <c r="Y35" s="576"/>
      <c r="Z35" s="585">
        <v>0.3</v>
      </c>
      <c r="AA35" s="585"/>
      <c r="AB35" s="585"/>
      <c r="AC35" s="585"/>
      <c r="AD35" s="586" t="s">
        <v>199</v>
      </c>
      <c r="AE35" s="586"/>
      <c r="AF35" s="586"/>
      <c r="AG35" s="586"/>
      <c r="AH35" s="586"/>
      <c r="AI35" s="586"/>
      <c r="AJ35" s="586"/>
      <c r="AK35" s="586"/>
      <c r="AL35" s="564" t="s">
        <v>199</v>
      </c>
      <c r="AM35" s="577"/>
      <c r="AN35" s="577"/>
      <c r="AO35" s="587"/>
      <c r="AP35" s="15"/>
      <c r="AQ35" s="471" t="s">
        <v>532</v>
      </c>
      <c r="AR35" s="472"/>
      <c r="AS35" s="472"/>
      <c r="AT35" s="472"/>
      <c r="AU35" s="472"/>
      <c r="AV35" s="472"/>
      <c r="AW35" s="472"/>
      <c r="AX35" s="472"/>
      <c r="AY35" s="472"/>
      <c r="AZ35" s="472"/>
      <c r="BA35" s="472"/>
      <c r="BB35" s="472"/>
      <c r="BC35" s="472"/>
      <c r="BD35" s="472"/>
      <c r="BE35" s="472"/>
      <c r="BF35" s="514"/>
      <c r="BG35" s="471" t="s">
        <v>533</v>
      </c>
      <c r="BH35" s="472"/>
      <c r="BI35" s="472"/>
      <c r="BJ35" s="472"/>
      <c r="BK35" s="472"/>
      <c r="BL35" s="472"/>
      <c r="BM35" s="472"/>
      <c r="BN35" s="472"/>
      <c r="BO35" s="472"/>
      <c r="BP35" s="472"/>
      <c r="BQ35" s="472"/>
      <c r="BR35" s="472"/>
      <c r="BS35" s="472"/>
      <c r="BT35" s="472"/>
      <c r="BU35" s="472"/>
      <c r="BV35" s="472"/>
      <c r="BW35" s="472"/>
      <c r="BX35" s="472"/>
      <c r="BY35" s="472"/>
      <c r="BZ35" s="472"/>
      <c r="CA35" s="472"/>
      <c r="CB35" s="514"/>
      <c r="CD35" s="558" t="s">
        <v>376</v>
      </c>
      <c r="CE35" s="559"/>
      <c r="CF35" s="559"/>
      <c r="CG35" s="559"/>
      <c r="CH35" s="559"/>
      <c r="CI35" s="559"/>
      <c r="CJ35" s="559"/>
      <c r="CK35" s="559"/>
      <c r="CL35" s="559"/>
      <c r="CM35" s="559"/>
      <c r="CN35" s="559"/>
      <c r="CO35" s="559"/>
      <c r="CP35" s="559"/>
      <c r="CQ35" s="560"/>
      <c r="CR35" s="561">
        <v>123591</v>
      </c>
      <c r="CS35" s="562"/>
      <c r="CT35" s="562"/>
      <c r="CU35" s="562"/>
      <c r="CV35" s="562"/>
      <c r="CW35" s="562"/>
      <c r="CX35" s="562"/>
      <c r="CY35" s="563"/>
      <c r="CZ35" s="564">
        <v>0.5</v>
      </c>
      <c r="DA35" s="565"/>
      <c r="DB35" s="565"/>
      <c r="DC35" s="566"/>
      <c r="DD35" s="567">
        <v>78180</v>
      </c>
      <c r="DE35" s="562"/>
      <c r="DF35" s="562"/>
      <c r="DG35" s="562"/>
      <c r="DH35" s="562"/>
      <c r="DI35" s="562"/>
      <c r="DJ35" s="562"/>
      <c r="DK35" s="563"/>
      <c r="DL35" s="567">
        <v>49922</v>
      </c>
      <c r="DM35" s="562"/>
      <c r="DN35" s="562"/>
      <c r="DO35" s="562"/>
      <c r="DP35" s="562"/>
      <c r="DQ35" s="562"/>
      <c r="DR35" s="562"/>
      <c r="DS35" s="562"/>
      <c r="DT35" s="562"/>
      <c r="DU35" s="562"/>
      <c r="DV35" s="563"/>
      <c r="DW35" s="564">
        <v>0.3</v>
      </c>
      <c r="DX35" s="565"/>
      <c r="DY35" s="565"/>
      <c r="DZ35" s="565"/>
      <c r="EA35" s="565"/>
      <c r="EB35" s="565"/>
      <c r="EC35" s="598"/>
    </row>
    <row r="36" spans="2:133" ht="11.25" customHeight="1" x14ac:dyDescent="0.2">
      <c r="B36" s="558" t="s">
        <v>148</v>
      </c>
      <c r="C36" s="559"/>
      <c r="D36" s="559"/>
      <c r="E36" s="559"/>
      <c r="F36" s="559"/>
      <c r="G36" s="559"/>
      <c r="H36" s="559"/>
      <c r="I36" s="559"/>
      <c r="J36" s="559"/>
      <c r="K36" s="559"/>
      <c r="L36" s="559"/>
      <c r="M36" s="559"/>
      <c r="N36" s="559"/>
      <c r="O36" s="559"/>
      <c r="P36" s="559"/>
      <c r="Q36" s="560"/>
      <c r="R36" s="561">
        <v>170779</v>
      </c>
      <c r="S36" s="575"/>
      <c r="T36" s="575"/>
      <c r="U36" s="575"/>
      <c r="V36" s="575"/>
      <c r="W36" s="575"/>
      <c r="X36" s="575"/>
      <c r="Y36" s="576"/>
      <c r="Z36" s="585">
        <v>0.6</v>
      </c>
      <c r="AA36" s="585"/>
      <c r="AB36" s="585"/>
      <c r="AC36" s="585"/>
      <c r="AD36" s="586" t="s">
        <v>199</v>
      </c>
      <c r="AE36" s="586"/>
      <c r="AF36" s="586"/>
      <c r="AG36" s="586"/>
      <c r="AH36" s="586"/>
      <c r="AI36" s="586"/>
      <c r="AJ36" s="586"/>
      <c r="AK36" s="586"/>
      <c r="AL36" s="564" t="s">
        <v>199</v>
      </c>
      <c r="AM36" s="577"/>
      <c r="AN36" s="577"/>
      <c r="AO36" s="587"/>
      <c r="AP36" s="15"/>
      <c r="AQ36" s="599" t="s">
        <v>363</v>
      </c>
      <c r="AR36" s="600"/>
      <c r="AS36" s="600"/>
      <c r="AT36" s="600"/>
      <c r="AU36" s="600"/>
      <c r="AV36" s="600"/>
      <c r="AW36" s="600"/>
      <c r="AX36" s="600"/>
      <c r="AY36" s="601"/>
      <c r="AZ36" s="602">
        <v>3762577</v>
      </c>
      <c r="BA36" s="603"/>
      <c r="BB36" s="603"/>
      <c r="BC36" s="603"/>
      <c r="BD36" s="603"/>
      <c r="BE36" s="603"/>
      <c r="BF36" s="604"/>
      <c r="BG36" s="605" t="s">
        <v>534</v>
      </c>
      <c r="BH36" s="606"/>
      <c r="BI36" s="606"/>
      <c r="BJ36" s="606"/>
      <c r="BK36" s="606"/>
      <c r="BL36" s="606"/>
      <c r="BM36" s="606"/>
      <c r="BN36" s="606"/>
      <c r="BO36" s="606"/>
      <c r="BP36" s="606"/>
      <c r="BQ36" s="606"/>
      <c r="BR36" s="606"/>
      <c r="BS36" s="606"/>
      <c r="BT36" s="606"/>
      <c r="BU36" s="607"/>
      <c r="BV36" s="602">
        <v>30982</v>
      </c>
      <c r="BW36" s="603"/>
      <c r="BX36" s="603"/>
      <c r="BY36" s="603"/>
      <c r="BZ36" s="603"/>
      <c r="CA36" s="603"/>
      <c r="CB36" s="604"/>
      <c r="CD36" s="558" t="s">
        <v>30</v>
      </c>
      <c r="CE36" s="559"/>
      <c r="CF36" s="559"/>
      <c r="CG36" s="559"/>
      <c r="CH36" s="559"/>
      <c r="CI36" s="559"/>
      <c r="CJ36" s="559"/>
      <c r="CK36" s="559"/>
      <c r="CL36" s="559"/>
      <c r="CM36" s="559"/>
      <c r="CN36" s="559"/>
      <c r="CO36" s="559"/>
      <c r="CP36" s="559"/>
      <c r="CQ36" s="560"/>
      <c r="CR36" s="561">
        <v>4553778</v>
      </c>
      <c r="CS36" s="575"/>
      <c r="CT36" s="575"/>
      <c r="CU36" s="575"/>
      <c r="CV36" s="575"/>
      <c r="CW36" s="575"/>
      <c r="CX36" s="575"/>
      <c r="CY36" s="576"/>
      <c r="CZ36" s="564">
        <v>17.7</v>
      </c>
      <c r="DA36" s="565"/>
      <c r="DB36" s="565"/>
      <c r="DC36" s="566"/>
      <c r="DD36" s="567">
        <v>3942410</v>
      </c>
      <c r="DE36" s="575"/>
      <c r="DF36" s="575"/>
      <c r="DG36" s="575"/>
      <c r="DH36" s="575"/>
      <c r="DI36" s="575"/>
      <c r="DJ36" s="575"/>
      <c r="DK36" s="576"/>
      <c r="DL36" s="567">
        <v>2790263</v>
      </c>
      <c r="DM36" s="575"/>
      <c r="DN36" s="575"/>
      <c r="DO36" s="575"/>
      <c r="DP36" s="575"/>
      <c r="DQ36" s="575"/>
      <c r="DR36" s="575"/>
      <c r="DS36" s="575"/>
      <c r="DT36" s="575"/>
      <c r="DU36" s="575"/>
      <c r="DV36" s="576"/>
      <c r="DW36" s="564">
        <v>18.8</v>
      </c>
      <c r="DX36" s="565"/>
      <c r="DY36" s="565"/>
      <c r="DZ36" s="565"/>
      <c r="EA36" s="565"/>
      <c r="EB36" s="565"/>
      <c r="EC36" s="598"/>
    </row>
    <row r="37" spans="2:133" ht="11.25" customHeight="1" x14ac:dyDescent="0.2">
      <c r="B37" s="558" t="s">
        <v>378</v>
      </c>
      <c r="C37" s="559"/>
      <c r="D37" s="559"/>
      <c r="E37" s="559"/>
      <c r="F37" s="559"/>
      <c r="G37" s="559"/>
      <c r="H37" s="559"/>
      <c r="I37" s="559"/>
      <c r="J37" s="559"/>
      <c r="K37" s="559"/>
      <c r="L37" s="559"/>
      <c r="M37" s="559"/>
      <c r="N37" s="559"/>
      <c r="O37" s="559"/>
      <c r="P37" s="559"/>
      <c r="Q37" s="560"/>
      <c r="R37" s="561">
        <v>553229</v>
      </c>
      <c r="S37" s="575"/>
      <c r="T37" s="575"/>
      <c r="U37" s="575"/>
      <c r="V37" s="575"/>
      <c r="W37" s="575"/>
      <c r="X37" s="575"/>
      <c r="Y37" s="576"/>
      <c r="Z37" s="585">
        <v>2.1</v>
      </c>
      <c r="AA37" s="585"/>
      <c r="AB37" s="585"/>
      <c r="AC37" s="585"/>
      <c r="AD37" s="586" t="s">
        <v>199</v>
      </c>
      <c r="AE37" s="586"/>
      <c r="AF37" s="586"/>
      <c r="AG37" s="586"/>
      <c r="AH37" s="586"/>
      <c r="AI37" s="586"/>
      <c r="AJ37" s="586"/>
      <c r="AK37" s="586"/>
      <c r="AL37" s="564" t="s">
        <v>199</v>
      </c>
      <c r="AM37" s="577"/>
      <c r="AN37" s="577"/>
      <c r="AO37" s="587"/>
      <c r="AQ37" s="593" t="s">
        <v>535</v>
      </c>
      <c r="AR37" s="594"/>
      <c r="AS37" s="594"/>
      <c r="AT37" s="594"/>
      <c r="AU37" s="594"/>
      <c r="AV37" s="594"/>
      <c r="AW37" s="594"/>
      <c r="AX37" s="594"/>
      <c r="AY37" s="595"/>
      <c r="AZ37" s="561">
        <v>1362997</v>
      </c>
      <c r="BA37" s="575"/>
      <c r="BB37" s="575"/>
      <c r="BC37" s="575"/>
      <c r="BD37" s="562"/>
      <c r="BE37" s="562"/>
      <c r="BF37" s="596"/>
      <c r="BG37" s="558" t="s">
        <v>536</v>
      </c>
      <c r="BH37" s="559"/>
      <c r="BI37" s="559"/>
      <c r="BJ37" s="559"/>
      <c r="BK37" s="559"/>
      <c r="BL37" s="559"/>
      <c r="BM37" s="559"/>
      <c r="BN37" s="559"/>
      <c r="BO37" s="559"/>
      <c r="BP37" s="559"/>
      <c r="BQ37" s="559"/>
      <c r="BR37" s="559"/>
      <c r="BS37" s="559"/>
      <c r="BT37" s="559"/>
      <c r="BU37" s="560"/>
      <c r="BV37" s="561">
        <v>30982</v>
      </c>
      <c r="BW37" s="575"/>
      <c r="BX37" s="575"/>
      <c r="BY37" s="575"/>
      <c r="BZ37" s="575"/>
      <c r="CA37" s="575"/>
      <c r="CB37" s="597"/>
      <c r="CD37" s="558" t="s">
        <v>160</v>
      </c>
      <c r="CE37" s="559"/>
      <c r="CF37" s="559"/>
      <c r="CG37" s="559"/>
      <c r="CH37" s="559"/>
      <c r="CI37" s="559"/>
      <c r="CJ37" s="559"/>
      <c r="CK37" s="559"/>
      <c r="CL37" s="559"/>
      <c r="CM37" s="559"/>
      <c r="CN37" s="559"/>
      <c r="CO37" s="559"/>
      <c r="CP37" s="559"/>
      <c r="CQ37" s="560"/>
      <c r="CR37" s="561">
        <v>1129433</v>
      </c>
      <c r="CS37" s="562"/>
      <c r="CT37" s="562"/>
      <c r="CU37" s="562"/>
      <c r="CV37" s="562"/>
      <c r="CW37" s="562"/>
      <c r="CX37" s="562"/>
      <c r="CY37" s="563"/>
      <c r="CZ37" s="564">
        <v>4.4000000000000004</v>
      </c>
      <c r="DA37" s="565"/>
      <c r="DB37" s="565"/>
      <c r="DC37" s="566"/>
      <c r="DD37" s="567">
        <v>1106865</v>
      </c>
      <c r="DE37" s="562"/>
      <c r="DF37" s="562"/>
      <c r="DG37" s="562"/>
      <c r="DH37" s="562"/>
      <c r="DI37" s="562"/>
      <c r="DJ37" s="562"/>
      <c r="DK37" s="563"/>
      <c r="DL37" s="567">
        <v>838405</v>
      </c>
      <c r="DM37" s="562"/>
      <c r="DN37" s="562"/>
      <c r="DO37" s="562"/>
      <c r="DP37" s="562"/>
      <c r="DQ37" s="562"/>
      <c r="DR37" s="562"/>
      <c r="DS37" s="562"/>
      <c r="DT37" s="562"/>
      <c r="DU37" s="562"/>
      <c r="DV37" s="563"/>
      <c r="DW37" s="564">
        <v>5.7</v>
      </c>
      <c r="DX37" s="565"/>
      <c r="DY37" s="565"/>
      <c r="DZ37" s="565"/>
      <c r="EA37" s="565"/>
      <c r="EB37" s="565"/>
      <c r="EC37" s="598"/>
    </row>
    <row r="38" spans="2:133" ht="11.25" customHeight="1" x14ac:dyDescent="0.2">
      <c r="B38" s="558" t="s">
        <v>287</v>
      </c>
      <c r="C38" s="559"/>
      <c r="D38" s="559"/>
      <c r="E38" s="559"/>
      <c r="F38" s="559"/>
      <c r="G38" s="559"/>
      <c r="H38" s="559"/>
      <c r="I38" s="559"/>
      <c r="J38" s="559"/>
      <c r="K38" s="559"/>
      <c r="L38" s="559"/>
      <c r="M38" s="559"/>
      <c r="N38" s="559"/>
      <c r="O38" s="559"/>
      <c r="P38" s="559"/>
      <c r="Q38" s="560"/>
      <c r="R38" s="561">
        <v>1084177</v>
      </c>
      <c r="S38" s="575"/>
      <c r="T38" s="575"/>
      <c r="U38" s="575"/>
      <c r="V38" s="575"/>
      <c r="W38" s="575"/>
      <c r="X38" s="575"/>
      <c r="Y38" s="576"/>
      <c r="Z38" s="585">
        <v>4.0999999999999996</v>
      </c>
      <c r="AA38" s="585"/>
      <c r="AB38" s="585"/>
      <c r="AC38" s="585"/>
      <c r="AD38" s="586" t="s">
        <v>199</v>
      </c>
      <c r="AE38" s="586"/>
      <c r="AF38" s="586"/>
      <c r="AG38" s="586"/>
      <c r="AH38" s="586"/>
      <c r="AI38" s="586"/>
      <c r="AJ38" s="586"/>
      <c r="AK38" s="586"/>
      <c r="AL38" s="564" t="s">
        <v>199</v>
      </c>
      <c r="AM38" s="577"/>
      <c r="AN38" s="577"/>
      <c r="AO38" s="587"/>
      <c r="AQ38" s="593" t="s">
        <v>380</v>
      </c>
      <c r="AR38" s="594"/>
      <c r="AS38" s="594"/>
      <c r="AT38" s="594"/>
      <c r="AU38" s="594"/>
      <c r="AV38" s="594"/>
      <c r="AW38" s="594"/>
      <c r="AX38" s="594"/>
      <c r="AY38" s="595"/>
      <c r="AZ38" s="561">
        <v>621645</v>
      </c>
      <c r="BA38" s="575"/>
      <c r="BB38" s="575"/>
      <c r="BC38" s="575"/>
      <c r="BD38" s="562"/>
      <c r="BE38" s="562"/>
      <c r="BF38" s="596"/>
      <c r="BG38" s="558" t="s">
        <v>385</v>
      </c>
      <c r="BH38" s="559"/>
      <c r="BI38" s="559"/>
      <c r="BJ38" s="559"/>
      <c r="BK38" s="559"/>
      <c r="BL38" s="559"/>
      <c r="BM38" s="559"/>
      <c r="BN38" s="559"/>
      <c r="BO38" s="559"/>
      <c r="BP38" s="559"/>
      <c r="BQ38" s="559"/>
      <c r="BR38" s="559"/>
      <c r="BS38" s="559"/>
      <c r="BT38" s="559"/>
      <c r="BU38" s="560"/>
      <c r="BV38" s="561">
        <v>4450</v>
      </c>
      <c r="BW38" s="575"/>
      <c r="BX38" s="575"/>
      <c r="BY38" s="575"/>
      <c r="BZ38" s="575"/>
      <c r="CA38" s="575"/>
      <c r="CB38" s="597"/>
      <c r="CD38" s="558" t="s">
        <v>537</v>
      </c>
      <c r="CE38" s="559"/>
      <c r="CF38" s="559"/>
      <c r="CG38" s="559"/>
      <c r="CH38" s="559"/>
      <c r="CI38" s="559"/>
      <c r="CJ38" s="559"/>
      <c r="CK38" s="559"/>
      <c r="CL38" s="559"/>
      <c r="CM38" s="559"/>
      <c r="CN38" s="559"/>
      <c r="CO38" s="559"/>
      <c r="CP38" s="559"/>
      <c r="CQ38" s="560"/>
      <c r="CR38" s="561">
        <v>1635555</v>
      </c>
      <c r="CS38" s="575"/>
      <c r="CT38" s="575"/>
      <c r="CU38" s="575"/>
      <c r="CV38" s="575"/>
      <c r="CW38" s="575"/>
      <c r="CX38" s="575"/>
      <c r="CY38" s="576"/>
      <c r="CZ38" s="564">
        <v>6.4</v>
      </c>
      <c r="DA38" s="565"/>
      <c r="DB38" s="565"/>
      <c r="DC38" s="566"/>
      <c r="DD38" s="567">
        <v>1293387</v>
      </c>
      <c r="DE38" s="575"/>
      <c r="DF38" s="575"/>
      <c r="DG38" s="575"/>
      <c r="DH38" s="575"/>
      <c r="DI38" s="575"/>
      <c r="DJ38" s="575"/>
      <c r="DK38" s="576"/>
      <c r="DL38" s="567">
        <v>1241609</v>
      </c>
      <c r="DM38" s="575"/>
      <c r="DN38" s="575"/>
      <c r="DO38" s="575"/>
      <c r="DP38" s="575"/>
      <c r="DQ38" s="575"/>
      <c r="DR38" s="575"/>
      <c r="DS38" s="575"/>
      <c r="DT38" s="575"/>
      <c r="DU38" s="575"/>
      <c r="DV38" s="576"/>
      <c r="DW38" s="564">
        <v>8.4</v>
      </c>
      <c r="DX38" s="565"/>
      <c r="DY38" s="565"/>
      <c r="DZ38" s="565"/>
      <c r="EA38" s="565"/>
      <c r="EB38" s="565"/>
      <c r="EC38" s="598"/>
    </row>
    <row r="39" spans="2:133" ht="11.25" customHeight="1" x14ac:dyDescent="0.2">
      <c r="B39" s="558" t="s">
        <v>370</v>
      </c>
      <c r="C39" s="559"/>
      <c r="D39" s="559"/>
      <c r="E39" s="559"/>
      <c r="F39" s="559"/>
      <c r="G39" s="559"/>
      <c r="H39" s="559"/>
      <c r="I39" s="559"/>
      <c r="J39" s="559"/>
      <c r="K39" s="559"/>
      <c r="L39" s="559"/>
      <c r="M39" s="559"/>
      <c r="N39" s="559"/>
      <c r="O39" s="559"/>
      <c r="P39" s="559"/>
      <c r="Q39" s="560"/>
      <c r="R39" s="561">
        <v>723617</v>
      </c>
      <c r="S39" s="575"/>
      <c r="T39" s="575"/>
      <c r="U39" s="575"/>
      <c r="V39" s="575"/>
      <c r="W39" s="575"/>
      <c r="X39" s="575"/>
      <c r="Y39" s="576"/>
      <c r="Z39" s="585">
        <v>2.7</v>
      </c>
      <c r="AA39" s="585"/>
      <c r="AB39" s="585"/>
      <c r="AC39" s="585"/>
      <c r="AD39" s="586">
        <v>64</v>
      </c>
      <c r="AE39" s="586"/>
      <c r="AF39" s="586"/>
      <c r="AG39" s="586"/>
      <c r="AH39" s="586"/>
      <c r="AI39" s="586"/>
      <c r="AJ39" s="586"/>
      <c r="AK39" s="586"/>
      <c r="AL39" s="564">
        <v>0</v>
      </c>
      <c r="AM39" s="577"/>
      <c r="AN39" s="577"/>
      <c r="AO39" s="587"/>
      <c r="AQ39" s="593" t="s">
        <v>300</v>
      </c>
      <c r="AR39" s="594"/>
      <c r="AS39" s="594"/>
      <c r="AT39" s="594"/>
      <c r="AU39" s="594"/>
      <c r="AV39" s="594"/>
      <c r="AW39" s="594"/>
      <c r="AX39" s="594"/>
      <c r="AY39" s="595"/>
      <c r="AZ39" s="561">
        <v>142380</v>
      </c>
      <c r="BA39" s="575"/>
      <c r="BB39" s="575"/>
      <c r="BC39" s="575"/>
      <c r="BD39" s="562"/>
      <c r="BE39" s="562"/>
      <c r="BF39" s="596"/>
      <c r="BG39" s="558" t="s">
        <v>324</v>
      </c>
      <c r="BH39" s="559"/>
      <c r="BI39" s="559"/>
      <c r="BJ39" s="559"/>
      <c r="BK39" s="559"/>
      <c r="BL39" s="559"/>
      <c r="BM39" s="559"/>
      <c r="BN39" s="559"/>
      <c r="BO39" s="559"/>
      <c r="BP39" s="559"/>
      <c r="BQ39" s="559"/>
      <c r="BR39" s="559"/>
      <c r="BS39" s="559"/>
      <c r="BT39" s="559"/>
      <c r="BU39" s="560"/>
      <c r="BV39" s="561">
        <v>6891</v>
      </c>
      <c r="BW39" s="575"/>
      <c r="BX39" s="575"/>
      <c r="BY39" s="575"/>
      <c r="BZ39" s="575"/>
      <c r="CA39" s="575"/>
      <c r="CB39" s="597"/>
      <c r="CD39" s="558" t="s">
        <v>538</v>
      </c>
      <c r="CE39" s="559"/>
      <c r="CF39" s="559"/>
      <c r="CG39" s="559"/>
      <c r="CH39" s="559"/>
      <c r="CI39" s="559"/>
      <c r="CJ39" s="559"/>
      <c r="CK39" s="559"/>
      <c r="CL39" s="559"/>
      <c r="CM39" s="559"/>
      <c r="CN39" s="559"/>
      <c r="CO39" s="559"/>
      <c r="CP39" s="559"/>
      <c r="CQ39" s="560"/>
      <c r="CR39" s="561">
        <v>1100593</v>
      </c>
      <c r="CS39" s="562"/>
      <c r="CT39" s="562"/>
      <c r="CU39" s="562"/>
      <c r="CV39" s="562"/>
      <c r="CW39" s="562"/>
      <c r="CX39" s="562"/>
      <c r="CY39" s="563"/>
      <c r="CZ39" s="564">
        <v>4.3</v>
      </c>
      <c r="DA39" s="565"/>
      <c r="DB39" s="565"/>
      <c r="DC39" s="566"/>
      <c r="DD39" s="567">
        <v>724909</v>
      </c>
      <c r="DE39" s="562"/>
      <c r="DF39" s="562"/>
      <c r="DG39" s="562"/>
      <c r="DH39" s="562"/>
      <c r="DI39" s="562"/>
      <c r="DJ39" s="562"/>
      <c r="DK39" s="563"/>
      <c r="DL39" s="567" t="s">
        <v>199</v>
      </c>
      <c r="DM39" s="562"/>
      <c r="DN39" s="562"/>
      <c r="DO39" s="562"/>
      <c r="DP39" s="562"/>
      <c r="DQ39" s="562"/>
      <c r="DR39" s="562"/>
      <c r="DS39" s="562"/>
      <c r="DT39" s="562"/>
      <c r="DU39" s="562"/>
      <c r="DV39" s="563"/>
      <c r="DW39" s="564" t="s">
        <v>199</v>
      </c>
      <c r="DX39" s="565"/>
      <c r="DY39" s="565"/>
      <c r="DZ39" s="565"/>
      <c r="EA39" s="565"/>
      <c r="EB39" s="565"/>
      <c r="EC39" s="598"/>
    </row>
    <row r="40" spans="2:133" ht="11.25" customHeight="1" x14ac:dyDescent="0.2">
      <c r="B40" s="558" t="s">
        <v>389</v>
      </c>
      <c r="C40" s="559"/>
      <c r="D40" s="559"/>
      <c r="E40" s="559"/>
      <c r="F40" s="559"/>
      <c r="G40" s="559"/>
      <c r="H40" s="559"/>
      <c r="I40" s="559"/>
      <c r="J40" s="559"/>
      <c r="K40" s="559"/>
      <c r="L40" s="559"/>
      <c r="M40" s="559"/>
      <c r="N40" s="559"/>
      <c r="O40" s="559"/>
      <c r="P40" s="559"/>
      <c r="Q40" s="560"/>
      <c r="R40" s="561">
        <v>2094700</v>
      </c>
      <c r="S40" s="575"/>
      <c r="T40" s="575"/>
      <c r="U40" s="575"/>
      <c r="V40" s="575"/>
      <c r="W40" s="575"/>
      <c r="X40" s="575"/>
      <c r="Y40" s="576"/>
      <c r="Z40" s="585">
        <v>7.8</v>
      </c>
      <c r="AA40" s="585"/>
      <c r="AB40" s="585"/>
      <c r="AC40" s="585"/>
      <c r="AD40" s="586" t="s">
        <v>199</v>
      </c>
      <c r="AE40" s="586"/>
      <c r="AF40" s="586"/>
      <c r="AG40" s="586"/>
      <c r="AH40" s="586"/>
      <c r="AI40" s="586"/>
      <c r="AJ40" s="586"/>
      <c r="AK40" s="586"/>
      <c r="AL40" s="564" t="s">
        <v>199</v>
      </c>
      <c r="AM40" s="577"/>
      <c r="AN40" s="577"/>
      <c r="AO40" s="587"/>
      <c r="AQ40" s="593" t="s">
        <v>539</v>
      </c>
      <c r="AR40" s="594"/>
      <c r="AS40" s="594"/>
      <c r="AT40" s="594"/>
      <c r="AU40" s="594"/>
      <c r="AV40" s="594"/>
      <c r="AW40" s="594"/>
      <c r="AX40" s="594"/>
      <c r="AY40" s="595"/>
      <c r="AZ40" s="561" t="s">
        <v>199</v>
      </c>
      <c r="BA40" s="575"/>
      <c r="BB40" s="575"/>
      <c r="BC40" s="575"/>
      <c r="BD40" s="562"/>
      <c r="BE40" s="562"/>
      <c r="BF40" s="596"/>
      <c r="BG40" s="552" t="s">
        <v>540</v>
      </c>
      <c r="BH40" s="553"/>
      <c r="BI40" s="553"/>
      <c r="BJ40" s="553"/>
      <c r="BK40" s="553"/>
      <c r="BL40" s="49"/>
      <c r="BM40" s="559" t="s">
        <v>541</v>
      </c>
      <c r="BN40" s="559"/>
      <c r="BO40" s="559"/>
      <c r="BP40" s="559"/>
      <c r="BQ40" s="559"/>
      <c r="BR40" s="559"/>
      <c r="BS40" s="559"/>
      <c r="BT40" s="559"/>
      <c r="BU40" s="560"/>
      <c r="BV40" s="561">
        <v>90</v>
      </c>
      <c r="BW40" s="575"/>
      <c r="BX40" s="575"/>
      <c r="BY40" s="575"/>
      <c r="BZ40" s="575"/>
      <c r="CA40" s="575"/>
      <c r="CB40" s="597"/>
      <c r="CD40" s="558" t="s">
        <v>542</v>
      </c>
      <c r="CE40" s="559"/>
      <c r="CF40" s="559"/>
      <c r="CG40" s="559"/>
      <c r="CH40" s="559"/>
      <c r="CI40" s="559"/>
      <c r="CJ40" s="559"/>
      <c r="CK40" s="559"/>
      <c r="CL40" s="559"/>
      <c r="CM40" s="559"/>
      <c r="CN40" s="559"/>
      <c r="CO40" s="559"/>
      <c r="CP40" s="559"/>
      <c r="CQ40" s="560"/>
      <c r="CR40" s="561">
        <v>203511</v>
      </c>
      <c r="CS40" s="575"/>
      <c r="CT40" s="575"/>
      <c r="CU40" s="575"/>
      <c r="CV40" s="575"/>
      <c r="CW40" s="575"/>
      <c r="CX40" s="575"/>
      <c r="CY40" s="576"/>
      <c r="CZ40" s="564">
        <v>0.8</v>
      </c>
      <c r="DA40" s="565"/>
      <c r="DB40" s="565"/>
      <c r="DC40" s="566"/>
      <c r="DD40" s="567">
        <v>203511</v>
      </c>
      <c r="DE40" s="575"/>
      <c r="DF40" s="575"/>
      <c r="DG40" s="575"/>
      <c r="DH40" s="575"/>
      <c r="DI40" s="575"/>
      <c r="DJ40" s="575"/>
      <c r="DK40" s="576"/>
      <c r="DL40" s="567">
        <v>460</v>
      </c>
      <c r="DM40" s="575"/>
      <c r="DN40" s="575"/>
      <c r="DO40" s="575"/>
      <c r="DP40" s="575"/>
      <c r="DQ40" s="575"/>
      <c r="DR40" s="575"/>
      <c r="DS40" s="575"/>
      <c r="DT40" s="575"/>
      <c r="DU40" s="575"/>
      <c r="DV40" s="576"/>
      <c r="DW40" s="564">
        <v>0</v>
      </c>
      <c r="DX40" s="565"/>
      <c r="DY40" s="565"/>
      <c r="DZ40" s="565"/>
      <c r="EA40" s="565"/>
      <c r="EB40" s="565"/>
      <c r="EC40" s="598"/>
    </row>
    <row r="41" spans="2:133" ht="11.25" customHeight="1" x14ac:dyDescent="0.2">
      <c r="B41" s="558" t="s">
        <v>543</v>
      </c>
      <c r="C41" s="559"/>
      <c r="D41" s="559"/>
      <c r="E41" s="559"/>
      <c r="F41" s="559"/>
      <c r="G41" s="559"/>
      <c r="H41" s="559"/>
      <c r="I41" s="559"/>
      <c r="J41" s="559"/>
      <c r="K41" s="559"/>
      <c r="L41" s="559"/>
      <c r="M41" s="559"/>
      <c r="N41" s="559"/>
      <c r="O41" s="559"/>
      <c r="P41" s="559"/>
      <c r="Q41" s="560"/>
      <c r="R41" s="561" t="s">
        <v>199</v>
      </c>
      <c r="S41" s="575"/>
      <c r="T41" s="575"/>
      <c r="U41" s="575"/>
      <c r="V41" s="575"/>
      <c r="W41" s="575"/>
      <c r="X41" s="575"/>
      <c r="Y41" s="576"/>
      <c r="Z41" s="585" t="s">
        <v>199</v>
      </c>
      <c r="AA41" s="585"/>
      <c r="AB41" s="585"/>
      <c r="AC41" s="585"/>
      <c r="AD41" s="586" t="s">
        <v>199</v>
      </c>
      <c r="AE41" s="586"/>
      <c r="AF41" s="586"/>
      <c r="AG41" s="586"/>
      <c r="AH41" s="586"/>
      <c r="AI41" s="586"/>
      <c r="AJ41" s="586"/>
      <c r="AK41" s="586"/>
      <c r="AL41" s="564" t="s">
        <v>199</v>
      </c>
      <c r="AM41" s="577"/>
      <c r="AN41" s="577"/>
      <c r="AO41" s="587"/>
      <c r="AQ41" s="593" t="s">
        <v>544</v>
      </c>
      <c r="AR41" s="594"/>
      <c r="AS41" s="594"/>
      <c r="AT41" s="594"/>
      <c r="AU41" s="594"/>
      <c r="AV41" s="594"/>
      <c r="AW41" s="594"/>
      <c r="AX41" s="594"/>
      <c r="AY41" s="595"/>
      <c r="AZ41" s="561">
        <v>352477</v>
      </c>
      <c r="BA41" s="575"/>
      <c r="BB41" s="575"/>
      <c r="BC41" s="575"/>
      <c r="BD41" s="562"/>
      <c r="BE41" s="562"/>
      <c r="BF41" s="596"/>
      <c r="BG41" s="552"/>
      <c r="BH41" s="553"/>
      <c r="BI41" s="553"/>
      <c r="BJ41" s="553"/>
      <c r="BK41" s="553"/>
      <c r="BL41" s="49"/>
      <c r="BM41" s="559" t="s">
        <v>329</v>
      </c>
      <c r="BN41" s="559"/>
      <c r="BO41" s="559"/>
      <c r="BP41" s="559"/>
      <c r="BQ41" s="559"/>
      <c r="BR41" s="559"/>
      <c r="BS41" s="559"/>
      <c r="BT41" s="559"/>
      <c r="BU41" s="560"/>
      <c r="BV41" s="561" t="s">
        <v>199</v>
      </c>
      <c r="BW41" s="575"/>
      <c r="BX41" s="575"/>
      <c r="BY41" s="575"/>
      <c r="BZ41" s="575"/>
      <c r="CA41" s="575"/>
      <c r="CB41" s="597"/>
      <c r="CD41" s="558" t="s">
        <v>545</v>
      </c>
      <c r="CE41" s="559"/>
      <c r="CF41" s="559"/>
      <c r="CG41" s="559"/>
      <c r="CH41" s="559"/>
      <c r="CI41" s="559"/>
      <c r="CJ41" s="559"/>
      <c r="CK41" s="559"/>
      <c r="CL41" s="559"/>
      <c r="CM41" s="559"/>
      <c r="CN41" s="559"/>
      <c r="CO41" s="559"/>
      <c r="CP41" s="559"/>
      <c r="CQ41" s="560"/>
      <c r="CR41" s="561" t="s">
        <v>199</v>
      </c>
      <c r="CS41" s="562"/>
      <c r="CT41" s="562"/>
      <c r="CU41" s="562"/>
      <c r="CV41" s="562"/>
      <c r="CW41" s="562"/>
      <c r="CX41" s="562"/>
      <c r="CY41" s="563"/>
      <c r="CZ41" s="564" t="s">
        <v>199</v>
      </c>
      <c r="DA41" s="565"/>
      <c r="DB41" s="565"/>
      <c r="DC41" s="566"/>
      <c r="DD41" s="567" t="s">
        <v>199</v>
      </c>
      <c r="DE41" s="562"/>
      <c r="DF41" s="562"/>
      <c r="DG41" s="562"/>
      <c r="DH41" s="562"/>
      <c r="DI41" s="562"/>
      <c r="DJ41" s="562"/>
      <c r="DK41" s="563"/>
      <c r="DL41" s="568"/>
      <c r="DM41" s="569"/>
      <c r="DN41" s="569"/>
      <c r="DO41" s="569"/>
      <c r="DP41" s="569"/>
      <c r="DQ41" s="569"/>
      <c r="DR41" s="569"/>
      <c r="DS41" s="569"/>
      <c r="DT41" s="569"/>
      <c r="DU41" s="569"/>
      <c r="DV41" s="570"/>
      <c r="DW41" s="571"/>
      <c r="DX41" s="572"/>
      <c r="DY41" s="572"/>
      <c r="DZ41" s="572"/>
      <c r="EA41" s="572"/>
      <c r="EB41" s="572"/>
      <c r="EC41" s="573"/>
    </row>
    <row r="42" spans="2:133" ht="11.25" customHeight="1" x14ac:dyDescent="0.2">
      <c r="B42" s="558" t="s">
        <v>546</v>
      </c>
      <c r="C42" s="559"/>
      <c r="D42" s="559"/>
      <c r="E42" s="559"/>
      <c r="F42" s="559"/>
      <c r="G42" s="559"/>
      <c r="H42" s="559"/>
      <c r="I42" s="559"/>
      <c r="J42" s="559"/>
      <c r="K42" s="559"/>
      <c r="L42" s="559"/>
      <c r="M42" s="559"/>
      <c r="N42" s="559"/>
      <c r="O42" s="559"/>
      <c r="P42" s="559"/>
      <c r="Q42" s="560"/>
      <c r="R42" s="561" t="s">
        <v>199</v>
      </c>
      <c r="S42" s="575"/>
      <c r="T42" s="575"/>
      <c r="U42" s="575"/>
      <c r="V42" s="575"/>
      <c r="W42" s="575"/>
      <c r="X42" s="575"/>
      <c r="Y42" s="576"/>
      <c r="Z42" s="585" t="s">
        <v>199</v>
      </c>
      <c r="AA42" s="585"/>
      <c r="AB42" s="585"/>
      <c r="AC42" s="585"/>
      <c r="AD42" s="586" t="s">
        <v>199</v>
      </c>
      <c r="AE42" s="586"/>
      <c r="AF42" s="586"/>
      <c r="AG42" s="586"/>
      <c r="AH42" s="586"/>
      <c r="AI42" s="586"/>
      <c r="AJ42" s="586"/>
      <c r="AK42" s="586"/>
      <c r="AL42" s="564" t="s">
        <v>199</v>
      </c>
      <c r="AM42" s="577"/>
      <c r="AN42" s="577"/>
      <c r="AO42" s="587"/>
      <c r="AQ42" s="588" t="s">
        <v>547</v>
      </c>
      <c r="AR42" s="589"/>
      <c r="AS42" s="589"/>
      <c r="AT42" s="589"/>
      <c r="AU42" s="589"/>
      <c r="AV42" s="589"/>
      <c r="AW42" s="589"/>
      <c r="AX42" s="589"/>
      <c r="AY42" s="590"/>
      <c r="AZ42" s="539">
        <v>1283078</v>
      </c>
      <c r="BA42" s="579"/>
      <c r="BB42" s="579"/>
      <c r="BC42" s="579"/>
      <c r="BD42" s="540"/>
      <c r="BE42" s="540"/>
      <c r="BF42" s="591"/>
      <c r="BG42" s="331"/>
      <c r="BH42" s="332"/>
      <c r="BI42" s="332"/>
      <c r="BJ42" s="332"/>
      <c r="BK42" s="332"/>
      <c r="BL42" s="19"/>
      <c r="BM42" s="537" t="s">
        <v>200</v>
      </c>
      <c r="BN42" s="537"/>
      <c r="BO42" s="537"/>
      <c r="BP42" s="537"/>
      <c r="BQ42" s="537"/>
      <c r="BR42" s="537"/>
      <c r="BS42" s="537"/>
      <c r="BT42" s="537"/>
      <c r="BU42" s="538"/>
      <c r="BV42" s="539">
        <v>377</v>
      </c>
      <c r="BW42" s="579"/>
      <c r="BX42" s="579"/>
      <c r="BY42" s="579"/>
      <c r="BZ42" s="579"/>
      <c r="CA42" s="579"/>
      <c r="CB42" s="592"/>
      <c r="CD42" s="558" t="s">
        <v>274</v>
      </c>
      <c r="CE42" s="559"/>
      <c r="CF42" s="559"/>
      <c r="CG42" s="559"/>
      <c r="CH42" s="559"/>
      <c r="CI42" s="559"/>
      <c r="CJ42" s="559"/>
      <c r="CK42" s="559"/>
      <c r="CL42" s="559"/>
      <c r="CM42" s="559"/>
      <c r="CN42" s="559"/>
      <c r="CO42" s="559"/>
      <c r="CP42" s="559"/>
      <c r="CQ42" s="560"/>
      <c r="CR42" s="561">
        <v>3590683</v>
      </c>
      <c r="CS42" s="562"/>
      <c r="CT42" s="562"/>
      <c r="CU42" s="562"/>
      <c r="CV42" s="562"/>
      <c r="CW42" s="562"/>
      <c r="CX42" s="562"/>
      <c r="CY42" s="563"/>
      <c r="CZ42" s="564">
        <v>14</v>
      </c>
      <c r="DA42" s="565"/>
      <c r="DB42" s="565"/>
      <c r="DC42" s="566"/>
      <c r="DD42" s="567">
        <v>681183</v>
      </c>
      <c r="DE42" s="562"/>
      <c r="DF42" s="562"/>
      <c r="DG42" s="562"/>
      <c r="DH42" s="562"/>
      <c r="DI42" s="562"/>
      <c r="DJ42" s="562"/>
      <c r="DK42" s="563"/>
      <c r="DL42" s="568"/>
      <c r="DM42" s="569"/>
      <c r="DN42" s="569"/>
      <c r="DO42" s="569"/>
      <c r="DP42" s="569"/>
      <c r="DQ42" s="569"/>
      <c r="DR42" s="569"/>
      <c r="DS42" s="569"/>
      <c r="DT42" s="569"/>
      <c r="DU42" s="569"/>
      <c r="DV42" s="570"/>
      <c r="DW42" s="571"/>
      <c r="DX42" s="572"/>
      <c r="DY42" s="572"/>
      <c r="DZ42" s="572"/>
      <c r="EA42" s="572"/>
      <c r="EB42" s="572"/>
      <c r="EC42" s="573"/>
    </row>
    <row r="43" spans="2:133" ht="11.25" customHeight="1" x14ac:dyDescent="0.2">
      <c r="B43" s="558" t="s">
        <v>549</v>
      </c>
      <c r="C43" s="559"/>
      <c r="D43" s="559"/>
      <c r="E43" s="559"/>
      <c r="F43" s="559"/>
      <c r="G43" s="559"/>
      <c r="H43" s="559"/>
      <c r="I43" s="559"/>
      <c r="J43" s="559"/>
      <c r="K43" s="559"/>
      <c r="L43" s="559"/>
      <c r="M43" s="559"/>
      <c r="N43" s="559"/>
      <c r="O43" s="559"/>
      <c r="P43" s="559"/>
      <c r="Q43" s="560"/>
      <c r="R43" s="561">
        <v>416100</v>
      </c>
      <c r="S43" s="575"/>
      <c r="T43" s="575"/>
      <c r="U43" s="575"/>
      <c r="V43" s="575"/>
      <c r="W43" s="575"/>
      <c r="X43" s="575"/>
      <c r="Y43" s="576"/>
      <c r="Z43" s="585">
        <v>1.6</v>
      </c>
      <c r="AA43" s="585"/>
      <c r="AB43" s="585"/>
      <c r="AC43" s="585"/>
      <c r="AD43" s="586" t="s">
        <v>199</v>
      </c>
      <c r="AE43" s="586"/>
      <c r="AF43" s="586"/>
      <c r="AG43" s="586"/>
      <c r="AH43" s="586"/>
      <c r="AI43" s="586"/>
      <c r="AJ43" s="586"/>
      <c r="AK43" s="586"/>
      <c r="AL43" s="564" t="s">
        <v>199</v>
      </c>
      <c r="AM43" s="577"/>
      <c r="AN43" s="577"/>
      <c r="AO43" s="587"/>
      <c r="CD43" s="558" t="s">
        <v>89</v>
      </c>
      <c r="CE43" s="559"/>
      <c r="CF43" s="559"/>
      <c r="CG43" s="559"/>
      <c r="CH43" s="559"/>
      <c r="CI43" s="559"/>
      <c r="CJ43" s="559"/>
      <c r="CK43" s="559"/>
      <c r="CL43" s="559"/>
      <c r="CM43" s="559"/>
      <c r="CN43" s="559"/>
      <c r="CO43" s="559"/>
      <c r="CP43" s="559"/>
      <c r="CQ43" s="560"/>
      <c r="CR43" s="561">
        <v>121764</v>
      </c>
      <c r="CS43" s="562"/>
      <c r="CT43" s="562"/>
      <c r="CU43" s="562"/>
      <c r="CV43" s="562"/>
      <c r="CW43" s="562"/>
      <c r="CX43" s="562"/>
      <c r="CY43" s="563"/>
      <c r="CZ43" s="564">
        <v>0.5</v>
      </c>
      <c r="DA43" s="565"/>
      <c r="DB43" s="565"/>
      <c r="DC43" s="566"/>
      <c r="DD43" s="567">
        <v>121764</v>
      </c>
      <c r="DE43" s="562"/>
      <c r="DF43" s="562"/>
      <c r="DG43" s="562"/>
      <c r="DH43" s="562"/>
      <c r="DI43" s="562"/>
      <c r="DJ43" s="562"/>
      <c r="DK43" s="563"/>
      <c r="DL43" s="568"/>
      <c r="DM43" s="569"/>
      <c r="DN43" s="569"/>
      <c r="DO43" s="569"/>
      <c r="DP43" s="569"/>
      <c r="DQ43" s="569"/>
      <c r="DR43" s="569"/>
      <c r="DS43" s="569"/>
      <c r="DT43" s="569"/>
      <c r="DU43" s="569"/>
      <c r="DV43" s="570"/>
      <c r="DW43" s="571"/>
      <c r="DX43" s="572"/>
      <c r="DY43" s="572"/>
      <c r="DZ43" s="572"/>
      <c r="EA43" s="572"/>
      <c r="EB43" s="572"/>
      <c r="EC43" s="573"/>
    </row>
    <row r="44" spans="2:133" ht="11.25" customHeight="1" x14ac:dyDescent="0.2">
      <c r="B44" s="536" t="s">
        <v>548</v>
      </c>
      <c r="C44" s="537"/>
      <c r="D44" s="537"/>
      <c r="E44" s="537"/>
      <c r="F44" s="537"/>
      <c r="G44" s="537"/>
      <c r="H44" s="537"/>
      <c r="I44" s="537"/>
      <c r="J44" s="537"/>
      <c r="K44" s="537"/>
      <c r="L44" s="537"/>
      <c r="M44" s="537"/>
      <c r="N44" s="537"/>
      <c r="O44" s="537"/>
      <c r="P44" s="537"/>
      <c r="Q44" s="538"/>
      <c r="R44" s="539">
        <v>26710813</v>
      </c>
      <c r="S44" s="579"/>
      <c r="T44" s="579"/>
      <c r="U44" s="579"/>
      <c r="V44" s="579"/>
      <c r="W44" s="579"/>
      <c r="X44" s="579"/>
      <c r="Y44" s="580"/>
      <c r="Z44" s="581">
        <v>100</v>
      </c>
      <c r="AA44" s="581"/>
      <c r="AB44" s="581"/>
      <c r="AC44" s="581"/>
      <c r="AD44" s="582">
        <v>14422626</v>
      </c>
      <c r="AE44" s="582"/>
      <c r="AF44" s="582"/>
      <c r="AG44" s="582"/>
      <c r="AH44" s="582"/>
      <c r="AI44" s="582"/>
      <c r="AJ44" s="582"/>
      <c r="AK44" s="582"/>
      <c r="AL44" s="542">
        <v>100</v>
      </c>
      <c r="AM44" s="583"/>
      <c r="AN44" s="583"/>
      <c r="AO44" s="584"/>
      <c r="CD44" s="336" t="s">
        <v>172</v>
      </c>
      <c r="CE44" s="338"/>
      <c r="CF44" s="558" t="s">
        <v>550</v>
      </c>
      <c r="CG44" s="559"/>
      <c r="CH44" s="559"/>
      <c r="CI44" s="559"/>
      <c r="CJ44" s="559"/>
      <c r="CK44" s="559"/>
      <c r="CL44" s="559"/>
      <c r="CM44" s="559"/>
      <c r="CN44" s="559"/>
      <c r="CO44" s="559"/>
      <c r="CP44" s="559"/>
      <c r="CQ44" s="560"/>
      <c r="CR44" s="561">
        <v>3500141</v>
      </c>
      <c r="CS44" s="575"/>
      <c r="CT44" s="575"/>
      <c r="CU44" s="575"/>
      <c r="CV44" s="575"/>
      <c r="CW44" s="575"/>
      <c r="CX44" s="575"/>
      <c r="CY44" s="576"/>
      <c r="CZ44" s="564">
        <v>13.6</v>
      </c>
      <c r="DA44" s="577"/>
      <c r="DB44" s="577"/>
      <c r="DC44" s="578"/>
      <c r="DD44" s="567">
        <v>667647</v>
      </c>
      <c r="DE44" s="575"/>
      <c r="DF44" s="575"/>
      <c r="DG44" s="575"/>
      <c r="DH44" s="575"/>
      <c r="DI44" s="575"/>
      <c r="DJ44" s="575"/>
      <c r="DK44" s="576"/>
      <c r="DL44" s="568"/>
      <c r="DM44" s="569"/>
      <c r="DN44" s="569"/>
      <c r="DO44" s="569"/>
      <c r="DP44" s="569"/>
      <c r="DQ44" s="569"/>
      <c r="DR44" s="569"/>
      <c r="DS44" s="569"/>
      <c r="DT44" s="569"/>
      <c r="DU44" s="569"/>
      <c r="DV44" s="570"/>
      <c r="DW44" s="571"/>
      <c r="DX44" s="572"/>
      <c r="DY44" s="572"/>
      <c r="DZ44" s="572"/>
      <c r="EA44" s="572"/>
      <c r="EB44" s="572"/>
      <c r="EC44" s="573"/>
    </row>
    <row r="45" spans="2:133" ht="11.25" customHeight="1" x14ac:dyDescent="0.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339"/>
      <c r="CE45" s="341"/>
      <c r="CF45" s="558" t="s">
        <v>551</v>
      </c>
      <c r="CG45" s="559"/>
      <c r="CH45" s="559"/>
      <c r="CI45" s="559"/>
      <c r="CJ45" s="559"/>
      <c r="CK45" s="559"/>
      <c r="CL45" s="559"/>
      <c r="CM45" s="559"/>
      <c r="CN45" s="559"/>
      <c r="CO45" s="559"/>
      <c r="CP45" s="559"/>
      <c r="CQ45" s="560"/>
      <c r="CR45" s="561">
        <v>1634523</v>
      </c>
      <c r="CS45" s="562"/>
      <c r="CT45" s="562"/>
      <c r="CU45" s="562"/>
      <c r="CV45" s="562"/>
      <c r="CW45" s="562"/>
      <c r="CX45" s="562"/>
      <c r="CY45" s="563"/>
      <c r="CZ45" s="564">
        <v>6.4</v>
      </c>
      <c r="DA45" s="565"/>
      <c r="DB45" s="565"/>
      <c r="DC45" s="566"/>
      <c r="DD45" s="567">
        <v>85344</v>
      </c>
      <c r="DE45" s="562"/>
      <c r="DF45" s="562"/>
      <c r="DG45" s="562"/>
      <c r="DH45" s="562"/>
      <c r="DI45" s="562"/>
      <c r="DJ45" s="562"/>
      <c r="DK45" s="563"/>
      <c r="DL45" s="568"/>
      <c r="DM45" s="569"/>
      <c r="DN45" s="569"/>
      <c r="DO45" s="569"/>
      <c r="DP45" s="569"/>
      <c r="DQ45" s="569"/>
      <c r="DR45" s="569"/>
      <c r="DS45" s="569"/>
      <c r="DT45" s="569"/>
      <c r="DU45" s="569"/>
      <c r="DV45" s="570"/>
      <c r="DW45" s="571"/>
      <c r="DX45" s="572"/>
      <c r="DY45" s="572"/>
      <c r="DZ45" s="572"/>
      <c r="EA45" s="572"/>
      <c r="EB45" s="572"/>
      <c r="EC45" s="573"/>
    </row>
    <row r="46" spans="2:133" ht="11.25" customHeight="1" x14ac:dyDescent="0.2">
      <c r="B46" s="41" t="s">
        <v>52</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339"/>
      <c r="CE46" s="341"/>
      <c r="CF46" s="558" t="s">
        <v>552</v>
      </c>
      <c r="CG46" s="559"/>
      <c r="CH46" s="559"/>
      <c r="CI46" s="559"/>
      <c r="CJ46" s="559"/>
      <c r="CK46" s="559"/>
      <c r="CL46" s="559"/>
      <c r="CM46" s="559"/>
      <c r="CN46" s="559"/>
      <c r="CO46" s="559"/>
      <c r="CP46" s="559"/>
      <c r="CQ46" s="560"/>
      <c r="CR46" s="561">
        <v>1853697</v>
      </c>
      <c r="CS46" s="575"/>
      <c r="CT46" s="575"/>
      <c r="CU46" s="575"/>
      <c r="CV46" s="575"/>
      <c r="CW46" s="575"/>
      <c r="CX46" s="575"/>
      <c r="CY46" s="576"/>
      <c r="CZ46" s="564">
        <v>7.2</v>
      </c>
      <c r="DA46" s="577"/>
      <c r="DB46" s="577"/>
      <c r="DC46" s="578"/>
      <c r="DD46" s="567">
        <v>581182</v>
      </c>
      <c r="DE46" s="575"/>
      <c r="DF46" s="575"/>
      <c r="DG46" s="575"/>
      <c r="DH46" s="575"/>
      <c r="DI46" s="575"/>
      <c r="DJ46" s="575"/>
      <c r="DK46" s="576"/>
      <c r="DL46" s="568"/>
      <c r="DM46" s="569"/>
      <c r="DN46" s="569"/>
      <c r="DO46" s="569"/>
      <c r="DP46" s="569"/>
      <c r="DQ46" s="569"/>
      <c r="DR46" s="569"/>
      <c r="DS46" s="569"/>
      <c r="DT46" s="569"/>
      <c r="DU46" s="569"/>
      <c r="DV46" s="570"/>
      <c r="DW46" s="571"/>
      <c r="DX46" s="572"/>
      <c r="DY46" s="572"/>
      <c r="DZ46" s="572"/>
      <c r="EA46" s="572"/>
      <c r="EB46" s="572"/>
      <c r="EC46" s="573"/>
    </row>
    <row r="47" spans="2:133" ht="11.25" customHeight="1" x14ac:dyDescent="0.2">
      <c r="B47" s="557" t="s">
        <v>553</v>
      </c>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c r="AL47" s="557"/>
      <c r="AM47" s="557"/>
      <c r="AN47" s="557"/>
      <c r="AO47" s="557"/>
      <c r="AP47" s="557"/>
      <c r="AQ47" s="557"/>
      <c r="AR47" s="557"/>
      <c r="AS47" s="557"/>
      <c r="AT47" s="557"/>
      <c r="AU47" s="557"/>
      <c r="AV47" s="557"/>
      <c r="AW47" s="557"/>
      <c r="AX47" s="557"/>
      <c r="AY47" s="557"/>
      <c r="AZ47" s="557"/>
      <c r="BA47" s="557"/>
      <c r="BB47" s="557"/>
      <c r="BC47" s="557"/>
      <c r="BD47" s="557"/>
      <c r="BE47" s="557"/>
      <c r="BF47" s="557"/>
      <c r="BG47" s="557"/>
      <c r="BH47" s="557"/>
      <c r="BI47" s="557"/>
      <c r="BJ47" s="557"/>
      <c r="BK47" s="557"/>
      <c r="BL47" s="557"/>
      <c r="BM47" s="557"/>
      <c r="BN47" s="557"/>
      <c r="BO47" s="557"/>
      <c r="BP47" s="557"/>
      <c r="BQ47" s="557"/>
      <c r="BR47" s="557"/>
      <c r="BS47" s="557"/>
      <c r="BT47" s="557"/>
      <c r="BU47" s="557"/>
      <c r="BV47" s="557"/>
      <c r="BW47" s="557"/>
      <c r="BX47" s="557"/>
      <c r="BY47" s="557"/>
      <c r="BZ47" s="557"/>
      <c r="CA47" s="557"/>
      <c r="CB47" s="557"/>
      <c r="CD47" s="339"/>
      <c r="CE47" s="341"/>
      <c r="CF47" s="558" t="s">
        <v>554</v>
      </c>
      <c r="CG47" s="559"/>
      <c r="CH47" s="559"/>
      <c r="CI47" s="559"/>
      <c r="CJ47" s="559"/>
      <c r="CK47" s="559"/>
      <c r="CL47" s="559"/>
      <c r="CM47" s="559"/>
      <c r="CN47" s="559"/>
      <c r="CO47" s="559"/>
      <c r="CP47" s="559"/>
      <c r="CQ47" s="560"/>
      <c r="CR47" s="561">
        <v>90542</v>
      </c>
      <c r="CS47" s="562"/>
      <c r="CT47" s="562"/>
      <c r="CU47" s="562"/>
      <c r="CV47" s="562"/>
      <c r="CW47" s="562"/>
      <c r="CX47" s="562"/>
      <c r="CY47" s="563"/>
      <c r="CZ47" s="564">
        <v>0.4</v>
      </c>
      <c r="DA47" s="565"/>
      <c r="DB47" s="565"/>
      <c r="DC47" s="566"/>
      <c r="DD47" s="567">
        <v>13536</v>
      </c>
      <c r="DE47" s="562"/>
      <c r="DF47" s="562"/>
      <c r="DG47" s="562"/>
      <c r="DH47" s="562"/>
      <c r="DI47" s="562"/>
      <c r="DJ47" s="562"/>
      <c r="DK47" s="563"/>
      <c r="DL47" s="568"/>
      <c r="DM47" s="569"/>
      <c r="DN47" s="569"/>
      <c r="DO47" s="569"/>
      <c r="DP47" s="569"/>
      <c r="DQ47" s="569"/>
      <c r="DR47" s="569"/>
      <c r="DS47" s="569"/>
      <c r="DT47" s="569"/>
      <c r="DU47" s="569"/>
      <c r="DV47" s="570"/>
      <c r="DW47" s="571"/>
      <c r="DX47" s="572"/>
      <c r="DY47" s="572"/>
      <c r="DZ47" s="572"/>
      <c r="EA47" s="572"/>
      <c r="EB47" s="572"/>
      <c r="EC47" s="573"/>
    </row>
    <row r="48" spans="2:133" ht="10.8" x14ac:dyDescent="0.2">
      <c r="B48" s="574" t="s">
        <v>261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4"/>
      <c r="AL48" s="574"/>
      <c r="AM48" s="574"/>
      <c r="AN48" s="574"/>
      <c r="AO48" s="574"/>
      <c r="AP48" s="574"/>
      <c r="AQ48" s="574"/>
      <c r="AR48" s="574"/>
      <c r="AS48" s="574"/>
      <c r="AT48" s="574"/>
      <c r="AU48" s="574"/>
      <c r="AV48" s="574"/>
      <c r="AW48" s="574"/>
      <c r="AX48" s="574"/>
      <c r="AY48" s="574"/>
      <c r="AZ48" s="574"/>
      <c r="BA48" s="574"/>
      <c r="BB48" s="574"/>
      <c r="BC48" s="574"/>
      <c r="BD48" s="574"/>
      <c r="BE48" s="574"/>
      <c r="BF48" s="574"/>
      <c r="BG48" s="574"/>
      <c r="BH48" s="574"/>
      <c r="BI48" s="574"/>
      <c r="BJ48" s="574"/>
      <c r="BK48" s="574"/>
      <c r="BL48" s="574"/>
      <c r="BM48" s="574"/>
      <c r="BN48" s="574"/>
      <c r="BO48" s="574"/>
      <c r="BP48" s="574"/>
      <c r="BQ48" s="574"/>
      <c r="BR48" s="574"/>
      <c r="BS48" s="574"/>
      <c r="BT48" s="574"/>
      <c r="BU48" s="574"/>
      <c r="BV48" s="574"/>
      <c r="BW48" s="574"/>
      <c r="BX48" s="574"/>
      <c r="BY48" s="574"/>
      <c r="BZ48" s="574"/>
      <c r="CA48" s="574"/>
      <c r="CB48" s="574"/>
      <c r="CD48" s="342"/>
      <c r="CE48" s="344"/>
      <c r="CF48" s="558" t="s">
        <v>555</v>
      </c>
      <c r="CG48" s="559"/>
      <c r="CH48" s="559"/>
      <c r="CI48" s="559"/>
      <c r="CJ48" s="559"/>
      <c r="CK48" s="559"/>
      <c r="CL48" s="559"/>
      <c r="CM48" s="559"/>
      <c r="CN48" s="559"/>
      <c r="CO48" s="559"/>
      <c r="CP48" s="559"/>
      <c r="CQ48" s="560"/>
      <c r="CR48" s="561" t="s">
        <v>199</v>
      </c>
      <c r="CS48" s="575"/>
      <c r="CT48" s="575"/>
      <c r="CU48" s="575"/>
      <c r="CV48" s="575"/>
      <c r="CW48" s="575"/>
      <c r="CX48" s="575"/>
      <c r="CY48" s="576"/>
      <c r="CZ48" s="564" t="s">
        <v>199</v>
      </c>
      <c r="DA48" s="577"/>
      <c r="DB48" s="577"/>
      <c r="DC48" s="578"/>
      <c r="DD48" s="567" t="s">
        <v>199</v>
      </c>
      <c r="DE48" s="575"/>
      <c r="DF48" s="575"/>
      <c r="DG48" s="575"/>
      <c r="DH48" s="575"/>
      <c r="DI48" s="575"/>
      <c r="DJ48" s="575"/>
      <c r="DK48" s="576"/>
      <c r="DL48" s="568"/>
      <c r="DM48" s="569"/>
      <c r="DN48" s="569"/>
      <c r="DO48" s="569"/>
      <c r="DP48" s="569"/>
      <c r="DQ48" s="569"/>
      <c r="DR48" s="569"/>
      <c r="DS48" s="569"/>
      <c r="DT48" s="569"/>
      <c r="DU48" s="569"/>
      <c r="DV48" s="570"/>
      <c r="DW48" s="571"/>
      <c r="DX48" s="572"/>
      <c r="DY48" s="572"/>
      <c r="DZ48" s="572"/>
      <c r="EA48" s="572"/>
      <c r="EB48" s="572"/>
      <c r="EC48" s="573"/>
    </row>
    <row r="49" spans="2:133" ht="11.25" customHeight="1" x14ac:dyDescent="0.2">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536" t="s">
        <v>192</v>
      </c>
      <c r="CE49" s="537"/>
      <c r="CF49" s="537"/>
      <c r="CG49" s="537"/>
      <c r="CH49" s="537"/>
      <c r="CI49" s="537"/>
      <c r="CJ49" s="537"/>
      <c r="CK49" s="537"/>
      <c r="CL49" s="537"/>
      <c r="CM49" s="537"/>
      <c r="CN49" s="537"/>
      <c r="CO49" s="537"/>
      <c r="CP49" s="537"/>
      <c r="CQ49" s="538"/>
      <c r="CR49" s="539">
        <v>25668526</v>
      </c>
      <c r="CS49" s="540"/>
      <c r="CT49" s="540"/>
      <c r="CU49" s="540"/>
      <c r="CV49" s="540"/>
      <c r="CW49" s="540"/>
      <c r="CX49" s="540"/>
      <c r="CY49" s="541"/>
      <c r="CZ49" s="542">
        <v>100</v>
      </c>
      <c r="DA49" s="543"/>
      <c r="DB49" s="543"/>
      <c r="DC49" s="544"/>
      <c r="DD49" s="545">
        <v>16648285</v>
      </c>
      <c r="DE49" s="540"/>
      <c r="DF49" s="540"/>
      <c r="DG49" s="540"/>
      <c r="DH49" s="540"/>
      <c r="DI49" s="540"/>
      <c r="DJ49" s="540"/>
      <c r="DK49" s="541"/>
      <c r="DL49" s="546"/>
      <c r="DM49" s="547"/>
      <c r="DN49" s="547"/>
      <c r="DO49" s="547"/>
      <c r="DP49" s="547"/>
      <c r="DQ49" s="547"/>
      <c r="DR49" s="547"/>
      <c r="DS49" s="547"/>
      <c r="DT49" s="547"/>
      <c r="DU49" s="547"/>
      <c r="DV49" s="548"/>
      <c r="DW49" s="549"/>
      <c r="DX49" s="550"/>
      <c r="DY49" s="550"/>
      <c r="DZ49" s="550"/>
      <c r="EA49" s="550"/>
      <c r="EB49" s="550"/>
      <c r="EC49" s="551"/>
    </row>
    <row r="50" spans="2:133" ht="10.8" hidden="1" x14ac:dyDescent="0.2">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50" customWidth="1"/>
    <col min="131" max="131" width="1.6640625" style="50" customWidth="1"/>
    <col min="132" max="132" width="9" style="50" hidden="1" customWidth="1"/>
    <col min="133" max="16384" width="9" style="50" hidden="1"/>
  </cols>
  <sheetData>
    <row r="1" spans="1:131" ht="11.25" customHeight="1" x14ac:dyDescent="0.2">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2">
      <c r="A2" s="970" t="s">
        <v>295</v>
      </c>
      <c r="B2" s="970"/>
      <c r="C2" s="970"/>
      <c r="D2" s="970"/>
      <c r="E2" s="970"/>
      <c r="F2" s="970"/>
      <c r="G2" s="970"/>
      <c r="H2" s="970"/>
      <c r="I2" s="970"/>
      <c r="J2" s="970"/>
      <c r="K2" s="970"/>
      <c r="L2" s="970"/>
      <c r="M2" s="970"/>
      <c r="N2" s="970"/>
      <c r="O2" s="970"/>
      <c r="P2" s="970"/>
      <c r="Q2" s="970"/>
      <c r="R2" s="970"/>
      <c r="S2" s="970"/>
      <c r="T2" s="970"/>
      <c r="U2" s="970"/>
      <c r="V2" s="970"/>
      <c r="W2" s="970"/>
      <c r="X2" s="970"/>
      <c r="Y2" s="970"/>
      <c r="Z2" s="970"/>
      <c r="AA2" s="970"/>
      <c r="AB2" s="970"/>
      <c r="AC2" s="970"/>
      <c r="AD2" s="970"/>
      <c r="AE2" s="970"/>
      <c r="AF2" s="970"/>
      <c r="AG2" s="970"/>
      <c r="AH2" s="970"/>
      <c r="AI2" s="970"/>
      <c r="AJ2" s="970"/>
      <c r="AK2" s="970"/>
      <c r="AL2" s="970"/>
      <c r="AM2" s="970"/>
      <c r="AN2" s="970"/>
      <c r="AO2" s="970"/>
      <c r="AP2" s="970"/>
      <c r="AQ2" s="970"/>
      <c r="AR2" s="970"/>
      <c r="AS2" s="970"/>
      <c r="AT2" s="970"/>
      <c r="AU2" s="970"/>
      <c r="AV2" s="970"/>
      <c r="AW2" s="970"/>
      <c r="AX2" s="970"/>
      <c r="AY2" s="970"/>
      <c r="AZ2" s="970"/>
      <c r="BA2" s="970"/>
      <c r="BB2" s="970"/>
      <c r="BC2" s="970"/>
      <c r="BD2" s="970"/>
      <c r="BE2" s="970"/>
      <c r="BF2" s="970"/>
      <c r="BG2" s="970"/>
      <c r="BH2" s="970"/>
      <c r="BI2" s="970"/>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971" t="s">
        <v>299</v>
      </c>
      <c r="DK2" s="972"/>
      <c r="DL2" s="972"/>
      <c r="DM2" s="972"/>
      <c r="DN2" s="972"/>
      <c r="DO2" s="973"/>
      <c r="DP2" s="54"/>
      <c r="DQ2" s="971" t="s">
        <v>74</v>
      </c>
      <c r="DR2" s="972"/>
      <c r="DS2" s="972"/>
      <c r="DT2" s="972"/>
      <c r="DU2" s="972"/>
      <c r="DV2" s="972"/>
      <c r="DW2" s="972"/>
      <c r="DX2" s="972"/>
      <c r="DY2" s="972"/>
      <c r="DZ2" s="973"/>
      <c r="EA2" s="52"/>
    </row>
    <row r="3" spans="1:131" ht="11.25" customHeight="1" x14ac:dyDescent="0.2">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2">
      <c r="A4" s="961" t="s">
        <v>392</v>
      </c>
      <c r="B4" s="961"/>
      <c r="C4" s="961"/>
      <c r="D4" s="961"/>
      <c r="E4" s="961"/>
      <c r="F4" s="961"/>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1"/>
      <c r="AI4" s="961"/>
      <c r="AJ4" s="961"/>
      <c r="AK4" s="961"/>
      <c r="AL4" s="961"/>
      <c r="AM4" s="961"/>
      <c r="AN4" s="961"/>
      <c r="AO4" s="961"/>
      <c r="AP4" s="961"/>
      <c r="AQ4" s="961"/>
      <c r="AR4" s="961"/>
      <c r="AS4" s="961"/>
      <c r="AT4" s="961"/>
      <c r="AU4" s="961"/>
      <c r="AV4" s="961"/>
      <c r="AW4" s="961"/>
      <c r="AX4" s="961"/>
      <c r="AY4" s="961"/>
      <c r="AZ4" s="60"/>
      <c r="BA4" s="60"/>
      <c r="BB4" s="60"/>
      <c r="BC4" s="60"/>
      <c r="BD4" s="60"/>
      <c r="BE4" s="71"/>
      <c r="BF4" s="71"/>
      <c r="BG4" s="71"/>
      <c r="BH4" s="71"/>
      <c r="BI4" s="71"/>
      <c r="BJ4" s="71"/>
      <c r="BK4" s="71"/>
      <c r="BL4" s="71"/>
      <c r="BM4" s="71"/>
      <c r="BN4" s="71"/>
      <c r="BO4" s="71"/>
      <c r="BP4" s="71"/>
      <c r="BQ4" s="737" t="s">
        <v>393</v>
      </c>
      <c r="BR4" s="737"/>
      <c r="BS4" s="737"/>
      <c r="BT4" s="737"/>
      <c r="BU4" s="737"/>
      <c r="BV4" s="737"/>
      <c r="BW4" s="737"/>
      <c r="BX4" s="737"/>
      <c r="BY4" s="737"/>
      <c r="BZ4" s="737"/>
      <c r="CA4" s="737"/>
      <c r="CB4" s="737"/>
      <c r="CC4" s="737"/>
      <c r="CD4" s="737"/>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1"/>
    </row>
    <row r="5" spans="1:131" s="51" customFormat="1" ht="26.25" customHeight="1" x14ac:dyDescent="0.2">
      <c r="A5" s="653" t="s">
        <v>394</v>
      </c>
      <c r="B5" s="654"/>
      <c r="C5" s="654"/>
      <c r="D5" s="654"/>
      <c r="E5" s="654"/>
      <c r="F5" s="654"/>
      <c r="G5" s="654"/>
      <c r="H5" s="654"/>
      <c r="I5" s="654"/>
      <c r="J5" s="654"/>
      <c r="K5" s="654"/>
      <c r="L5" s="654"/>
      <c r="M5" s="654"/>
      <c r="N5" s="654"/>
      <c r="O5" s="654"/>
      <c r="P5" s="655"/>
      <c r="Q5" s="645" t="s">
        <v>181</v>
      </c>
      <c r="R5" s="646"/>
      <c r="S5" s="646"/>
      <c r="T5" s="646"/>
      <c r="U5" s="647"/>
      <c r="V5" s="645" t="s">
        <v>395</v>
      </c>
      <c r="W5" s="646"/>
      <c r="X5" s="646"/>
      <c r="Y5" s="646"/>
      <c r="Z5" s="647"/>
      <c r="AA5" s="645" t="s">
        <v>397</v>
      </c>
      <c r="AB5" s="646"/>
      <c r="AC5" s="646"/>
      <c r="AD5" s="646"/>
      <c r="AE5" s="646"/>
      <c r="AF5" s="687" t="s">
        <v>179</v>
      </c>
      <c r="AG5" s="646"/>
      <c r="AH5" s="646"/>
      <c r="AI5" s="646"/>
      <c r="AJ5" s="651"/>
      <c r="AK5" s="646" t="s">
        <v>152</v>
      </c>
      <c r="AL5" s="646"/>
      <c r="AM5" s="646"/>
      <c r="AN5" s="646"/>
      <c r="AO5" s="647"/>
      <c r="AP5" s="645" t="s">
        <v>398</v>
      </c>
      <c r="AQ5" s="646"/>
      <c r="AR5" s="646"/>
      <c r="AS5" s="646"/>
      <c r="AT5" s="647"/>
      <c r="AU5" s="645" t="s">
        <v>400</v>
      </c>
      <c r="AV5" s="646"/>
      <c r="AW5" s="646"/>
      <c r="AX5" s="646"/>
      <c r="AY5" s="651"/>
      <c r="AZ5" s="60"/>
      <c r="BA5" s="60"/>
      <c r="BB5" s="60"/>
      <c r="BC5" s="60"/>
      <c r="BD5" s="60"/>
      <c r="BE5" s="71"/>
      <c r="BF5" s="71"/>
      <c r="BG5" s="71"/>
      <c r="BH5" s="71"/>
      <c r="BI5" s="71"/>
      <c r="BJ5" s="71"/>
      <c r="BK5" s="71"/>
      <c r="BL5" s="71"/>
      <c r="BM5" s="71"/>
      <c r="BN5" s="71"/>
      <c r="BO5" s="71"/>
      <c r="BP5" s="71"/>
      <c r="BQ5" s="653" t="s">
        <v>401</v>
      </c>
      <c r="BR5" s="654"/>
      <c r="BS5" s="654"/>
      <c r="BT5" s="654"/>
      <c r="BU5" s="654"/>
      <c r="BV5" s="654"/>
      <c r="BW5" s="654"/>
      <c r="BX5" s="654"/>
      <c r="BY5" s="654"/>
      <c r="BZ5" s="654"/>
      <c r="CA5" s="654"/>
      <c r="CB5" s="654"/>
      <c r="CC5" s="654"/>
      <c r="CD5" s="654"/>
      <c r="CE5" s="654"/>
      <c r="CF5" s="654"/>
      <c r="CG5" s="655"/>
      <c r="CH5" s="645" t="s">
        <v>351</v>
      </c>
      <c r="CI5" s="646"/>
      <c r="CJ5" s="646"/>
      <c r="CK5" s="646"/>
      <c r="CL5" s="647"/>
      <c r="CM5" s="645" t="s">
        <v>311</v>
      </c>
      <c r="CN5" s="646"/>
      <c r="CO5" s="646"/>
      <c r="CP5" s="646"/>
      <c r="CQ5" s="647"/>
      <c r="CR5" s="645" t="s">
        <v>239</v>
      </c>
      <c r="CS5" s="646"/>
      <c r="CT5" s="646"/>
      <c r="CU5" s="646"/>
      <c r="CV5" s="647"/>
      <c r="CW5" s="645" t="s">
        <v>54</v>
      </c>
      <c r="CX5" s="646"/>
      <c r="CY5" s="646"/>
      <c r="CZ5" s="646"/>
      <c r="DA5" s="647"/>
      <c r="DB5" s="645" t="s">
        <v>383</v>
      </c>
      <c r="DC5" s="646"/>
      <c r="DD5" s="646"/>
      <c r="DE5" s="646"/>
      <c r="DF5" s="647"/>
      <c r="DG5" s="983" t="s">
        <v>237</v>
      </c>
      <c r="DH5" s="984"/>
      <c r="DI5" s="984"/>
      <c r="DJ5" s="984"/>
      <c r="DK5" s="985"/>
      <c r="DL5" s="983" t="s">
        <v>402</v>
      </c>
      <c r="DM5" s="984"/>
      <c r="DN5" s="984"/>
      <c r="DO5" s="984"/>
      <c r="DP5" s="985"/>
      <c r="DQ5" s="645" t="s">
        <v>404</v>
      </c>
      <c r="DR5" s="646"/>
      <c r="DS5" s="646"/>
      <c r="DT5" s="646"/>
      <c r="DU5" s="647"/>
      <c r="DV5" s="645" t="s">
        <v>400</v>
      </c>
      <c r="DW5" s="646"/>
      <c r="DX5" s="646"/>
      <c r="DY5" s="646"/>
      <c r="DZ5" s="651"/>
      <c r="EA5" s="71"/>
    </row>
    <row r="6" spans="1:131" s="51" customFormat="1" ht="26.25" customHeight="1" x14ac:dyDescent="0.2">
      <c r="A6" s="656"/>
      <c r="B6" s="657"/>
      <c r="C6" s="657"/>
      <c r="D6" s="657"/>
      <c r="E6" s="657"/>
      <c r="F6" s="657"/>
      <c r="G6" s="657"/>
      <c r="H6" s="657"/>
      <c r="I6" s="657"/>
      <c r="J6" s="657"/>
      <c r="K6" s="657"/>
      <c r="L6" s="657"/>
      <c r="M6" s="657"/>
      <c r="N6" s="657"/>
      <c r="O6" s="657"/>
      <c r="P6" s="658"/>
      <c r="Q6" s="648"/>
      <c r="R6" s="649"/>
      <c r="S6" s="649"/>
      <c r="T6" s="649"/>
      <c r="U6" s="650"/>
      <c r="V6" s="648"/>
      <c r="W6" s="649"/>
      <c r="X6" s="649"/>
      <c r="Y6" s="649"/>
      <c r="Z6" s="650"/>
      <c r="AA6" s="648"/>
      <c r="AB6" s="649"/>
      <c r="AC6" s="649"/>
      <c r="AD6" s="649"/>
      <c r="AE6" s="649"/>
      <c r="AF6" s="688"/>
      <c r="AG6" s="649"/>
      <c r="AH6" s="649"/>
      <c r="AI6" s="649"/>
      <c r="AJ6" s="652"/>
      <c r="AK6" s="649"/>
      <c r="AL6" s="649"/>
      <c r="AM6" s="649"/>
      <c r="AN6" s="649"/>
      <c r="AO6" s="650"/>
      <c r="AP6" s="648"/>
      <c r="AQ6" s="649"/>
      <c r="AR6" s="649"/>
      <c r="AS6" s="649"/>
      <c r="AT6" s="650"/>
      <c r="AU6" s="648"/>
      <c r="AV6" s="649"/>
      <c r="AW6" s="649"/>
      <c r="AX6" s="649"/>
      <c r="AY6" s="652"/>
      <c r="AZ6" s="60"/>
      <c r="BA6" s="60"/>
      <c r="BB6" s="60"/>
      <c r="BC6" s="60"/>
      <c r="BD6" s="60"/>
      <c r="BE6" s="71"/>
      <c r="BF6" s="71"/>
      <c r="BG6" s="71"/>
      <c r="BH6" s="71"/>
      <c r="BI6" s="71"/>
      <c r="BJ6" s="71"/>
      <c r="BK6" s="71"/>
      <c r="BL6" s="71"/>
      <c r="BM6" s="71"/>
      <c r="BN6" s="71"/>
      <c r="BO6" s="71"/>
      <c r="BP6" s="71"/>
      <c r="BQ6" s="656"/>
      <c r="BR6" s="657"/>
      <c r="BS6" s="657"/>
      <c r="BT6" s="657"/>
      <c r="BU6" s="657"/>
      <c r="BV6" s="657"/>
      <c r="BW6" s="657"/>
      <c r="BX6" s="657"/>
      <c r="BY6" s="657"/>
      <c r="BZ6" s="657"/>
      <c r="CA6" s="657"/>
      <c r="CB6" s="657"/>
      <c r="CC6" s="657"/>
      <c r="CD6" s="657"/>
      <c r="CE6" s="657"/>
      <c r="CF6" s="657"/>
      <c r="CG6" s="658"/>
      <c r="CH6" s="648"/>
      <c r="CI6" s="649"/>
      <c r="CJ6" s="649"/>
      <c r="CK6" s="649"/>
      <c r="CL6" s="650"/>
      <c r="CM6" s="648"/>
      <c r="CN6" s="649"/>
      <c r="CO6" s="649"/>
      <c r="CP6" s="649"/>
      <c r="CQ6" s="650"/>
      <c r="CR6" s="648"/>
      <c r="CS6" s="649"/>
      <c r="CT6" s="649"/>
      <c r="CU6" s="649"/>
      <c r="CV6" s="650"/>
      <c r="CW6" s="648"/>
      <c r="CX6" s="649"/>
      <c r="CY6" s="649"/>
      <c r="CZ6" s="649"/>
      <c r="DA6" s="650"/>
      <c r="DB6" s="648"/>
      <c r="DC6" s="649"/>
      <c r="DD6" s="649"/>
      <c r="DE6" s="649"/>
      <c r="DF6" s="650"/>
      <c r="DG6" s="986"/>
      <c r="DH6" s="987"/>
      <c r="DI6" s="987"/>
      <c r="DJ6" s="987"/>
      <c r="DK6" s="988"/>
      <c r="DL6" s="986"/>
      <c r="DM6" s="987"/>
      <c r="DN6" s="987"/>
      <c r="DO6" s="987"/>
      <c r="DP6" s="988"/>
      <c r="DQ6" s="648"/>
      <c r="DR6" s="649"/>
      <c r="DS6" s="649"/>
      <c r="DT6" s="649"/>
      <c r="DU6" s="650"/>
      <c r="DV6" s="648"/>
      <c r="DW6" s="649"/>
      <c r="DX6" s="649"/>
      <c r="DY6" s="649"/>
      <c r="DZ6" s="652"/>
      <c r="EA6" s="71"/>
    </row>
    <row r="7" spans="1:131" s="51" customFormat="1" ht="26.25" customHeight="1" x14ac:dyDescent="0.2">
      <c r="A7" s="55">
        <v>1</v>
      </c>
      <c r="B7" s="948" t="s">
        <v>406</v>
      </c>
      <c r="C7" s="949"/>
      <c r="D7" s="949"/>
      <c r="E7" s="949"/>
      <c r="F7" s="949"/>
      <c r="G7" s="949"/>
      <c r="H7" s="949"/>
      <c r="I7" s="949"/>
      <c r="J7" s="949"/>
      <c r="K7" s="949"/>
      <c r="L7" s="949"/>
      <c r="M7" s="949"/>
      <c r="N7" s="949"/>
      <c r="O7" s="949"/>
      <c r="P7" s="950"/>
      <c r="Q7" s="924">
        <v>26667</v>
      </c>
      <c r="R7" s="925"/>
      <c r="S7" s="925"/>
      <c r="T7" s="925"/>
      <c r="U7" s="925"/>
      <c r="V7" s="925">
        <v>25630</v>
      </c>
      <c r="W7" s="925"/>
      <c r="X7" s="925"/>
      <c r="Y7" s="925"/>
      <c r="Z7" s="925"/>
      <c r="AA7" s="925">
        <v>1038</v>
      </c>
      <c r="AB7" s="925"/>
      <c r="AC7" s="925"/>
      <c r="AD7" s="925"/>
      <c r="AE7" s="974"/>
      <c r="AF7" s="975">
        <v>943</v>
      </c>
      <c r="AG7" s="976"/>
      <c r="AH7" s="976"/>
      <c r="AI7" s="976"/>
      <c r="AJ7" s="977"/>
      <c r="AK7" s="978">
        <v>553</v>
      </c>
      <c r="AL7" s="925"/>
      <c r="AM7" s="925"/>
      <c r="AN7" s="925"/>
      <c r="AO7" s="925"/>
      <c r="AP7" s="925">
        <v>23478</v>
      </c>
      <c r="AQ7" s="925"/>
      <c r="AR7" s="925"/>
      <c r="AS7" s="925"/>
      <c r="AT7" s="925"/>
      <c r="AU7" s="926"/>
      <c r="AV7" s="926"/>
      <c r="AW7" s="926"/>
      <c r="AX7" s="926"/>
      <c r="AY7" s="927"/>
      <c r="AZ7" s="60"/>
      <c r="BA7" s="60"/>
      <c r="BB7" s="60"/>
      <c r="BC7" s="60"/>
      <c r="BD7" s="60"/>
      <c r="BE7" s="71"/>
      <c r="BF7" s="71"/>
      <c r="BG7" s="71"/>
      <c r="BH7" s="71"/>
      <c r="BI7" s="71"/>
      <c r="BJ7" s="71"/>
      <c r="BK7" s="71"/>
      <c r="BL7" s="71"/>
      <c r="BM7" s="71"/>
      <c r="BN7" s="71"/>
      <c r="BO7" s="71"/>
      <c r="BP7" s="71"/>
      <c r="BQ7" s="55">
        <v>1</v>
      </c>
      <c r="BR7" s="75"/>
      <c r="BS7" s="921" t="s">
        <v>353</v>
      </c>
      <c r="BT7" s="922"/>
      <c r="BU7" s="922"/>
      <c r="BV7" s="922"/>
      <c r="BW7" s="922"/>
      <c r="BX7" s="922"/>
      <c r="BY7" s="922"/>
      <c r="BZ7" s="922"/>
      <c r="CA7" s="922"/>
      <c r="CB7" s="922"/>
      <c r="CC7" s="922"/>
      <c r="CD7" s="922"/>
      <c r="CE7" s="922"/>
      <c r="CF7" s="922"/>
      <c r="CG7" s="923"/>
      <c r="CH7" s="979">
        <v>-3</v>
      </c>
      <c r="CI7" s="980"/>
      <c r="CJ7" s="980"/>
      <c r="CK7" s="980"/>
      <c r="CL7" s="981"/>
      <c r="CM7" s="979">
        <v>315</v>
      </c>
      <c r="CN7" s="980"/>
      <c r="CO7" s="980"/>
      <c r="CP7" s="980"/>
      <c r="CQ7" s="981"/>
      <c r="CR7" s="979">
        <v>30</v>
      </c>
      <c r="CS7" s="980"/>
      <c r="CT7" s="980"/>
      <c r="CU7" s="980"/>
      <c r="CV7" s="981"/>
      <c r="CW7" s="979">
        <v>9</v>
      </c>
      <c r="CX7" s="980"/>
      <c r="CY7" s="980"/>
      <c r="CZ7" s="980"/>
      <c r="DA7" s="981"/>
      <c r="DB7" s="979" t="s">
        <v>199</v>
      </c>
      <c r="DC7" s="980"/>
      <c r="DD7" s="980"/>
      <c r="DE7" s="980"/>
      <c r="DF7" s="981"/>
      <c r="DG7" s="979" t="s">
        <v>199</v>
      </c>
      <c r="DH7" s="980"/>
      <c r="DI7" s="980"/>
      <c r="DJ7" s="980"/>
      <c r="DK7" s="981"/>
      <c r="DL7" s="979" t="s">
        <v>199</v>
      </c>
      <c r="DM7" s="980"/>
      <c r="DN7" s="980"/>
      <c r="DO7" s="980"/>
      <c r="DP7" s="981"/>
      <c r="DQ7" s="979" t="s">
        <v>199</v>
      </c>
      <c r="DR7" s="980"/>
      <c r="DS7" s="980"/>
      <c r="DT7" s="980"/>
      <c r="DU7" s="981"/>
      <c r="DV7" s="948"/>
      <c r="DW7" s="949"/>
      <c r="DX7" s="949"/>
      <c r="DY7" s="949"/>
      <c r="DZ7" s="982"/>
      <c r="EA7" s="71"/>
    </row>
    <row r="8" spans="1:131" s="51" customFormat="1" ht="26.25" customHeight="1" x14ac:dyDescent="0.2">
      <c r="A8" s="56">
        <v>2</v>
      </c>
      <c r="B8" s="907" t="s">
        <v>174</v>
      </c>
      <c r="C8" s="908"/>
      <c r="D8" s="908"/>
      <c r="E8" s="908"/>
      <c r="F8" s="908"/>
      <c r="G8" s="908"/>
      <c r="H8" s="908"/>
      <c r="I8" s="908"/>
      <c r="J8" s="908"/>
      <c r="K8" s="908"/>
      <c r="L8" s="908"/>
      <c r="M8" s="908"/>
      <c r="N8" s="908"/>
      <c r="O8" s="908"/>
      <c r="P8" s="909"/>
      <c r="Q8" s="910">
        <v>86</v>
      </c>
      <c r="R8" s="911"/>
      <c r="S8" s="911"/>
      <c r="T8" s="911"/>
      <c r="U8" s="911"/>
      <c r="V8" s="911">
        <v>82</v>
      </c>
      <c r="W8" s="911"/>
      <c r="X8" s="911"/>
      <c r="Y8" s="911"/>
      <c r="Z8" s="911"/>
      <c r="AA8" s="911">
        <v>4</v>
      </c>
      <c r="AB8" s="911"/>
      <c r="AC8" s="911"/>
      <c r="AD8" s="911"/>
      <c r="AE8" s="920"/>
      <c r="AF8" s="940">
        <v>4</v>
      </c>
      <c r="AG8" s="918"/>
      <c r="AH8" s="918"/>
      <c r="AI8" s="918"/>
      <c r="AJ8" s="941"/>
      <c r="AK8" s="919">
        <v>38</v>
      </c>
      <c r="AL8" s="911"/>
      <c r="AM8" s="911"/>
      <c r="AN8" s="911"/>
      <c r="AO8" s="911"/>
      <c r="AP8" s="911">
        <v>70</v>
      </c>
      <c r="AQ8" s="911"/>
      <c r="AR8" s="911"/>
      <c r="AS8" s="911"/>
      <c r="AT8" s="911"/>
      <c r="AU8" s="912"/>
      <c r="AV8" s="912"/>
      <c r="AW8" s="912"/>
      <c r="AX8" s="912"/>
      <c r="AY8" s="913"/>
      <c r="AZ8" s="60"/>
      <c r="BA8" s="60"/>
      <c r="BB8" s="60"/>
      <c r="BC8" s="60"/>
      <c r="BD8" s="60"/>
      <c r="BE8" s="71"/>
      <c r="BF8" s="71"/>
      <c r="BG8" s="71"/>
      <c r="BH8" s="71"/>
      <c r="BI8" s="71"/>
      <c r="BJ8" s="71"/>
      <c r="BK8" s="71"/>
      <c r="BL8" s="71"/>
      <c r="BM8" s="71"/>
      <c r="BN8" s="71"/>
      <c r="BO8" s="71"/>
      <c r="BP8" s="71"/>
      <c r="BQ8" s="56">
        <v>2</v>
      </c>
      <c r="BR8" s="76"/>
      <c r="BS8" s="914" t="s">
        <v>498</v>
      </c>
      <c r="BT8" s="915"/>
      <c r="BU8" s="915"/>
      <c r="BV8" s="915"/>
      <c r="BW8" s="915"/>
      <c r="BX8" s="915"/>
      <c r="BY8" s="915"/>
      <c r="BZ8" s="915"/>
      <c r="CA8" s="915"/>
      <c r="CB8" s="915"/>
      <c r="CC8" s="915"/>
      <c r="CD8" s="915"/>
      <c r="CE8" s="915"/>
      <c r="CF8" s="915"/>
      <c r="CG8" s="916"/>
      <c r="CH8" s="917">
        <v>13</v>
      </c>
      <c r="CI8" s="918"/>
      <c r="CJ8" s="918"/>
      <c r="CK8" s="918"/>
      <c r="CL8" s="928"/>
      <c r="CM8" s="917">
        <v>205</v>
      </c>
      <c r="CN8" s="918"/>
      <c r="CO8" s="918"/>
      <c r="CP8" s="918"/>
      <c r="CQ8" s="928"/>
      <c r="CR8" s="917">
        <v>25</v>
      </c>
      <c r="CS8" s="918"/>
      <c r="CT8" s="918"/>
      <c r="CU8" s="918"/>
      <c r="CV8" s="928"/>
      <c r="CW8" s="917" t="s">
        <v>199</v>
      </c>
      <c r="CX8" s="918"/>
      <c r="CY8" s="918"/>
      <c r="CZ8" s="918"/>
      <c r="DA8" s="928"/>
      <c r="DB8" s="917" t="s">
        <v>199</v>
      </c>
      <c r="DC8" s="918"/>
      <c r="DD8" s="918"/>
      <c r="DE8" s="918"/>
      <c r="DF8" s="928"/>
      <c r="DG8" s="917" t="s">
        <v>199</v>
      </c>
      <c r="DH8" s="918"/>
      <c r="DI8" s="918"/>
      <c r="DJ8" s="918"/>
      <c r="DK8" s="928"/>
      <c r="DL8" s="917" t="s">
        <v>199</v>
      </c>
      <c r="DM8" s="918"/>
      <c r="DN8" s="918"/>
      <c r="DO8" s="918"/>
      <c r="DP8" s="928"/>
      <c r="DQ8" s="917" t="s">
        <v>199</v>
      </c>
      <c r="DR8" s="918"/>
      <c r="DS8" s="918"/>
      <c r="DT8" s="918"/>
      <c r="DU8" s="928"/>
      <c r="DV8" s="907"/>
      <c r="DW8" s="908"/>
      <c r="DX8" s="908"/>
      <c r="DY8" s="908"/>
      <c r="DZ8" s="929"/>
      <c r="EA8" s="71"/>
    </row>
    <row r="9" spans="1:131" s="51" customFormat="1" ht="26.25" customHeight="1" x14ac:dyDescent="0.2">
      <c r="A9" s="56">
        <v>3</v>
      </c>
      <c r="B9" s="907" t="s">
        <v>227</v>
      </c>
      <c r="C9" s="908"/>
      <c r="D9" s="908"/>
      <c r="E9" s="908"/>
      <c r="F9" s="908"/>
      <c r="G9" s="908"/>
      <c r="H9" s="908"/>
      <c r="I9" s="908"/>
      <c r="J9" s="908"/>
      <c r="K9" s="908"/>
      <c r="L9" s="908"/>
      <c r="M9" s="908"/>
      <c r="N9" s="908"/>
      <c r="O9" s="908"/>
      <c r="P9" s="909"/>
      <c r="Q9" s="910">
        <v>0</v>
      </c>
      <c r="R9" s="911"/>
      <c r="S9" s="911"/>
      <c r="T9" s="911"/>
      <c r="U9" s="911"/>
      <c r="V9" s="911">
        <v>0</v>
      </c>
      <c r="W9" s="911"/>
      <c r="X9" s="911"/>
      <c r="Y9" s="911"/>
      <c r="Z9" s="911"/>
      <c r="AA9" s="911" t="s">
        <v>199</v>
      </c>
      <c r="AB9" s="911"/>
      <c r="AC9" s="911"/>
      <c r="AD9" s="911"/>
      <c r="AE9" s="920"/>
      <c r="AF9" s="940" t="s">
        <v>199</v>
      </c>
      <c r="AG9" s="918"/>
      <c r="AH9" s="918"/>
      <c r="AI9" s="918"/>
      <c r="AJ9" s="941"/>
      <c r="AK9" s="919" t="s">
        <v>199</v>
      </c>
      <c r="AL9" s="911"/>
      <c r="AM9" s="911"/>
      <c r="AN9" s="911"/>
      <c r="AO9" s="911"/>
      <c r="AP9" s="911" t="s">
        <v>199</v>
      </c>
      <c r="AQ9" s="911"/>
      <c r="AR9" s="911"/>
      <c r="AS9" s="911"/>
      <c r="AT9" s="911"/>
      <c r="AU9" s="912"/>
      <c r="AV9" s="912"/>
      <c r="AW9" s="912"/>
      <c r="AX9" s="912"/>
      <c r="AY9" s="913"/>
      <c r="AZ9" s="60"/>
      <c r="BA9" s="60"/>
      <c r="BB9" s="60"/>
      <c r="BC9" s="60"/>
      <c r="BD9" s="60"/>
      <c r="BE9" s="71"/>
      <c r="BF9" s="71"/>
      <c r="BG9" s="71"/>
      <c r="BH9" s="71"/>
      <c r="BI9" s="71"/>
      <c r="BJ9" s="71"/>
      <c r="BK9" s="71"/>
      <c r="BL9" s="71"/>
      <c r="BM9" s="71"/>
      <c r="BN9" s="71"/>
      <c r="BO9" s="71"/>
      <c r="BP9" s="71"/>
      <c r="BQ9" s="56">
        <v>3</v>
      </c>
      <c r="BR9" s="76"/>
      <c r="BS9" s="914" t="s">
        <v>499</v>
      </c>
      <c r="BT9" s="915"/>
      <c r="BU9" s="915"/>
      <c r="BV9" s="915"/>
      <c r="BW9" s="915"/>
      <c r="BX9" s="915"/>
      <c r="BY9" s="915"/>
      <c r="BZ9" s="915"/>
      <c r="CA9" s="915"/>
      <c r="CB9" s="915"/>
      <c r="CC9" s="915"/>
      <c r="CD9" s="915"/>
      <c r="CE9" s="915"/>
      <c r="CF9" s="915"/>
      <c r="CG9" s="916"/>
      <c r="CH9" s="917">
        <v>1</v>
      </c>
      <c r="CI9" s="918"/>
      <c r="CJ9" s="918"/>
      <c r="CK9" s="918"/>
      <c r="CL9" s="928"/>
      <c r="CM9" s="917">
        <v>155</v>
      </c>
      <c r="CN9" s="918"/>
      <c r="CO9" s="918"/>
      <c r="CP9" s="918"/>
      <c r="CQ9" s="928"/>
      <c r="CR9" s="917">
        <v>6</v>
      </c>
      <c r="CS9" s="918"/>
      <c r="CT9" s="918"/>
      <c r="CU9" s="918"/>
      <c r="CV9" s="928"/>
      <c r="CW9" s="917" t="s">
        <v>199</v>
      </c>
      <c r="CX9" s="918"/>
      <c r="CY9" s="918"/>
      <c r="CZ9" s="918"/>
      <c r="DA9" s="928"/>
      <c r="DB9" s="917" t="s">
        <v>199</v>
      </c>
      <c r="DC9" s="918"/>
      <c r="DD9" s="918"/>
      <c r="DE9" s="918"/>
      <c r="DF9" s="928"/>
      <c r="DG9" s="917" t="s">
        <v>199</v>
      </c>
      <c r="DH9" s="918"/>
      <c r="DI9" s="918"/>
      <c r="DJ9" s="918"/>
      <c r="DK9" s="928"/>
      <c r="DL9" s="917" t="s">
        <v>199</v>
      </c>
      <c r="DM9" s="918"/>
      <c r="DN9" s="918"/>
      <c r="DO9" s="918"/>
      <c r="DP9" s="928"/>
      <c r="DQ9" s="917" t="s">
        <v>199</v>
      </c>
      <c r="DR9" s="918"/>
      <c r="DS9" s="918"/>
      <c r="DT9" s="918"/>
      <c r="DU9" s="928"/>
      <c r="DV9" s="907"/>
      <c r="DW9" s="908"/>
      <c r="DX9" s="908"/>
      <c r="DY9" s="908"/>
      <c r="DZ9" s="929"/>
      <c r="EA9" s="71"/>
    </row>
    <row r="10" spans="1:131" s="51" customFormat="1" ht="26.25" customHeight="1" x14ac:dyDescent="0.2">
      <c r="A10" s="56">
        <v>4</v>
      </c>
      <c r="B10" s="907"/>
      <c r="C10" s="908"/>
      <c r="D10" s="908"/>
      <c r="E10" s="908"/>
      <c r="F10" s="908"/>
      <c r="G10" s="908"/>
      <c r="H10" s="908"/>
      <c r="I10" s="908"/>
      <c r="J10" s="908"/>
      <c r="K10" s="908"/>
      <c r="L10" s="908"/>
      <c r="M10" s="908"/>
      <c r="N10" s="908"/>
      <c r="O10" s="908"/>
      <c r="P10" s="909"/>
      <c r="Q10" s="910"/>
      <c r="R10" s="911"/>
      <c r="S10" s="911"/>
      <c r="T10" s="911"/>
      <c r="U10" s="911"/>
      <c r="V10" s="911"/>
      <c r="W10" s="911"/>
      <c r="X10" s="911"/>
      <c r="Y10" s="911"/>
      <c r="Z10" s="911"/>
      <c r="AA10" s="911"/>
      <c r="AB10" s="911"/>
      <c r="AC10" s="911"/>
      <c r="AD10" s="911"/>
      <c r="AE10" s="920"/>
      <c r="AF10" s="940"/>
      <c r="AG10" s="918"/>
      <c r="AH10" s="918"/>
      <c r="AI10" s="918"/>
      <c r="AJ10" s="941"/>
      <c r="AK10" s="919"/>
      <c r="AL10" s="911"/>
      <c r="AM10" s="911"/>
      <c r="AN10" s="911"/>
      <c r="AO10" s="911"/>
      <c r="AP10" s="911"/>
      <c r="AQ10" s="911"/>
      <c r="AR10" s="911"/>
      <c r="AS10" s="911"/>
      <c r="AT10" s="911"/>
      <c r="AU10" s="912"/>
      <c r="AV10" s="912"/>
      <c r="AW10" s="912"/>
      <c r="AX10" s="912"/>
      <c r="AY10" s="913"/>
      <c r="AZ10" s="60"/>
      <c r="BA10" s="60"/>
      <c r="BB10" s="60"/>
      <c r="BC10" s="60"/>
      <c r="BD10" s="60"/>
      <c r="BE10" s="71"/>
      <c r="BF10" s="71"/>
      <c r="BG10" s="71"/>
      <c r="BH10" s="71"/>
      <c r="BI10" s="71"/>
      <c r="BJ10" s="71"/>
      <c r="BK10" s="71"/>
      <c r="BL10" s="71"/>
      <c r="BM10" s="71"/>
      <c r="BN10" s="71"/>
      <c r="BO10" s="71"/>
      <c r="BP10" s="71"/>
      <c r="BQ10" s="56">
        <v>4</v>
      </c>
      <c r="BR10" s="76"/>
      <c r="BS10" s="914" t="s">
        <v>500</v>
      </c>
      <c r="BT10" s="915"/>
      <c r="BU10" s="915"/>
      <c r="BV10" s="915"/>
      <c r="BW10" s="915"/>
      <c r="BX10" s="915"/>
      <c r="BY10" s="915"/>
      <c r="BZ10" s="915"/>
      <c r="CA10" s="915"/>
      <c r="CB10" s="915"/>
      <c r="CC10" s="915"/>
      <c r="CD10" s="915"/>
      <c r="CE10" s="915"/>
      <c r="CF10" s="915"/>
      <c r="CG10" s="916"/>
      <c r="CH10" s="917">
        <v>4</v>
      </c>
      <c r="CI10" s="918"/>
      <c r="CJ10" s="918"/>
      <c r="CK10" s="918"/>
      <c r="CL10" s="928"/>
      <c r="CM10" s="917">
        <v>286</v>
      </c>
      <c r="CN10" s="918"/>
      <c r="CO10" s="918"/>
      <c r="CP10" s="918"/>
      <c r="CQ10" s="928"/>
      <c r="CR10" s="917">
        <v>15</v>
      </c>
      <c r="CS10" s="918"/>
      <c r="CT10" s="918"/>
      <c r="CU10" s="918"/>
      <c r="CV10" s="928"/>
      <c r="CW10" s="917">
        <v>8</v>
      </c>
      <c r="CX10" s="918"/>
      <c r="CY10" s="918"/>
      <c r="CZ10" s="918"/>
      <c r="DA10" s="928"/>
      <c r="DB10" s="917" t="s">
        <v>199</v>
      </c>
      <c r="DC10" s="918"/>
      <c r="DD10" s="918"/>
      <c r="DE10" s="918"/>
      <c r="DF10" s="928"/>
      <c r="DG10" s="917" t="s">
        <v>199</v>
      </c>
      <c r="DH10" s="918"/>
      <c r="DI10" s="918"/>
      <c r="DJ10" s="918"/>
      <c r="DK10" s="928"/>
      <c r="DL10" s="917" t="s">
        <v>199</v>
      </c>
      <c r="DM10" s="918"/>
      <c r="DN10" s="918"/>
      <c r="DO10" s="918"/>
      <c r="DP10" s="928"/>
      <c r="DQ10" s="917" t="s">
        <v>199</v>
      </c>
      <c r="DR10" s="918"/>
      <c r="DS10" s="918"/>
      <c r="DT10" s="918"/>
      <c r="DU10" s="928"/>
      <c r="DV10" s="907"/>
      <c r="DW10" s="908"/>
      <c r="DX10" s="908"/>
      <c r="DY10" s="908"/>
      <c r="DZ10" s="929"/>
      <c r="EA10" s="71"/>
    </row>
    <row r="11" spans="1:131" s="51" customFormat="1" ht="26.25" customHeight="1" x14ac:dyDescent="0.2">
      <c r="A11" s="56">
        <v>5</v>
      </c>
      <c r="B11" s="907"/>
      <c r="C11" s="908"/>
      <c r="D11" s="908"/>
      <c r="E11" s="908"/>
      <c r="F11" s="908"/>
      <c r="G11" s="908"/>
      <c r="H11" s="908"/>
      <c r="I11" s="908"/>
      <c r="J11" s="908"/>
      <c r="K11" s="908"/>
      <c r="L11" s="908"/>
      <c r="M11" s="908"/>
      <c r="N11" s="908"/>
      <c r="O11" s="908"/>
      <c r="P11" s="909"/>
      <c r="Q11" s="910"/>
      <c r="R11" s="911"/>
      <c r="S11" s="911"/>
      <c r="T11" s="911"/>
      <c r="U11" s="911"/>
      <c r="V11" s="911"/>
      <c r="W11" s="911"/>
      <c r="X11" s="911"/>
      <c r="Y11" s="911"/>
      <c r="Z11" s="911"/>
      <c r="AA11" s="911"/>
      <c r="AB11" s="911"/>
      <c r="AC11" s="911"/>
      <c r="AD11" s="911"/>
      <c r="AE11" s="920"/>
      <c r="AF11" s="940"/>
      <c r="AG11" s="918"/>
      <c r="AH11" s="918"/>
      <c r="AI11" s="918"/>
      <c r="AJ11" s="941"/>
      <c r="AK11" s="919"/>
      <c r="AL11" s="911"/>
      <c r="AM11" s="911"/>
      <c r="AN11" s="911"/>
      <c r="AO11" s="911"/>
      <c r="AP11" s="911"/>
      <c r="AQ11" s="911"/>
      <c r="AR11" s="911"/>
      <c r="AS11" s="911"/>
      <c r="AT11" s="911"/>
      <c r="AU11" s="912"/>
      <c r="AV11" s="912"/>
      <c r="AW11" s="912"/>
      <c r="AX11" s="912"/>
      <c r="AY11" s="913"/>
      <c r="AZ11" s="60"/>
      <c r="BA11" s="60"/>
      <c r="BB11" s="60"/>
      <c r="BC11" s="60"/>
      <c r="BD11" s="60"/>
      <c r="BE11" s="71"/>
      <c r="BF11" s="71"/>
      <c r="BG11" s="71"/>
      <c r="BH11" s="71"/>
      <c r="BI11" s="71"/>
      <c r="BJ11" s="71"/>
      <c r="BK11" s="71"/>
      <c r="BL11" s="71"/>
      <c r="BM11" s="71"/>
      <c r="BN11" s="71"/>
      <c r="BO11" s="71"/>
      <c r="BP11" s="71"/>
      <c r="BQ11" s="56">
        <v>5</v>
      </c>
      <c r="BR11" s="76"/>
      <c r="BS11" s="914" t="s">
        <v>502</v>
      </c>
      <c r="BT11" s="915"/>
      <c r="BU11" s="915"/>
      <c r="BV11" s="915"/>
      <c r="BW11" s="915"/>
      <c r="BX11" s="915"/>
      <c r="BY11" s="915"/>
      <c r="BZ11" s="915"/>
      <c r="CA11" s="915"/>
      <c r="CB11" s="915"/>
      <c r="CC11" s="915"/>
      <c r="CD11" s="915"/>
      <c r="CE11" s="915"/>
      <c r="CF11" s="915"/>
      <c r="CG11" s="916"/>
      <c r="CH11" s="917" t="s">
        <v>199</v>
      </c>
      <c r="CI11" s="918"/>
      <c r="CJ11" s="918"/>
      <c r="CK11" s="918"/>
      <c r="CL11" s="928"/>
      <c r="CM11" s="917" t="s">
        <v>199</v>
      </c>
      <c r="CN11" s="918"/>
      <c r="CO11" s="918"/>
      <c r="CP11" s="918"/>
      <c r="CQ11" s="928"/>
      <c r="CR11" s="917">
        <v>5</v>
      </c>
      <c r="CS11" s="918"/>
      <c r="CT11" s="918"/>
      <c r="CU11" s="918"/>
      <c r="CV11" s="928"/>
      <c r="CW11" s="917" t="s">
        <v>199</v>
      </c>
      <c r="CX11" s="918"/>
      <c r="CY11" s="918"/>
      <c r="CZ11" s="918"/>
      <c r="DA11" s="928"/>
      <c r="DB11" s="917" t="s">
        <v>199</v>
      </c>
      <c r="DC11" s="918"/>
      <c r="DD11" s="918"/>
      <c r="DE11" s="918"/>
      <c r="DF11" s="928"/>
      <c r="DG11" s="917" t="s">
        <v>199</v>
      </c>
      <c r="DH11" s="918"/>
      <c r="DI11" s="918"/>
      <c r="DJ11" s="918"/>
      <c r="DK11" s="928"/>
      <c r="DL11" s="917" t="s">
        <v>199</v>
      </c>
      <c r="DM11" s="918"/>
      <c r="DN11" s="918"/>
      <c r="DO11" s="918"/>
      <c r="DP11" s="928"/>
      <c r="DQ11" s="917" t="s">
        <v>199</v>
      </c>
      <c r="DR11" s="918"/>
      <c r="DS11" s="918"/>
      <c r="DT11" s="918"/>
      <c r="DU11" s="928"/>
      <c r="DV11" s="907"/>
      <c r="DW11" s="908"/>
      <c r="DX11" s="908"/>
      <c r="DY11" s="908"/>
      <c r="DZ11" s="929"/>
      <c r="EA11" s="71"/>
    </row>
    <row r="12" spans="1:131" s="51" customFormat="1" ht="26.25" customHeight="1" x14ac:dyDescent="0.2">
      <c r="A12" s="56">
        <v>6</v>
      </c>
      <c r="B12" s="907"/>
      <c r="C12" s="908"/>
      <c r="D12" s="908"/>
      <c r="E12" s="908"/>
      <c r="F12" s="908"/>
      <c r="G12" s="908"/>
      <c r="H12" s="908"/>
      <c r="I12" s="908"/>
      <c r="J12" s="908"/>
      <c r="K12" s="908"/>
      <c r="L12" s="908"/>
      <c r="M12" s="908"/>
      <c r="N12" s="908"/>
      <c r="O12" s="908"/>
      <c r="P12" s="909"/>
      <c r="Q12" s="910"/>
      <c r="R12" s="911"/>
      <c r="S12" s="911"/>
      <c r="T12" s="911"/>
      <c r="U12" s="911"/>
      <c r="V12" s="911"/>
      <c r="W12" s="911"/>
      <c r="X12" s="911"/>
      <c r="Y12" s="911"/>
      <c r="Z12" s="911"/>
      <c r="AA12" s="911"/>
      <c r="AB12" s="911"/>
      <c r="AC12" s="911"/>
      <c r="AD12" s="911"/>
      <c r="AE12" s="920"/>
      <c r="AF12" s="940"/>
      <c r="AG12" s="918"/>
      <c r="AH12" s="918"/>
      <c r="AI12" s="918"/>
      <c r="AJ12" s="941"/>
      <c r="AK12" s="919"/>
      <c r="AL12" s="911"/>
      <c r="AM12" s="911"/>
      <c r="AN12" s="911"/>
      <c r="AO12" s="911"/>
      <c r="AP12" s="911"/>
      <c r="AQ12" s="911"/>
      <c r="AR12" s="911"/>
      <c r="AS12" s="911"/>
      <c r="AT12" s="911"/>
      <c r="AU12" s="912"/>
      <c r="AV12" s="912"/>
      <c r="AW12" s="912"/>
      <c r="AX12" s="912"/>
      <c r="AY12" s="913"/>
      <c r="AZ12" s="60"/>
      <c r="BA12" s="60"/>
      <c r="BB12" s="60"/>
      <c r="BC12" s="60"/>
      <c r="BD12" s="60"/>
      <c r="BE12" s="71"/>
      <c r="BF12" s="71"/>
      <c r="BG12" s="71"/>
      <c r="BH12" s="71"/>
      <c r="BI12" s="71"/>
      <c r="BJ12" s="71"/>
      <c r="BK12" s="71"/>
      <c r="BL12" s="71"/>
      <c r="BM12" s="71"/>
      <c r="BN12" s="71"/>
      <c r="BO12" s="71"/>
      <c r="BP12" s="71"/>
      <c r="BQ12" s="56">
        <v>6</v>
      </c>
      <c r="BR12" s="76"/>
      <c r="BS12" s="914" t="s">
        <v>503</v>
      </c>
      <c r="BT12" s="915"/>
      <c r="BU12" s="915"/>
      <c r="BV12" s="915"/>
      <c r="BW12" s="915"/>
      <c r="BX12" s="915"/>
      <c r="BY12" s="915"/>
      <c r="BZ12" s="915"/>
      <c r="CA12" s="915"/>
      <c r="CB12" s="915"/>
      <c r="CC12" s="915"/>
      <c r="CD12" s="915"/>
      <c r="CE12" s="915"/>
      <c r="CF12" s="915"/>
      <c r="CG12" s="916"/>
      <c r="CH12" s="917">
        <v>13</v>
      </c>
      <c r="CI12" s="918"/>
      <c r="CJ12" s="918"/>
      <c r="CK12" s="918"/>
      <c r="CL12" s="928"/>
      <c r="CM12" s="917">
        <v>179</v>
      </c>
      <c r="CN12" s="918"/>
      <c r="CO12" s="918"/>
      <c r="CP12" s="918"/>
      <c r="CQ12" s="928"/>
      <c r="CR12" s="917">
        <v>20</v>
      </c>
      <c r="CS12" s="918"/>
      <c r="CT12" s="918"/>
      <c r="CU12" s="918"/>
      <c r="CV12" s="928"/>
      <c r="CW12" s="917">
        <v>0</v>
      </c>
      <c r="CX12" s="918"/>
      <c r="CY12" s="918"/>
      <c r="CZ12" s="918"/>
      <c r="DA12" s="928"/>
      <c r="DB12" s="917" t="s">
        <v>199</v>
      </c>
      <c r="DC12" s="918"/>
      <c r="DD12" s="918"/>
      <c r="DE12" s="918"/>
      <c r="DF12" s="928"/>
      <c r="DG12" s="917" t="s">
        <v>199</v>
      </c>
      <c r="DH12" s="918"/>
      <c r="DI12" s="918"/>
      <c r="DJ12" s="918"/>
      <c r="DK12" s="928"/>
      <c r="DL12" s="917" t="s">
        <v>199</v>
      </c>
      <c r="DM12" s="918"/>
      <c r="DN12" s="918"/>
      <c r="DO12" s="918"/>
      <c r="DP12" s="928"/>
      <c r="DQ12" s="917" t="s">
        <v>199</v>
      </c>
      <c r="DR12" s="918"/>
      <c r="DS12" s="918"/>
      <c r="DT12" s="918"/>
      <c r="DU12" s="928"/>
      <c r="DV12" s="907"/>
      <c r="DW12" s="908"/>
      <c r="DX12" s="908"/>
      <c r="DY12" s="908"/>
      <c r="DZ12" s="929"/>
      <c r="EA12" s="71"/>
    </row>
    <row r="13" spans="1:131" s="51" customFormat="1" ht="26.25" customHeight="1" x14ac:dyDescent="0.2">
      <c r="A13" s="56">
        <v>7</v>
      </c>
      <c r="B13" s="907"/>
      <c r="C13" s="908"/>
      <c r="D13" s="908"/>
      <c r="E13" s="908"/>
      <c r="F13" s="908"/>
      <c r="G13" s="908"/>
      <c r="H13" s="908"/>
      <c r="I13" s="908"/>
      <c r="J13" s="908"/>
      <c r="K13" s="908"/>
      <c r="L13" s="908"/>
      <c r="M13" s="908"/>
      <c r="N13" s="908"/>
      <c r="O13" s="908"/>
      <c r="P13" s="909"/>
      <c r="Q13" s="910"/>
      <c r="R13" s="911"/>
      <c r="S13" s="911"/>
      <c r="T13" s="911"/>
      <c r="U13" s="911"/>
      <c r="V13" s="911"/>
      <c r="W13" s="911"/>
      <c r="X13" s="911"/>
      <c r="Y13" s="911"/>
      <c r="Z13" s="911"/>
      <c r="AA13" s="911"/>
      <c r="AB13" s="911"/>
      <c r="AC13" s="911"/>
      <c r="AD13" s="911"/>
      <c r="AE13" s="920"/>
      <c r="AF13" s="940"/>
      <c r="AG13" s="918"/>
      <c r="AH13" s="918"/>
      <c r="AI13" s="918"/>
      <c r="AJ13" s="941"/>
      <c r="AK13" s="919"/>
      <c r="AL13" s="911"/>
      <c r="AM13" s="911"/>
      <c r="AN13" s="911"/>
      <c r="AO13" s="911"/>
      <c r="AP13" s="911"/>
      <c r="AQ13" s="911"/>
      <c r="AR13" s="911"/>
      <c r="AS13" s="911"/>
      <c r="AT13" s="911"/>
      <c r="AU13" s="912"/>
      <c r="AV13" s="912"/>
      <c r="AW13" s="912"/>
      <c r="AX13" s="912"/>
      <c r="AY13" s="913"/>
      <c r="AZ13" s="60"/>
      <c r="BA13" s="60"/>
      <c r="BB13" s="60"/>
      <c r="BC13" s="60"/>
      <c r="BD13" s="60"/>
      <c r="BE13" s="71"/>
      <c r="BF13" s="71"/>
      <c r="BG13" s="71"/>
      <c r="BH13" s="71"/>
      <c r="BI13" s="71"/>
      <c r="BJ13" s="71"/>
      <c r="BK13" s="71"/>
      <c r="BL13" s="71"/>
      <c r="BM13" s="71"/>
      <c r="BN13" s="71"/>
      <c r="BO13" s="71"/>
      <c r="BP13" s="71"/>
      <c r="BQ13" s="56">
        <v>7</v>
      </c>
      <c r="BR13" s="76"/>
      <c r="BS13" s="914" t="s">
        <v>504</v>
      </c>
      <c r="BT13" s="915"/>
      <c r="BU13" s="915"/>
      <c r="BV13" s="915"/>
      <c r="BW13" s="915"/>
      <c r="BX13" s="915"/>
      <c r="BY13" s="915"/>
      <c r="BZ13" s="915"/>
      <c r="CA13" s="915"/>
      <c r="CB13" s="915"/>
      <c r="CC13" s="915"/>
      <c r="CD13" s="915"/>
      <c r="CE13" s="915"/>
      <c r="CF13" s="915"/>
      <c r="CG13" s="916"/>
      <c r="CH13" s="917">
        <v>-26</v>
      </c>
      <c r="CI13" s="918"/>
      <c r="CJ13" s="918"/>
      <c r="CK13" s="918"/>
      <c r="CL13" s="928"/>
      <c r="CM13" s="917">
        <v>34</v>
      </c>
      <c r="CN13" s="918"/>
      <c r="CO13" s="918"/>
      <c r="CP13" s="918"/>
      <c r="CQ13" s="928"/>
      <c r="CR13" s="917">
        <v>66</v>
      </c>
      <c r="CS13" s="918"/>
      <c r="CT13" s="918"/>
      <c r="CU13" s="918"/>
      <c r="CV13" s="928"/>
      <c r="CW13" s="917" t="s">
        <v>199</v>
      </c>
      <c r="CX13" s="918"/>
      <c r="CY13" s="918"/>
      <c r="CZ13" s="918"/>
      <c r="DA13" s="928"/>
      <c r="DB13" s="917" t="s">
        <v>199</v>
      </c>
      <c r="DC13" s="918"/>
      <c r="DD13" s="918"/>
      <c r="DE13" s="918"/>
      <c r="DF13" s="928"/>
      <c r="DG13" s="917" t="s">
        <v>199</v>
      </c>
      <c r="DH13" s="918"/>
      <c r="DI13" s="918"/>
      <c r="DJ13" s="918"/>
      <c r="DK13" s="928"/>
      <c r="DL13" s="917" t="s">
        <v>199</v>
      </c>
      <c r="DM13" s="918"/>
      <c r="DN13" s="918"/>
      <c r="DO13" s="918"/>
      <c r="DP13" s="928"/>
      <c r="DQ13" s="917" t="s">
        <v>199</v>
      </c>
      <c r="DR13" s="918"/>
      <c r="DS13" s="918"/>
      <c r="DT13" s="918"/>
      <c r="DU13" s="928"/>
      <c r="DV13" s="907"/>
      <c r="DW13" s="908"/>
      <c r="DX13" s="908"/>
      <c r="DY13" s="908"/>
      <c r="DZ13" s="929"/>
      <c r="EA13" s="71"/>
    </row>
    <row r="14" spans="1:131" s="51" customFormat="1" ht="26.25" customHeight="1" x14ac:dyDescent="0.2">
      <c r="A14" s="56">
        <v>8</v>
      </c>
      <c r="B14" s="907"/>
      <c r="C14" s="908"/>
      <c r="D14" s="908"/>
      <c r="E14" s="908"/>
      <c r="F14" s="908"/>
      <c r="G14" s="908"/>
      <c r="H14" s="908"/>
      <c r="I14" s="908"/>
      <c r="J14" s="908"/>
      <c r="K14" s="908"/>
      <c r="L14" s="908"/>
      <c r="M14" s="908"/>
      <c r="N14" s="908"/>
      <c r="O14" s="908"/>
      <c r="P14" s="909"/>
      <c r="Q14" s="910"/>
      <c r="R14" s="911"/>
      <c r="S14" s="911"/>
      <c r="T14" s="911"/>
      <c r="U14" s="911"/>
      <c r="V14" s="911"/>
      <c r="W14" s="911"/>
      <c r="X14" s="911"/>
      <c r="Y14" s="911"/>
      <c r="Z14" s="911"/>
      <c r="AA14" s="911"/>
      <c r="AB14" s="911"/>
      <c r="AC14" s="911"/>
      <c r="AD14" s="911"/>
      <c r="AE14" s="920"/>
      <c r="AF14" s="940"/>
      <c r="AG14" s="918"/>
      <c r="AH14" s="918"/>
      <c r="AI14" s="918"/>
      <c r="AJ14" s="941"/>
      <c r="AK14" s="919"/>
      <c r="AL14" s="911"/>
      <c r="AM14" s="911"/>
      <c r="AN14" s="911"/>
      <c r="AO14" s="911"/>
      <c r="AP14" s="911"/>
      <c r="AQ14" s="911"/>
      <c r="AR14" s="911"/>
      <c r="AS14" s="911"/>
      <c r="AT14" s="911"/>
      <c r="AU14" s="912"/>
      <c r="AV14" s="912"/>
      <c r="AW14" s="912"/>
      <c r="AX14" s="912"/>
      <c r="AY14" s="913"/>
      <c r="AZ14" s="60"/>
      <c r="BA14" s="60"/>
      <c r="BB14" s="60"/>
      <c r="BC14" s="60"/>
      <c r="BD14" s="60"/>
      <c r="BE14" s="71"/>
      <c r="BF14" s="71"/>
      <c r="BG14" s="71"/>
      <c r="BH14" s="71"/>
      <c r="BI14" s="71"/>
      <c r="BJ14" s="71"/>
      <c r="BK14" s="71"/>
      <c r="BL14" s="71"/>
      <c r="BM14" s="71"/>
      <c r="BN14" s="71"/>
      <c r="BO14" s="71"/>
      <c r="BP14" s="71"/>
      <c r="BQ14" s="56">
        <v>8</v>
      </c>
      <c r="BR14" s="76"/>
      <c r="BS14" s="914" t="s">
        <v>332</v>
      </c>
      <c r="BT14" s="915"/>
      <c r="BU14" s="915"/>
      <c r="BV14" s="915"/>
      <c r="BW14" s="915"/>
      <c r="BX14" s="915"/>
      <c r="BY14" s="915"/>
      <c r="BZ14" s="915"/>
      <c r="CA14" s="915"/>
      <c r="CB14" s="915"/>
      <c r="CC14" s="915"/>
      <c r="CD14" s="915"/>
      <c r="CE14" s="915"/>
      <c r="CF14" s="915"/>
      <c r="CG14" s="916"/>
      <c r="CH14" s="917">
        <v>-21</v>
      </c>
      <c r="CI14" s="918"/>
      <c r="CJ14" s="918"/>
      <c r="CK14" s="918"/>
      <c r="CL14" s="928"/>
      <c r="CM14" s="917">
        <v>118</v>
      </c>
      <c r="CN14" s="918"/>
      <c r="CO14" s="918"/>
      <c r="CP14" s="918"/>
      <c r="CQ14" s="928"/>
      <c r="CR14" s="917">
        <v>63</v>
      </c>
      <c r="CS14" s="918"/>
      <c r="CT14" s="918"/>
      <c r="CU14" s="918"/>
      <c r="CV14" s="928"/>
      <c r="CW14" s="917">
        <v>4</v>
      </c>
      <c r="CX14" s="918"/>
      <c r="CY14" s="918"/>
      <c r="CZ14" s="918"/>
      <c r="DA14" s="928"/>
      <c r="DB14" s="917" t="s">
        <v>199</v>
      </c>
      <c r="DC14" s="918"/>
      <c r="DD14" s="918"/>
      <c r="DE14" s="918"/>
      <c r="DF14" s="928"/>
      <c r="DG14" s="917" t="s">
        <v>199</v>
      </c>
      <c r="DH14" s="918"/>
      <c r="DI14" s="918"/>
      <c r="DJ14" s="918"/>
      <c r="DK14" s="928"/>
      <c r="DL14" s="917" t="s">
        <v>199</v>
      </c>
      <c r="DM14" s="918"/>
      <c r="DN14" s="918"/>
      <c r="DO14" s="918"/>
      <c r="DP14" s="928"/>
      <c r="DQ14" s="917" t="s">
        <v>199</v>
      </c>
      <c r="DR14" s="918"/>
      <c r="DS14" s="918"/>
      <c r="DT14" s="918"/>
      <c r="DU14" s="928"/>
      <c r="DV14" s="907"/>
      <c r="DW14" s="908"/>
      <c r="DX14" s="908"/>
      <c r="DY14" s="908"/>
      <c r="DZ14" s="929"/>
      <c r="EA14" s="71"/>
    </row>
    <row r="15" spans="1:131" s="51" customFormat="1" ht="26.25" customHeight="1" x14ac:dyDescent="0.2">
      <c r="A15" s="56">
        <v>9</v>
      </c>
      <c r="B15" s="907"/>
      <c r="C15" s="908"/>
      <c r="D15" s="908"/>
      <c r="E15" s="908"/>
      <c r="F15" s="908"/>
      <c r="G15" s="908"/>
      <c r="H15" s="908"/>
      <c r="I15" s="908"/>
      <c r="J15" s="908"/>
      <c r="K15" s="908"/>
      <c r="L15" s="908"/>
      <c r="M15" s="908"/>
      <c r="N15" s="908"/>
      <c r="O15" s="908"/>
      <c r="P15" s="909"/>
      <c r="Q15" s="910"/>
      <c r="R15" s="911"/>
      <c r="S15" s="911"/>
      <c r="T15" s="911"/>
      <c r="U15" s="911"/>
      <c r="V15" s="911"/>
      <c r="W15" s="911"/>
      <c r="X15" s="911"/>
      <c r="Y15" s="911"/>
      <c r="Z15" s="911"/>
      <c r="AA15" s="911"/>
      <c r="AB15" s="911"/>
      <c r="AC15" s="911"/>
      <c r="AD15" s="911"/>
      <c r="AE15" s="920"/>
      <c r="AF15" s="940"/>
      <c r="AG15" s="918"/>
      <c r="AH15" s="918"/>
      <c r="AI15" s="918"/>
      <c r="AJ15" s="941"/>
      <c r="AK15" s="919"/>
      <c r="AL15" s="911"/>
      <c r="AM15" s="911"/>
      <c r="AN15" s="911"/>
      <c r="AO15" s="911"/>
      <c r="AP15" s="911"/>
      <c r="AQ15" s="911"/>
      <c r="AR15" s="911"/>
      <c r="AS15" s="911"/>
      <c r="AT15" s="911"/>
      <c r="AU15" s="912"/>
      <c r="AV15" s="912"/>
      <c r="AW15" s="912"/>
      <c r="AX15" s="912"/>
      <c r="AY15" s="913"/>
      <c r="AZ15" s="60"/>
      <c r="BA15" s="60"/>
      <c r="BB15" s="60"/>
      <c r="BC15" s="60"/>
      <c r="BD15" s="60"/>
      <c r="BE15" s="71"/>
      <c r="BF15" s="71"/>
      <c r="BG15" s="71"/>
      <c r="BH15" s="71"/>
      <c r="BI15" s="71"/>
      <c r="BJ15" s="71"/>
      <c r="BK15" s="71"/>
      <c r="BL15" s="71"/>
      <c r="BM15" s="71"/>
      <c r="BN15" s="71"/>
      <c r="BO15" s="71"/>
      <c r="BP15" s="71"/>
      <c r="BQ15" s="56">
        <v>9</v>
      </c>
      <c r="BR15" s="76"/>
      <c r="BS15" s="907"/>
      <c r="BT15" s="908"/>
      <c r="BU15" s="908"/>
      <c r="BV15" s="908"/>
      <c r="BW15" s="908"/>
      <c r="BX15" s="908"/>
      <c r="BY15" s="908"/>
      <c r="BZ15" s="908"/>
      <c r="CA15" s="908"/>
      <c r="CB15" s="908"/>
      <c r="CC15" s="908"/>
      <c r="CD15" s="908"/>
      <c r="CE15" s="908"/>
      <c r="CF15" s="908"/>
      <c r="CG15" s="909"/>
      <c r="CH15" s="917"/>
      <c r="CI15" s="918"/>
      <c r="CJ15" s="918"/>
      <c r="CK15" s="918"/>
      <c r="CL15" s="928"/>
      <c r="CM15" s="917"/>
      <c r="CN15" s="918"/>
      <c r="CO15" s="918"/>
      <c r="CP15" s="918"/>
      <c r="CQ15" s="928"/>
      <c r="CR15" s="917"/>
      <c r="CS15" s="918"/>
      <c r="CT15" s="918"/>
      <c r="CU15" s="918"/>
      <c r="CV15" s="928"/>
      <c r="CW15" s="917"/>
      <c r="CX15" s="918"/>
      <c r="CY15" s="918"/>
      <c r="CZ15" s="918"/>
      <c r="DA15" s="928"/>
      <c r="DB15" s="917"/>
      <c r="DC15" s="918"/>
      <c r="DD15" s="918"/>
      <c r="DE15" s="918"/>
      <c r="DF15" s="928"/>
      <c r="DG15" s="917"/>
      <c r="DH15" s="918"/>
      <c r="DI15" s="918"/>
      <c r="DJ15" s="918"/>
      <c r="DK15" s="928"/>
      <c r="DL15" s="917"/>
      <c r="DM15" s="918"/>
      <c r="DN15" s="918"/>
      <c r="DO15" s="918"/>
      <c r="DP15" s="928"/>
      <c r="DQ15" s="917"/>
      <c r="DR15" s="918"/>
      <c r="DS15" s="918"/>
      <c r="DT15" s="918"/>
      <c r="DU15" s="928"/>
      <c r="DV15" s="907"/>
      <c r="DW15" s="908"/>
      <c r="DX15" s="908"/>
      <c r="DY15" s="908"/>
      <c r="DZ15" s="929"/>
      <c r="EA15" s="71"/>
    </row>
    <row r="16" spans="1:131" s="51" customFormat="1" ht="26.25" customHeight="1" x14ac:dyDescent="0.2">
      <c r="A16" s="56">
        <v>10</v>
      </c>
      <c r="B16" s="907"/>
      <c r="C16" s="908"/>
      <c r="D16" s="908"/>
      <c r="E16" s="908"/>
      <c r="F16" s="908"/>
      <c r="G16" s="908"/>
      <c r="H16" s="908"/>
      <c r="I16" s="908"/>
      <c r="J16" s="908"/>
      <c r="K16" s="908"/>
      <c r="L16" s="908"/>
      <c r="M16" s="908"/>
      <c r="N16" s="908"/>
      <c r="O16" s="908"/>
      <c r="P16" s="909"/>
      <c r="Q16" s="910"/>
      <c r="R16" s="911"/>
      <c r="S16" s="911"/>
      <c r="T16" s="911"/>
      <c r="U16" s="911"/>
      <c r="V16" s="911"/>
      <c r="W16" s="911"/>
      <c r="X16" s="911"/>
      <c r="Y16" s="911"/>
      <c r="Z16" s="911"/>
      <c r="AA16" s="911"/>
      <c r="AB16" s="911"/>
      <c r="AC16" s="911"/>
      <c r="AD16" s="911"/>
      <c r="AE16" s="920"/>
      <c r="AF16" s="940"/>
      <c r="AG16" s="918"/>
      <c r="AH16" s="918"/>
      <c r="AI16" s="918"/>
      <c r="AJ16" s="941"/>
      <c r="AK16" s="919"/>
      <c r="AL16" s="911"/>
      <c r="AM16" s="911"/>
      <c r="AN16" s="911"/>
      <c r="AO16" s="911"/>
      <c r="AP16" s="911"/>
      <c r="AQ16" s="911"/>
      <c r="AR16" s="911"/>
      <c r="AS16" s="911"/>
      <c r="AT16" s="911"/>
      <c r="AU16" s="912"/>
      <c r="AV16" s="912"/>
      <c r="AW16" s="912"/>
      <c r="AX16" s="912"/>
      <c r="AY16" s="913"/>
      <c r="AZ16" s="60"/>
      <c r="BA16" s="60"/>
      <c r="BB16" s="60"/>
      <c r="BC16" s="60"/>
      <c r="BD16" s="60"/>
      <c r="BE16" s="71"/>
      <c r="BF16" s="71"/>
      <c r="BG16" s="71"/>
      <c r="BH16" s="71"/>
      <c r="BI16" s="71"/>
      <c r="BJ16" s="71"/>
      <c r="BK16" s="71"/>
      <c r="BL16" s="71"/>
      <c r="BM16" s="71"/>
      <c r="BN16" s="71"/>
      <c r="BO16" s="71"/>
      <c r="BP16" s="71"/>
      <c r="BQ16" s="56">
        <v>10</v>
      </c>
      <c r="BR16" s="76"/>
      <c r="BS16" s="907"/>
      <c r="BT16" s="908"/>
      <c r="BU16" s="908"/>
      <c r="BV16" s="908"/>
      <c r="BW16" s="908"/>
      <c r="BX16" s="908"/>
      <c r="BY16" s="908"/>
      <c r="BZ16" s="908"/>
      <c r="CA16" s="908"/>
      <c r="CB16" s="908"/>
      <c r="CC16" s="908"/>
      <c r="CD16" s="908"/>
      <c r="CE16" s="908"/>
      <c r="CF16" s="908"/>
      <c r="CG16" s="909"/>
      <c r="CH16" s="917"/>
      <c r="CI16" s="918"/>
      <c r="CJ16" s="918"/>
      <c r="CK16" s="918"/>
      <c r="CL16" s="928"/>
      <c r="CM16" s="917"/>
      <c r="CN16" s="918"/>
      <c r="CO16" s="918"/>
      <c r="CP16" s="918"/>
      <c r="CQ16" s="928"/>
      <c r="CR16" s="917"/>
      <c r="CS16" s="918"/>
      <c r="CT16" s="918"/>
      <c r="CU16" s="918"/>
      <c r="CV16" s="928"/>
      <c r="CW16" s="917"/>
      <c r="CX16" s="918"/>
      <c r="CY16" s="918"/>
      <c r="CZ16" s="918"/>
      <c r="DA16" s="928"/>
      <c r="DB16" s="917"/>
      <c r="DC16" s="918"/>
      <c r="DD16" s="918"/>
      <c r="DE16" s="918"/>
      <c r="DF16" s="928"/>
      <c r="DG16" s="917"/>
      <c r="DH16" s="918"/>
      <c r="DI16" s="918"/>
      <c r="DJ16" s="918"/>
      <c r="DK16" s="928"/>
      <c r="DL16" s="917"/>
      <c r="DM16" s="918"/>
      <c r="DN16" s="918"/>
      <c r="DO16" s="918"/>
      <c r="DP16" s="928"/>
      <c r="DQ16" s="917"/>
      <c r="DR16" s="918"/>
      <c r="DS16" s="918"/>
      <c r="DT16" s="918"/>
      <c r="DU16" s="928"/>
      <c r="DV16" s="907"/>
      <c r="DW16" s="908"/>
      <c r="DX16" s="908"/>
      <c r="DY16" s="908"/>
      <c r="DZ16" s="929"/>
      <c r="EA16" s="71"/>
    </row>
    <row r="17" spans="1:131" s="51" customFormat="1" ht="26.25" customHeight="1" x14ac:dyDescent="0.2">
      <c r="A17" s="56">
        <v>11</v>
      </c>
      <c r="B17" s="907"/>
      <c r="C17" s="908"/>
      <c r="D17" s="908"/>
      <c r="E17" s="908"/>
      <c r="F17" s="908"/>
      <c r="G17" s="908"/>
      <c r="H17" s="908"/>
      <c r="I17" s="908"/>
      <c r="J17" s="908"/>
      <c r="K17" s="908"/>
      <c r="L17" s="908"/>
      <c r="M17" s="908"/>
      <c r="N17" s="908"/>
      <c r="O17" s="908"/>
      <c r="P17" s="909"/>
      <c r="Q17" s="910"/>
      <c r="R17" s="911"/>
      <c r="S17" s="911"/>
      <c r="T17" s="911"/>
      <c r="U17" s="911"/>
      <c r="V17" s="911"/>
      <c r="W17" s="911"/>
      <c r="X17" s="911"/>
      <c r="Y17" s="911"/>
      <c r="Z17" s="911"/>
      <c r="AA17" s="911"/>
      <c r="AB17" s="911"/>
      <c r="AC17" s="911"/>
      <c r="AD17" s="911"/>
      <c r="AE17" s="920"/>
      <c r="AF17" s="940"/>
      <c r="AG17" s="918"/>
      <c r="AH17" s="918"/>
      <c r="AI17" s="918"/>
      <c r="AJ17" s="941"/>
      <c r="AK17" s="919"/>
      <c r="AL17" s="911"/>
      <c r="AM17" s="911"/>
      <c r="AN17" s="911"/>
      <c r="AO17" s="911"/>
      <c r="AP17" s="911"/>
      <c r="AQ17" s="911"/>
      <c r="AR17" s="911"/>
      <c r="AS17" s="911"/>
      <c r="AT17" s="911"/>
      <c r="AU17" s="912"/>
      <c r="AV17" s="912"/>
      <c r="AW17" s="912"/>
      <c r="AX17" s="912"/>
      <c r="AY17" s="913"/>
      <c r="AZ17" s="60"/>
      <c r="BA17" s="60"/>
      <c r="BB17" s="60"/>
      <c r="BC17" s="60"/>
      <c r="BD17" s="60"/>
      <c r="BE17" s="71"/>
      <c r="BF17" s="71"/>
      <c r="BG17" s="71"/>
      <c r="BH17" s="71"/>
      <c r="BI17" s="71"/>
      <c r="BJ17" s="71"/>
      <c r="BK17" s="71"/>
      <c r="BL17" s="71"/>
      <c r="BM17" s="71"/>
      <c r="BN17" s="71"/>
      <c r="BO17" s="71"/>
      <c r="BP17" s="71"/>
      <c r="BQ17" s="56">
        <v>11</v>
      </c>
      <c r="BR17" s="76"/>
      <c r="BS17" s="907"/>
      <c r="BT17" s="908"/>
      <c r="BU17" s="908"/>
      <c r="BV17" s="908"/>
      <c r="BW17" s="908"/>
      <c r="BX17" s="908"/>
      <c r="BY17" s="908"/>
      <c r="BZ17" s="908"/>
      <c r="CA17" s="908"/>
      <c r="CB17" s="908"/>
      <c r="CC17" s="908"/>
      <c r="CD17" s="908"/>
      <c r="CE17" s="908"/>
      <c r="CF17" s="908"/>
      <c r="CG17" s="909"/>
      <c r="CH17" s="917"/>
      <c r="CI17" s="918"/>
      <c r="CJ17" s="918"/>
      <c r="CK17" s="918"/>
      <c r="CL17" s="928"/>
      <c r="CM17" s="917"/>
      <c r="CN17" s="918"/>
      <c r="CO17" s="918"/>
      <c r="CP17" s="918"/>
      <c r="CQ17" s="928"/>
      <c r="CR17" s="917"/>
      <c r="CS17" s="918"/>
      <c r="CT17" s="918"/>
      <c r="CU17" s="918"/>
      <c r="CV17" s="928"/>
      <c r="CW17" s="917"/>
      <c r="CX17" s="918"/>
      <c r="CY17" s="918"/>
      <c r="CZ17" s="918"/>
      <c r="DA17" s="928"/>
      <c r="DB17" s="917"/>
      <c r="DC17" s="918"/>
      <c r="DD17" s="918"/>
      <c r="DE17" s="918"/>
      <c r="DF17" s="928"/>
      <c r="DG17" s="917"/>
      <c r="DH17" s="918"/>
      <c r="DI17" s="918"/>
      <c r="DJ17" s="918"/>
      <c r="DK17" s="928"/>
      <c r="DL17" s="917"/>
      <c r="DM17" s="918"/>
      <c r="DN17" s="918"/>
      <c r="DO17" s="918"/>
      <c r="DP17" s="928"/>
      <c r="DQ17" s="917"/>
      <c r="DR17" s="918"/>
      <c r="DS17" s="918"/>
      <c r="DT17" s="918"/>
      <c r="DU17" s="928"/>
      <c r="DV17" s="907"/>
      <c r="DW17" s="908"/>
      <c r="DX17" s="908"/>
      <c r="DY17" s="908"/>
      <c r="DZ17" s="929"/>
      <c r="EA17" s="71"/>
    </row>
    <row r="18" spans="1:131" s="51" customFormat="1" ht="26.25" customHeight="1" x14ac:dyDescent="0.2">
      <c r="A18" s="56">
        <v>12</v>
      </c>
      <c r="B18" s="907"/>
      <c r="C18" s="908"/>
      <c r="D18" s="908"/>
      <c r="E18" s="908"/>
      <c r="F18" s="908"/>
      <c r="G18" s="908"/>
      <c r="H18" s="908"/>
      <c r="I18" s="908"/>
      <c r="J18" s="908"/>
      <c r="K18" s="908"/>
      <c r="L18" s="908"/>
      <c r="M18" s="908"/>
      <c r="N18" s="908"/>
      <c r="O18" s="908"/>
      <c r="P18" s="909"/>
      <c r="Q18" s="910"/>
      <c r="R18" s="911"/>
      <c r="S18" s="911"/>
      <c r="T18" s="911"/>
      <c r="U18" s="911"/>
      <c r="V18" s="911"/>
      <c r="W18" s="911"/>
      <c r="X18" s="911"/>
      <c r="Y18" s="911"/>
      <c r="Z18" s="911"/>
      <c r="AA18" s="911"/>
      <c r="AB18" s="911"/>
      <c r="AC18" s="911"/>
      <c r="AD18" s="911"/>
      <c r="AE18" s="920"/>
      <c r="AF18" s="940"/>
      <c r="AG18" s="918"/>
      <c r="AH18" s="918"/>
      <c r="AI18" s="918"/>
      <c r="AJ18" s="941"/>
      <c r="AK18" s="919"/>
      <c r="AL18" s="911"/>
      <c r="AM18" s="911"/>
      <c r="AN18" s="911"/>
      <c r="AO18" s="911"/>
      <c r="AP18" s="911"/>
      <c r="AQ18" s="911"/>
      <c r="AR18" s="911"/>
      <c r="AS18" s="911"/>
      <c r="AT18" s="911"/>
      <c r="AU18" s="912"/>
      <c r="AV18" s="912"/>
      <c r="AW18" s="912"/>
      <c r="AX18" s="912"/>
      <c r="AY18" s="913"/>
      <c r="AZ18" s="60"/>
      <c r="BA18" s="60"/>
      <c r="BB18" s="60"/>
      <c r="BC18" s="60"/>
      <c r="BD18" s="60"/>
      <c r="BE18" s="71"/>
      <c r="BF18" s="71"/>
      <c r="BG18" s="71"/>
      <c r="BH18" s="71"/>
      <c r="BI18" s="71"/>
      <c r="BJ18" s="71"/>
      <c r="BK18" s="71"/>
      <c r="BL18" s="71"/>
      <c r="BM18" s="71"/>
      <c r="BN18" s="71"/>
      <c r="BO18" s="71"/>
      <c r="BP18" s="71"/>
      <c r="BQ18" s="56">
        <v>12</v>
      </c>
      <c r="BR18" s="76"/>
      <c r="BS18" s="907"/>
      <c r="BT18" s="908"/>
      <c r="BU18" s="908"/>
      <c r="BV18" s="908"/>
      <c r="BW18" s="908"/>
      <c r="BX18" s="908"/>
      <c r="BY18" s="908"/>
      <c r="BZ18" s="908"/>
      <c r="CA18" s="908"/>
      <c r="CB18" s="908"/>
      <c r="CC18" s="908"/>
      <c r="CD18" s="908"/>
      <c r="CE18" s="908"/>
      <c r="CF18" s="908"/>
      <c r="CG18" s="909"/>
      <c r="CH18" s="917"/>
      <c r="CI18" s="918"/>
      <c r="CJ18" s="918"/>
      <c r="CK18" s="918"/>
      <c r="CL18" s="928"/>
      <c r="CM18" s="917"/>
      <c r="CN18" s="918"/>
      <c r="CO18" s="918"/>
      <c r="CP18" s="918"/>
      <c r="CQ18" s="928"/>
      <c r="CR18" s="917"/>
      <c r="CS18" s="918"/>
      <c r="CT18" s="918"/>
      <c r="CU18" s="918"/>
      <c r="CV18" s="928"/>
      <c r="CW18" s="917"/>
      <c r="CX18" s="918"/>
      <c r="CY18" s="918"/>
      <c r="CZ18" s="918"/>
      <c r="DA18" s="928"/>
      <c r="DB18" s="917"/>
      <c r="DC18" s="918"/>
      <c r="DD18" s="918"/>
      <c r="DE18" s="918"/>
      <c r="DF18" s="928"/>
      <c r="DG18" s="917"/>
      <c r="DH18" s="918"/>
      <c r="DI18" s="918"/>
      <c r="DJ18" s="918"/>
      <c r="DK18" s="928"/>
      <c r="DL18" s="917"/>
      <c r="DM18" s="918"/>
      <c r="DN18" s="918"/>
      <c r="DO18" s="918"/>
      <c r="DP18" s="928"/>
      <c r="DQ18" s="917"/>
      <c r="DR18" s="918"/>
      <c r="DS18" s="918"/>
      <c r="DT18" s="918"/>
      <c r="DU18" s="928"/>
      <c r="DV18" s="907"/>
      <c r="DW18" s="908"/>
      <c r="DX18" s="908"/>
      <c r="DY18" s="908"/>
      <c r="DZ18" s="929"/>
      <c r="EA18" s="71"/>
    </row>
    <row r="19" spans="1:131" s="51" customFormat="1" ht="26.25" customHeight="1" x14ac:dyDescent="0.2">
      <c r="A19" s="56">
        <v>13</v>
      </c>
      <c r="B19" s="907"/>
      <c r="C19" s="908"/>
      <c r="D19" s="908"/>
      <c r="E19" s="908"/>
      <c r="F19" s="908"/>
      <c r="G19" s="908"/>
      <c r="H19" s="908"/>
      <c r="I19" s="908"/>
      <c r="J19" s="908"/>
      <c r="K19" s="908"/>
      <c r="L19" s="908"/>
      <c r="M19" s="908"/>
      <c r="N19" s="908"/>
      <c r="O19" s="908"/>
      <c r="P19" s="909"/>
      <c r="Q19" s="910"/>
      <c r="R19" s="911"/>
      <c r="S19" s="911"/>
      <c r="T19" s="911"/>
      <c r="U19" s="911"/>
      <c r="V19" s="911"/>
      <c r="W19" s="911"/>
      <c r="X19" s="911"/>
      <c r="Y19" s="911"/>
      <c r="Z19" s="911"/>
      <c r="AA19" s="911"/>
      <c r="AB19" s="911"/>
      <c r="AC19" s="911"/>
      <c r="AD19" s="911"/>
      <c r="AE19" s="920"/>
      <c r="AF19" s="940"/>
      <c r="AG19" s="918"/>
      <c r="AH19" s="918"/>
      <c r="AI19" s="918"/>
      <c r="AJ19" s="941"/>
      <c r="AK19" s="919"/>
      <c r="AL19" s="911"/>
      <c r="AM19" s="911"/>
      <c r="AN19" s="911"/>
      <c r="AO19" s="911"/>
      <c r="AP19" s="911"/>
      <c r="AQ19" s="911"/>
      <c r="AR19" s="911"/>
      <c r="AS19" s="911"/>
      <c r="AT19" s="911"/>
      <c r="AU19" s="912"/>
      <c r="AV19" s="912"/>
      <c r="AW19" s="912"/>
      <c r="AX19" s="912"/>
      <c r="AY19" s="913"/>
      <c r="AZ19" s="60"/>
      <c r="BA19" s="60"/>
      <c r="BB19" s="60"/>
      <c r="BC19" s="60"/>
      <c r="BD19" s="60"/>
      <c r="BE19" s="71"/>
      <c r="BF19" s="71"/>
      <c r="BG19" s="71"/>
      <c r="BH19" s="71"/>
      <c r="BI19" s="71"/>
      <c r="BJ19" s="71"/>
      <c r="BK19" s="71"/>
      <c r="BL19" s="71"/>
      <c r="BM19" s="71"/>
      <c r="BN19" s="71"/>
      <c r="BO19" s="71"/>
      <c r="BP19" s="71"/>
      <c r="BQ19" s="56">
        <v>13</v>
      </c>
      <c r="BR19" s="76"/>
      <c r="BS19" s="907"/>
      <c r="BT19" s="908"/>
      <c r="BU19" s="908"/>
      <c r="BV19" s="908"/>
      <c r="BW19" s="908"/>
      <c r="BX19" s="908"/>
      <c r="BY19" s="908"/>
      <c r="BZ19" s="908"/>
      <c r="CA19" s="908"/>
      <c r="CB19" s="908"/>
      <c r="CC19" s="908"/>
      <c r="CD19" s="908"/>
      <c r="CE19" s="908"/>
      <c r="CF19" s="908"/>
      <c r="CG19" s="909"/>
      <c r="CH19" s="917"/>
      <c r="CI19" s="918"/>
      <c r="CJ19" s="918"/>
      <c r="CK19" s="918"/>
      <c r="CL19" s="928"/>
      <c r="CM19" s="917"/>
      <c r="CN19" s="918"/>
      <c r="CO19" s="918"/>
      <c r="CP19" s="918"/>
      <c r="CQ19" s="928"/>
      <c r="CR19" s="917"/>
      <c r="CS19" s="918"/>
      <c r="CT19" s="918"/>
      <c r="CU19" s="918"/>
      <c r="CV19" s="928"/>
      <c r="CW19" s="917"/>
      <c r="CX19" s="918"/>
      <c r="CY19" s="918"/>
      <c r="CZ19" s="918"/>
      <c r="DA19" s="928"/>
      <c r="DB19" s="917"/>
      <c r="DC19" s="918"/>
      <c r="DD19" s="918"/>
      <c r="DE19" s="918"/>
      <c r="DF19" s="928"/>
      <c r="DG19" s="917"/>
      <c r="DH19" s="918"/>
      <c r="DI19" s="918"/>
      <c r="DJ19" s="918"/>
      <c r="DK19" s="928"/>
      <c r="DL19" s="917"/>
      <c r="DM19" s="918"/>
      <c r="DN19" s="918"/>
      <c r="DO19" s="918"/>
      <c r="DP19" s="928"/>
      <c r="DQ19" s="917"/>
      <c r="DR19" s="918"/>
      <c r="DS19" s="918"/>
      <c r="DT19" s="918"/>
      <c r="DU19" s="928"/>
      <c r="DV19" s="907"/>
      <c r="DW19" s="908"/>
      <c r="DX19" s="908"/>
      <c r="DY19" s="908"/>
      <c r="DZ19" s="929"/>
      <c r="EA19" s="71"/>
    </row>
    <row r="20" spans="1:131" s="51" customFormat="1" ht="26.25" customHeight="1" x14ac:dyDescent="0.2">
      <c r="A20" s="56">
        <v>14</v>
      </c>
      <c r="B20" s="907"/>
      <c r="C20" s="908"/>
      <c r="D20" s="908"/>
      <c r="E20" s="908"/>
      <c r="F20" s="908"/>
      <c r="G20" s="908"/>
      <c r="H20" s="908"/>
      <c r="I20" s="908"/>
      <c r="J20" s="908"/>
      <c r="K20" s="908"/>
      <c r="L20" s="908"/>
      <c r="M20" s="908"/>
      <c r="N20" s="908"/>
      <c r="O20" s="908"/>
      <c r="P20" s="909"/>
      <c r="Q20" s="910"/>
      <c r="R20" s="911"/>
      <c r="S20" s="911"/>
      <c r="T20" s="911"/>
      <c r="U20" s="911"/>
      <c r="V20" s="911"/>
      <c r="W20" s="911"/>
      <c r="X20" s="911"/>
      <c r="Y20" s="911"/>
      <c r="Z20" s="911"/>
      <c r="AA20" s="911"/>
      <c r="AB20" s="911"/>
      <c r="AC20" s="911"/>
      <c r="AD20" s="911"/>
      <c r="AE20" s="920"/>
      <c r="AF20" s="940"/>
      <c r="AG20" s="918"/>
      <c r="AH20" s="918"/>
      <c r="AI20" s="918"/>
      <c r="AJ20" s="941"/>
      <c r="AK20" s="919"/>
      <c r="AL20" s="911"/>
      <c r="AM20" s="911"/>
      <c r="AN20" s="911"/>
      <c r="AO20" s="911"/>
      <c r="AP20" s="911"/>
      <c r="AQ20" s="911"/>
      <c r="AR20" s="911"/>
      <c r="AS20" s="911"/>
      <c r="AT20" s="911"/>
      <c r="AU20" s="912"/>
      <c r="AV20" s="912"/>
      <c r="AW20" s="912"/>
      <c r="AX20" s="912"/>
      <c r="AY20" s="913"/>
      <c r="AZ20" s="60"/>
      <c r="BA20" s="60"/>
      <c r="BB20" s="60"/>
      <c r="BC20" s="60"/>
      <c r="BD20" s="60"/>
      <c r="BE20" s="71"/>
      <c r="BF20" s="71"/>
      <c r="BG20" s="71"/>
      <c r="BH20" s="71"/>
      <c r="BI20" s="71"/>
      <c r="BJ20" s="71"/>
      <c r="BK20" s="71"/>
      <c r="BL20" s="71"/>
      <c r="BM20" s="71"/>
      <c r="BN20" s="71"/>
      <c r="BO20" s="71"/>
      <c r="BP20" s="71"/>
      <c r="BQ20" s="56">
        <v>14</v>
      </c>
      <c r="BR20" s="76"/>
      <c r="BS20" s="907"/>
      <c r="BT20" s="908"/>
      <c r="BU20" s="908"/>
      <c r="BV20" s="908"/>
      <c r="BW20" s="908"/>
      <c r="BX20" s="908"/>
      <c r="BY20" s="908"/>
      <c r="BZ20" s="908"/>
      <c r="CA20" s="908"/>
      <c r="CB20" s="908"/>
      <c r="CC20" s="908"/>
      <c r="CD20" s="908"/>
      <c r="CE20" s="908"/>
      <c r="CF20" s="908"/>
      <c r="CG20" s="909"/>
      <c r="CH20" s="917"/>
      <c r="CI20" s="918"/>
      <c r="CJ20" s="918"/>
      <c r="CK20" s="918"/>
      <c r="CL20" s="928"/>
      <c r="CM20" s="917"/>
      <c r="CN20" s="918"/>
      <c r="CO20" s="918"/>
      <c r="CP20" s="918"/>
      <c r="CQ20" s="928"/>
      <c r="CR20" s="917"/>
      <c r="CS20" s="918"/>
      <c r="CT20" s="918"/>
      <c r="CU20" s="918"/>
      <c r="CV20" s="928"/>
      <c r="CW20" s="917"/>
      <c r="CX20" s="918"/>
      <c r="CY20" s="918"/>
      <c r="CZ20" s="918"/>
      <c r="DA20" s="928"/>
      <c r="DB20" s="917"/>
      <c r="DC20" s="918"/>
      <c r="DD20" s="918"/>
      <c r="DE20" s="918"/>
      <c r="DF20" s="928"/>
      <c r="DG20" s="917"/>
      <c r="DH20" s="918"/>
      <c r="DI20" s="918"/>
      <c r="DJ20" s="918"/>
      <c r="DK20" s="928"/>
      <c r="DL20" s="917"/>
      <c r="DM20" s="918"/>
      <c r="DN20" s="918"/>
      <c r="DO20" s="918"/>
      <c r="DP20" s="928"/>
      <c r="DQ20" s="917"/>
      <c r="DR20" s="918"/>
      <c r="DS20" s="918"/>
      <c r="DT20" s="918"/>
      <c r="DU20" s="928"/>
      <c r="DV20" s="907"/>
      <c r="DW20" s="908"/>
      <c r="DX20" s="908"/>
      <c r="DY20" s="908"/>
      <c r="DZ20" s="929"/>
      <c r="EA20" s="71"/>
    </row>
    <row r="21" spans="1:131" s="51" customFormat="1" ht="26.25" customHeight="1" x14ac:dyDescent="0.2">
      <c r="A21" s="56">
        <v>15</v>
      </c>
      <c r="B21" s="907"/>
      <c r="C21" s="908"/>
      <c r="D21" s="908"/>
      <c r="E21" s="908"/>
      <c r="F21" s="908"/>
      <c r="G21" s="908"/>
      <c r="H21" s="908"/>
      <c r="I21" s="908"/>
      <c r="J21" s="908"/>
      <c r="K21" s="908"/>
      <c r="L21" s="908"/>
      <c r="M21" s="908"/>
      <c r="N21" s="908"/>
      <c r="O21" s="908"/>
      <c r="P21" s="909"/>
      <c r="Q21" s="910"/>
      <c r="R21" s="911"/>
      <c r="S21" s="911"/>
      <c r="T21" s="911"/>
      <c r="U21" s="911"/>
      <c r="V21" s="911"/>
      <c r="W21" s="911"/>
      <c r="X21" s="911"/>
      <c r="Y21" s="911"/>
      <c r="Z21" s="911"/>
      <c r="AA21" s="911"/>
      <c r="AB21" s="911"/>
      <c r="AC21" s="911"/>
      <c r="AD21" s="911"/>
      <c r="AE21" s="920"/>
      <c r="AF21" s="940"/>
      <c r="AG21" s="918"/>
      <c r="AH21" s="918"/>
      <c r="AI21" s="918"/>
      <c r="AJ21" s="941"/>
      <c r="AK21" s="919"/>
      <c r="AL21" s="911"/>
      <c r="AM21" s="911"/>
      <c r="AN21" s="911"/>
      <c r="AO21" s="911"/>
      <c r="AP21" s="911"/>
      <c r="AQ21" s="911"/>
      <c r="AR21" s="911"/>
      <c r="AS21" s="911"/>
      <c r="AT21" s="911"/>
      <c r="AU21" s="912"/>
      <c r="AV21" s="912"/>
      <c r="AW21" s="912"/>
      <c r="AX21" s="912"/>
      <c r="AY21" s="913"/>
      <c r="AZ21" s="60"/>
      <c r="BA21" s="60"/>
      <c r="BB21" s="60"/>
      <c r="BC21" s="60"/>
      <c r="BD21" s="60"/>
      <c r="BE21" s="71"/>
      <c r="BF21" s="71"/>
      <c r="BG21" s="71"/>
      <c r="BH21" s="71"/>
      <c r="BI21" s="71"/>
      <c r="BJ21" s="71"/>
      <c r="BK21" s="71"/>
      <c r="BL21" s="71"/>
      <c r="BM21" s="71"/>
      <c r="BN21" s="71"/>
      <c r="BO21" s="71"/>
      <c r="BP21" s="71"/>
      <c r="BQ21" s="56">
        <v>15</v>
      </c>
      <c r="BR21" s="76"/>
      <c r="BS21" s="907"/>
      <c r="BT21" s="908"/>
      <c r="BU21" s="908"/>
      <c r="BV21" s="908"/>
      <c r="BW21" s="908"/>
      <c r="BX21" s="908"/>
      <c r="BY21" s="908"/>
      <c r="BZ21" s="908"/>
      <c r="CA21" s="908"/>
      <c r="CB21" s="908"/>
      <c r="CC21" s="908"/>
      <c r="CD21" s="908"/>
      <c r="CE21" s="908"/>
      <c r="CF21" s="908"/>
      <c r="CG21" s="909"/>
      <c r="CH21" s="917"/>
      <c r="CI21" s="918"/>
      <c r="CJ21" s="918"/>
      <c r="CK21" s="918"/>
      <c r="CL21" s="928"/>
      <c r="CM21" s="917"/>
      <c r="CN21" s="918"/>
      <c r="CO21" s="918"/>
      <c r="CP21" s="918"/>
      <c r="CQ21" s="928"/>
      <c r="CR21" s="917"/>
      <c r="CS21" s="918"/>
      <c r="CT21" s="918"/>
      <c r="CU21" s="918"/>
      <c r="CV21" s="928"/>
      <c r="CW21" s="917"/>
      <c r="CX21" s="918"/>
      <c r="CY21" s="918"/>
      <c r="CZ21" s="918"/>
      <c r="DA21" s="928"/>
      <c r="DB21" s="917"/>
      <c r="DC21" s="918"/>
      <c r="DD21" s="918"/>
      <c r="DE21" s="918"/>
      <c r="DF21" s="928"/>
      <c r="DG21" s="917"/>
      <c r="DH21" s="918"/>
      <c r="DI21" s="918"/>
      <c r="DJ21" s="918"/>
      <c r="DK21" s="928"/>
      <c r="DL21" s="917"/>
      <c r="DM21" s="918"/>
      <c r="DN21" s="918"/>
      <c r="DO21" s="918"/>
      <c r="DP21" s="928"/>
      <c r="DQ21" s="917"/>
      <c r="DR21" s="918"/>
      <c r="DS21" s="918"/>
      <c r="DT21" s="918"/>
      <c r="DU21" s="928"/>
      <c r="DV21" s="907"/>
      <c r="DW21" s="908"/>
      <c r="DX21" s="908"/>
      <c r="DY21" s="908"/>
      <c r="DZ21" s="929"/>
      <c r="EA21" s="71"/>
    </row>
    <row r="22" spans="1:131" s="51" customFormat="1" ht="26.25" customHeight="1" x14ac:dyDescent="0.2">
      <c r="A22" s="56">
        <v>16</v>
      </c>
      <c r="B22" s="907"/>
      <c r="C22" s="908"/>
      <c r="D22" s="908"/>
      <c r="E22" s="908"/>
      <c r="F22" s="908"/>
      <c r="G22" s="908"/>
      <c r="H22" s="908"/>
      <c r="I22" s="908"/>
      <c r="J22" s="908"/>
      <c r="K22" s="908"/>
      <c r="L22" s="908"/>
      <c r="M22" s="908"/>
      <c r="N22" s="908"/>
      <c r="O22" s="908"/>
      <c r="P22" s="909"/>
      <c r="Q22" s="964"/>
      <c r="R22" s="965"/>
      <c r="S22" s="965"/>
      <c r="T22" s="965"/>
      <c r="U22" s="965"/>
      <c r="V22" s="965"/>
      <c r="W22" s="965"/>
      <c r="X22" s="965"/>
      <c r="Y22" s="965"/>
      <c r="Z22" s="965"/>
      <c r="AA22" s="965"/>
      <c r="AB22" s="965"/>
      <c r="AC22" s="965"/>
      <c r="AD22" s="965"/>
      <c r="AE22" s="966"/>
      <c r="AF22" s="940"/>
      <c r="AG22" s="918"/>
      <c r="AH22" s="918"/>
      <c r="AI22" s="918"/>
      <c r="AJ22" s="941"/>
      <c r="AK22" s="967"/>
      <c r="AL22" s="965"/>
      <c r="AM22" s="965"/>
      <c r="AN22" s="965"/>
      <c r="AO22" s="965"/>
      <c r="AP22" s="965"/>
      <c r="AQ22" s="965"/>
      <c r="AR22" s="965"/>
      <c r="AS22" s="965"/>
      <c r="AT22" s="965"/>
      <c r="AU22" s="968"/>
      <c r="AV22" s="968"/>
      <c r="AW22" s="968"/>
      <c r="AX22" s="968"/>
      <c r="AY22" s="969"/>
      <c r="AZ22" s="945" t="s">
        <v>408</v>
      </c>
      <c r="BA22" s="945"/>
      <c r="BB22" s="945"/>
      <c r="BC22" s="945"/>
      <c r="BD22" s="946"/>
      <c r="BE22" s="71"/>
      <c r="BF22" s="71"/>
      <c r="BG22" s="71"/>
      <c r="BH22" s="71"/>
      <c r="BI22" s="71"/>
      <c r="BJ22" s="71"/>
      <c r="BK22" s="71"/>
      <c r="BL22" s="71"/>
      <c r="BM22" s="71"/>
      <c r="BN22" s="71"/>
      <c r="BO22" s="71"/>
      <c r="BP22" s="71"/>
      <c r="BQ22" s="56">
        <v>16</v>
      </c>
      <c r="BR22" s="76"/>
      <c r="BS22" s="907"/>
      <c r="BT22" s="908"/>
      <c r="BU22" s="908"/>
      <c r="BV22" s="908"/>
      <c r="BW22" s="908"/>
      <c r="BX22" s="908"/>
      <c r="BY22" s="908"/>
      <c r="BZ22" s="908"/>
      <c r="CA22" s="908"/>
      <c r="CB22" s="908"/>
      <c r="CC22" s="908"/>
      <c r="CD22" s="908"/>
      <c r="CE22" s="908"/>
      <c r="CF22" s="908"/>
      <c r="CG22" s="909"/>
      <c r="CH22" s="917"/>
      <c r="CI22" s="918"/>
      <c r="CJ22" s="918"/>
      <c r="CK22" s="918"/>
      <c r="CL22" s="928"/>
      <c r="CM22" s="917"/>
      <c r="CN22" s="918"/>
      <c r="CO22" s="918"/>
      <c r="CP22" s="918"/>
      <c r="CQ22" s="928"/>
      <c r="CR22" s="917"/>
      <c r="CS22" s="918"/>
      <c r="CT22" s="918"/>
      <c r="CU22" s="918"/>
      <c r="CV22" s="928"/>
      <c r="CW22" s="917"/>
      <c r="CX22" s="918"/>
      <c r="CY22" s="918"/>
      <c r="CZ22" s="918"/>
      <c r="DA22" s="928"/>
      <c r="DB22" s="917"/>
      <c r="DC22" s="918"/>
      <c r="DD22" s="918"/>
      <c r="DE22" s="918"/>
      <c r="DF22" s="928"/>
      <c r="DG22" s="917"/>
      <c r="DH22" s="918"/>
      <c r="DI22" s="918"/>
      <c r="DJ22" s="918"/>
      <c r="DK22" s="928"/>
      <c r="DL22" s="917"/>
      <c r="DM22" s="918"/>
      <c r="DN22" s="918"/>
      <c r="DO22" s="918"/>
      <c r="DP22" s="928"/>
      <c r="DQ22" s="917"/>
      <c r="DR22" s="918"/>
      <c r="DS22" s="918"/>
      <c r="DT22" s="918"/>
      <c r="DU22" s="928"/>
      <c r="DV22" s="907"/>
      <c r="DW22" s="908"/>
      <c r="DX22" s="908"/>
      <c r="DY22" s="908"/>
      <c r="DZ22" s="929"/>
      <c r="EA22" s="71"/>
    </row>
    <row r="23" spans="1:131" s="51" customFormat="1" ht="26.25" customHeight="1" x14ac:dyDescent="0.2">
      <c r="A23" s="57" t="s">
        <v>248</v>
      </c>
      <c r="B23" s="885" t="s">
        <v>112</v>
      </c>
      <c r="C23" s="886"/>
      <c r="D23" s="886"/>
      <c r="E23" s="886"/>
      <c r="F23" s="886"/>
      <c r="G23" s="886"/>
      <c r="H23" s="886"/>
      <c r="I23" s="886"/>
      <c r="J23" s="886"/>
      <c r="K23" s="886"/>
      <c r="L23" s="886"/>
      <c r="M23" s="886"/>
      <c r="N23" s="886"/>
      <c r="O23" s="886"/>
      <c r="P23" s="887"/>
      <c r="Q23" s="962">
        <v>26711</v>
      </c>
      <c r="R23" s="897"/>
      <c r="S23" s="897"/>
      <c r="T23" s="897"/>
      <c r="U23" s="897"/>
      <c r="V23" s="897">
        <v>25669</v>
      </c>
      <c r="W23" s="897"/>
      <c r="X23" s="897"/>
      <c r="Y23" s="897"/>
      <c r="Z23" s="897"/>
      <c r="AA23" s="897">
        <v>1042</v>
      </c>
      <c r="AB23" s="897"/>
      <c r="AC23" s="897"/>
      <c r="AD23" s="897"/>
      <c r="AE23" s="963"/>
      <c r="AF23" s="931">
        <v>947</v>
      </c>
      <c r="AG23" s="897"/>
      <c r="AH23" s="897"/>
      <c r="AI23" s="897"/>
      <c r="AJ23" s="932"/>
      <c r="AK23" s="933"/>
      <c r="AL23" s="896"/>
      <c r="AM23" s="896"/>
      <c r="AN23" s="896"/>
      <c r="AO23" s="896"/>
      <c r="AP23" s="897">
        <v>23547</v>
      </c>
      <c r="AQ23" s="897"/>
      <c r="AR23" s="897"/>
      <c r="AS23" s="897"/>
      <c r="AT23" s="897"/>
      <c r="AU23" s="898"/>
      <c r="AV23" s="898"/>
      <c r="AW23" s="898"/>
      <c r="AX23" s="898"/>
      <c r="AY23" s="899"/>
      <c r="AZ23" s="935" t="s">
        <v>199</v>
      </c>
      <c r="BA23" s="892"/>
      <c r="BB23" s="892"/>
      <c r="BC23" s="892"/>
      <c r="BD23" s="936"/>
      <c r="BE23" s="71"/>
      <c r="BF23" s="71"/>
      <c r="BG23" s="71"/>
      <c r="BH23" s="71"/>
      <c r="BI23" s="71"/>
      <c r="BJ23" s="71"/>
      <c r="BK23" s="71"/>
      <c r="BL23" s="71"/>
      <c r="BM23" s="71"/>
      <c r="BN23" s="71"/>
      <c r="BO23" s="71"/>
      <c r="BP23" s="71"/>
      <c r="BQ23" s="56">
        <v>17</v>
      </c>
      <c r="BR23" s="76"/>
      <c r="BS23" s="907"/>
      <c r="BT23" s="908"/>
      <c r="BU23" s="908"/>
      <c r="BV23" s="908"/>
      <c r="BW23" s="908"/>
      <c r="BX23" s="908"/>
      <c r="BY23" s="908"/>
      <c r="BZ23" s="908"/>
      <c r="CA23" s="908"/>
      <c r="CB23" s="908"/>
      <c r="CC23" s="908"/>
      <c r="CD23" s="908"/>
      <c r="CE23" s="908"/>
      <c r="CF23" s="908"/>
      <c r="CG23" s="909"/>
      <c r="CH23" s="917"/>
      <c r="CI23" s="918"/>
      <c r="CJ23" s="918"/>
      <c r="CK23" s="918"/>
      <c r="CL23" s="928"/>
      <c r="CM23" s="917"/>
      <c r="CN23" s="918"/>
      <c r="CO23" s="918"/>
      <c r="CP23" s="918"/>
      <c r="CQ23" s="928"/>
      <c r="CR23" s="917"/>
      <c r="CS23" s="918"/>
      <c r="CT23" s="918"/>
      <c r="CU23" s="918"/>
      <c r="CV23" s="928"/>
      <c r="CW23" s="917"/>
      <c r="CX23" s="918"/>
      <c r="CY23" s="918"/>
      <c r="CZ23" s="918"/>
      <c r="DA23" s="928"/>
      <c r="DB23" s="917"/>
      <c r="DC23" s="918"/>
      <c r="DD23" s="918"/>
      <c r="DE23" s="918"/>
      <c r="DF23" s="928"/>
      <c r="DG23" s="917"/>
      <c r="DH23" s="918"/>
      <c r="DI23" s="918"/>
      <c r="DJ23" s="918"/>
      <c r="DK23" s="928"/>
      <c r="DL23" s="917"/>
      <c r="DM23" s="918"/>
      <c r="DN23" s="918"/>
      <c r="DO23" s="918"/>
      <c r="DP23" s="928"/>
      <c r="DQ23" s="917"/>
      <c r="DR23" s="918"/>
      <c r="DS23" s="918"/>
      <c r="DT23" s="918"/>
      <c r="DU23" s="928"/>
      <c r="DV23" s="907"/>
      <c r="DW23" s="908"/>
      <c r="DX23" s="908"/>
      <c r="DY23" s="908"/>
      <c r="DZ23" s="929"/>
      <c r="EA23" s="71"/>
    </row>
    <row r="24" spans="1:131" s="51" customFormat="1" ht="26.25" customHeight="1" x14ac:dyDescent="0.2">
      <c r="A24" s="960" t="s">
        <v>365</v>
      </c>
      <c r="B24" s="960"/>
      <c r="C24" s="960"/>
      <c r="D24" s="960"/>
      <c r="E24" s="960"/>
      <c r="F24" s="960"/>
      <c r="G24" s="960"/>
      <c r="H24" s="960"/>
      <c r="I24" s="960"/>
      <c r="J24" s="960"/>
      <c r="K24" s="960"/>
      <c r="L24" s="960"/>
      <c r="M24" s="960"/>
      <c r="N24" s="960"/>
      <c r="O24" s="960"/>
      <c r="P24" s="960"/>
      <c r="Q24" s="960"/>
      <c r="R24" s="960"/>
      <c r="S24" s="960"/>
      <c r="T24" s="960"/>
      <c r="U24" s="960"/>
      <c r="V24" s="960"/>
      <c r="W24" s="960"/>
      <c r="X24" s="960"/>
      <c r="Y24" s="960"/>
      <c r="Z24" s="960"/>
      <c r="AA24" s="960"/>
      <c r="AB24" s="960"/>
      <c r="AC24" s="960"/>
      <c r="AD24" s="960"/>
      <c r="AE24" s="960"/>
      <c r="AF24" s="960"/>
      <c r="AG24" s="960"/>
      <c r="AH24" s="960"/>
      <c r="AI24" s="960"/>
      <c r="AJ24" s="960"/>
      <c r="AK24" s="960"/>
      <c r="AL24" s="960"/>
      <c r="AM24" s="960"/>
      <c r="AN24" s="960"/>
      <c r="AO24" s="960"/>
      <c r="AP24" s="960"/>
      <c r="AQ24" s="960"/>
      <c r="AR24" s="960"/>
      <c r="AS24" s="960"/>
      <c r="AT24" s="960"/>
      <c r="AU24" s="960"/>
      <c r="AV24" s="960"/>
      <c r="AW24" s="960"/>
      <c r="AX24" s="960"/>
      <c r="AY24" s="960"/>
      <c r="AZ24" s="60"/>
      <c r="BA24" s="60"/>
      <c r="BB24" s="60"/>
      <c r="BC24" s="60"/>
      <c r="BD24" s="60"/>
      <c r="BE24" s="71"/>
      <c r="BF24" s="71"/>
      <c r="BG24" s="71"/>
      <c r="BH24" s="71"/>
      <c r="BI24" s="71"/>
      <c r="BJ24" s="71"/>
      <c r="BK24" s="71"/>
      <c r="BL24" s="71"/>
      <c r="BM24" s="71"/>
      <c r="BN24" s="71"/>
      <c r="BO24" s="71"/>
      <c r="BP24" s="71"/>
      <c r="BQ24" s="56">
        <v>18</v>
      </c>
      <c r="BR24" s="76"/>
      <c r="BS24" s="907"/>
      <c r="BT24" s="908"/>
      <c r="BU24" s="908"/>
      <c r="BV24" s="908"/>
      <c r="BW24" s="908"/>
      <c r="BX24" s="908"/>
      <c r="BY24" s="908"/>
      <c r="BZ24" s="908"/>
      <c r="CA24" s="908"/>
      <c r="CB24" s="908"/>
      <c r="CC24" s="908"/>
      <c r="CD24" s="908"/>
      <c r="CE24" s="908"/>
      <c r="CF24" s="908"/>
      <c r="CG24" s="909"/>
      <c r="CH24" s="917"/>
      <c r="CI24" s="918"/>
      <c r="CJ24" s="918"/>
      <c r="CK24" s="918"/>
      <c r="CL24" s="928"/>
      <c r="CM24" s="917"/>
      <c r="CN24" s="918"/>
      <c r="CO24" s="918"/>
      <c r="CP24" s="918"/>
      <c r="CQ24" s="928"/>
      <c r="CR24" s="917"/>
      <c r="CS24" s="918"/>
      <c r="CT24" s="918"/>
      <c r="CU24" s="918"/>
      <c r="CV24" s="928"/>
      <c r="CW24" s="917"/>
      <c r="CX24" s="918"/>
      <c r="CY24" s="918"/>
      <c r="CZ24" s="918"/>
      <c r="DA24" s="928"/>
      <c r="DB24" s="917"/>
      <c r="DC24" s="918"/>
      <c r="DD24" s="918"/>
      <c r="DE24" s="918"/>
      <c r="DF24" s="928"/>
      <c r="DG24" s="917"/>
      <c r="DH24" s="918"/>
      <c r="DI24" s="918"/>
      <c r="DJ24" s="918"/>
      <c r="DK24" s="928"/>
      <c r="DL24" s="917"/>
      <c r="DM24" s="918"/>
      <c r="DN24" s="918"/>
      <c r="DO24" s="918"/>
      <c r="DP24" s="928"/>
      <c r="DQ24" s="917"/>
      <c r="DR24" s="918"/>
      <c r="DS24" s="918"/>
      <c r="DT24" s="918"/>
      <c r="DU24" s="928"/>
      <c r="DV24" s="907"/>
      <c r="DW24" s="908"/>
      <c r="DX24" s="908"/>
      <c r="DY24" s="908"/>
      <c r="DZ24" s="929"/>
      <c r="EA24" s="71"/>
    </row>
    <row r="25" spans="1:131" ht="26.25" customHeight="1" x14ac:dyDescent="0.2">
      <c r="A25" s="961" t="s">
        <v>386</v>
      </c>
      <c r="B25" s="961"/>
      <c r="C25" s="961"/>
      <c r="D25" s="961"/>
      <c r="E25" s="961"/>
      <c r="F25" s="961"/>
      <c r="G25" s="961"/>
      <c r="H25" s="961"/>
      <c r="I25" s="961"/>
      <c r="J25" s="961"/>
      <c r="K25" s="961"/>
      <c r="L25" s="961"/>
      <c r="M25" s="961"/>
      <c r="N25" s="961"/>
      <c r="O25" s="961"/>
      <c r="P25" s="961"/>
      <c r="Q25" s="961"/>
      <c r="R25" s="961"/>
      <c r="S25" s="961"/>
      <c r="T25" s="961"/>
      <c r="U25" s="961"/>
      <c r="V25" s="961"/>
      <c r="W25" s="961"/>
      <c r="X25" s="961"/>
      <c r="Y25" s="961"/>
      <c r="Z25" s="961"/>
      <c r="AA25" s="961"/>
      <c r="AB25" s="961"/>
      <c r="AC25" s="961"/>
      <c r="AD25" s="961"/>
      <c r="AE25" s="961"/>
      <c r="AF25" s="961"/>
      <c r="AG25" s="961"/>
      <c r="AH25" s="961"/>
      <c r="AI25" s="961"/>
      <c r="AJ25" s="961"/>
      <c r="AK25" s="961"/>
      <c r="AL25" s="961"/>
      <c r="AM25" s="961"/>
      <c r="AN25" s="961"/>
      <c r="AO25" s="961"/>
      <c r="AP25" s="961"/>
      <c r="AQ25" s="961"/>
      <c r="AR25" s="961"/>
      <c r="AS25" s="961"/>
      <c r="AT25" s="961"/>
      <c r="AU25" s="961"/>
      <c r="AV25" s="961"/>
      <c r="AW25" s="961"/>
      <c r="AX25" s="961"/>
      <c r="AY25" s="961"/>
      <c r="AZ25" s="961"/>
      <c r="BA25" s="961"/>
      <c r="BB25" s="961"/>
      <c r="BC25" s="961"/>
      <c r="BD25" s="961"/>
      <c r="BE25" s="961"/>
      <c r="BF25" s="961"/>
      <c r="BG25" s="961"/>
      <c r="BH25" s="961"/>
      <c r="BI25" s="961"/>
      <c r="BJ25" s="60"/>
      <c r="BK25" s="60"/>
      <c r="BL25" s="60"/>
      <c r="BM25" s="60"/>
      <c r="BN25" s="60"/>
      <c r="BO25" s="59"/>
      <c r="BP25" s="59"/>
      <c r="BQ25" s="56">
        <v>19</v>
      </c>
      <c r="BR25" s="76"/>
      <c r="BS25" s="907"/>
      <c r="BT25" s="908"/>
      <c r="BU25" s="908"/>
      <c r="BV25" s="908"/>
      <c r="BW25" s="908"/>
      <c r="BX25" s="908"/>
      <c r="BY25" s="908"/>
      <c r="BZ25" s="908"/>
      <c r="CA25" s="908"/>
      <c r="CB25" s="908"/>
      <c r="CC25" s="908"/>
      <c r="CD25" s="908"/>
      <c r="CE25" s="908"/>
      <c r="CF25" s="908"/>
      <c r="CG25" s="909"/>
      <c r="CH25" s="917"/>
      <c r="CI25" s="918"/>
      <c r="CJ25" s="918"/>
      <c r="CK25" s="918"/>
      <c r="CL25" s="928"/>
      <c r="CM25" s="917"/>
      <c r="CN25" s="918"/>
      <c r="CO25" s="918"/>
      <c r="CP25" s="918"/>
      <c r="CQ25" s="928"/>
      <c r="CR25" s="917"/>
      <c r="CS25" s="918"/>
      <c r="CT25" s="918"/>
      <c r="CU25" s="918"/>
      <c r="CV25" s="928"/>
      <c r="CW25" s="917"/>
      <c r="CX25" s="918"/>
      <c r="CY25" s="918"/>
      <c r="CZ25" s="918"/>
      <c r="DA25" s="928"/>
      <c r="DB25" s="917"/>
      <c r="DC25" s="918"/>
      <c r="DD25" s="918"/>
      <c r="DE25" s="918"/>
      <c r="DF25" s="928"/>
      <c r="DG25" s="917"/>
      <c r="DH25" s="918"/>
      <c r="DI25" s="918"/>
      <c r="DJ25" s="918"/>
      <c r="DK25" s="928"/>
      <c r="DL25" s="917"/>
      <c r="DM25" s="918"/>
      <c r="DN25" s="918"/>
      <c r="DO25" s="918"/>
      <c r="DP25" s="928"/>
      <c r="DQ25" s="917"/>
      <c r="DR25" s="918"/>
      <c r="DS25" s="918"/>
      <c r="DT25" s="918"/>
      <c r="DU25" s="928"/>
      <c r="DV25" s="907"/>
      <c r="DW25" s="908"/>
      <c r="DX25" s="908"/>
      <c r="DY25" s="908"/>
      <c r="DZ25" s="929"/>
      <c r="EA25" s="52"/>
    </row>
    <row r="26" spans="1:131" ht="26.25" customHeight="1" x14ac:dyDescent="0.2">
      <c r="A26" s="653" t="s">
        <v>394</v>
      </c>
      <c r="B26" s="654"/>
      <c r="C26" s="654"/>
      <c r="D26" s="654"/>
      <c r="E26" s="654"/>
      <c r="F26" s="654"/>
      <c r="G26" s="654"/>
      <c r="H26" s="654"/>
      <c r="I26" s="654"/>
      <c r="J26" s="654"/>
      <c r="K26" s="654"/>
      <c r="L26" s="654"/>
      <c r="M26" s="654"/>
      <c r="N26" s="654"/>
      <c r="O26" s="654"/>
      <c r="P26" s="655"/>
      <c r="Q26" s="645" t="s">
        <v>410</v>
      </c>
      <c r="R26" s="646"/>
      <c r="S26" s="646"/>
      <c r="T26" s="646"/>
      <c r="U26" s="647"/>
      <c r="V26" s="645" t="s">
        <v>411</v>
      </c>
      <c r="W26" s="646"/>
      <c r="X26" s="646"/>
      <c r="Y26" s="646"/>
      <c r="Z26" s="647"/>
      <c r="AA26" s="645" t="s">
        <v>412</v>
      </c>
      <c r="AB26" s="646"/>
      <c r="AC26" s="646"/>
      <c r="AD26" s="646"/>
      <c r="AE26" s="646"/>
      <c r="AF26" s="659" t="s">
        <v>244</v>
      </c>
      <c r="AG26" s="660"/>
      <c r="AH26" s="660"/>
      <c r="AI26" s="660"/>
      <c r="AJ26" s="661"/>
      <c r="AK26" s="646" t="s">
        <v>364</v>
      </c>
      <c r="AL26" s="646"/>
      <c r="AM26" s="646"/>
      <c r="AN26" s="646"/>
      <c r="AO26" s="647"/>
      <c r="AP26" s="645" t="s">
        <v>345</v>
      </c>
      <c r="AQ26" s="646"/>
      <c r="AR26" s="646"/>
      <c r="AS26" s="646"/>
      <c r="AT26" s="647"/>
      <c r="AU26" s="645" t="s">
        <v>413</v>
      </c>
      <c r="AV26" s="646"/>
      <c r="AW26" s="646"/>
      <c r="AX26" s="646"/>
      <c r="AY26" s="647"/>
      <c r="AZ26" s="645" t="s">
        <v>414</v>
      </c>
      <c r="BA26" s="646"/>
      <c r="BB26" s="646"/>
      <c r="BC26" s="646"/>
      <c r="BD26" s="647"/>
      <c r="BE26" s="645" t="s">
        <v>400</v>
      </c>
      <c r="BF26" s="646"/>
      <c r="BG26" s="646"/>
      <c r="BH26" s="646"/>
      <c r="BI26" s="651"/>
      <c r="BJ26" s="60"/>
      <c r="BK26" s="60"/>
      <c r="BL26" s="60"/>
      <c r="BM26" s="60"/>
      <c r="BN26" s="60"/>
      <c r="BO26" s="59"/>
      <c r="BP26" s="59"/>
      <c r="BQ26" s="56">
        <v>20</v>
      </c>
      <c r="BR26" s="76"/>
      <c r="BS26" s="907"/>
      <c r="BT26" s="908"/>
      <c r="BU26" s="908"/>
      <c r="BV26" s="908"/>
      <c r="BW26" s="908"/>
      <c r="BX26" s="908"/>
      <c r="BY26" s="908"/>
      <c r="BZ26" s="908"/>
      <c r="CA26" s="908"/>
      <c r="CB26" s="908"/>
      <c r="CC26" s="908"/>
      <c r="CD26" s="908"/>
      <c r="CE26" s="908"/>
      <c r="CF26" s="908"/>
      <c r="CG26" s="909"/>
      <c r="CH26" s="917"/>
      <c r="CI26" s="918"/>
      <c r="CJ26" s="918"/>
      <c r="CK26" s="918"/>
      <c r="CL26" s="928"/>
      <c r="CM26" s="917"/>
      <c r="CN26" s="918"/>
      <c r="CO26" s="918"/>
      <c r="CP26" s="918"/>
      <c r="CQ26" s="928"/>
      <c r="CR26" s="917"/>
      <c r="CS26" s="918"/>
      <c r="CT26" s="918"/>
      <c r="CU26" s="918"/>
      <c r="CV26" s="928"/>
      <c r="CW26" s="917"/>
      <c r="CX26" s="918"/>
      <c r="CY26" s="918"/>
      <c r="CZ26" s="918"/>
      <c r="DA26" s="928"/>
      <c r="DB26" s="917"/>
      <c r="DC26" s="918"/>
      <c r="DD26" s="918"/>
      <c r="DE26" s="918"/>
      <c r="DF26" s="928"/>
      <c r="DG26" s="917"/>
      <c r="DH26" s="918"/>
      <c r="DI26" s="918"/>
      <c r="DJ26" s="918"/>
      <c r="DK26" s="928"/>
      <c r="DL26" s="917"/>
      <c r="DM26" s="918"/>
      <c r="DN26" s="918"/>
      <c r="DO26" s="918"/>
      <c r="DP26" s="928"/>
      <c r="DQ26" s="917"/>
      <c r="DR26" s="918"/>
      <c r="DS26" s="918"/>
      <c r="DT26" s="918"/>
      <c r="DU26" s="928"/>
      <c r="DV26" s="907"/>
      <c r="DW26" s="908"/>
      <c r="DX26" s="908"/>
      <c r="DY26" s="908"/>
      <c r="DZ26" s="929"/>
      <c r="EA26" s="52"/>
    </row>
    <row r="27" spans="1:131" ht="26.25" customHeight="1" x14ac:dyDescent="0.2">
      <c r="A27" s="656"/>
      <c r="B27" s="657"/>
      <c r="C27" s="657"/>
      <c r="D27" s="657"/>
      <c r="E27" s="657"/>
      <c r="F27" s="657"/>
      <c r="G27" s="657"/>
      <c r="H27" s="657"/>
      <c r="I27" s="657"/>
      <c r="J27" s="657"/>
      <c r="K27" s="657"/>
      <c r="L27" s="657"/>
      <c r="M27" s="657"/>
      <c r="N27" s="657"/>
      <c r="O27" s="657"/>
      <c r="P27" s="658"/>
      <c r="Q27" s="648"/>
      <c r="R27" s="649"/>
      <c r="S27" s="649"/>
      <c r="T27" s="649"/>
      <c r="U27" s="650"/>
      <c r="V27" s="648"/>
      <c r="W27" s="649"/>
      <c r="X27" s="649"/>
      <c r="Y27" s="649"/>
      <c r="Z27" s="650"/>
      <c r="AA27" s="648"/>
      <c r="AB27" s="649"/>
      <c r="AC27" s="649"/>
      <c r="AD27" s="649"/>
      <c r="AE27" s="649"/>
      <c r="AF27" s="662"/>
      <c r="AG27" s="663"/>
      <c r="AH27" s="663"/>
      <c r="AI27" s="663"/>
      <c r="AJ27" s="664"/>
      <c r="AK27" s="649"/>
      <c r="AL27" s="649"/>
      <c r="AM27" s="649"/>
      <c r="AN27" s="649"/>
      <c r="AO27" s="650"/>
      <c r="AP27" s="648"/>
      <c r="AQ27" s="649"/>
      <c r="AR27" s="649"/>
      <c r="AS27" s="649"/>
      <c r="AT27" s="650"/>
      <c r="AU27" s="648"/>
      <c r="AV27" s="649"/>
      <c r="AW27" s="649"/>
      <c r="AX27" s="649"/>
      <c r="AY27" s="650"/>
      <c r="AZ27" s="648"/>
      <c r="BA27" s="649"/>
      <c r="BB27" s="649"/>
      <c r="BC27" s="649"/>
      <c r="BD27" s="650"/>
      <c r="BE27" s="648"/>
      <c r="BF27" s="649"/>
      <c r="BG27" s="649"/>
      <c r="BH27" s="649"/>
      <c r="BI27" s="652"/>
      <c r="BJ27" s="60"/>
      <c r="BK27" s="60"/>
      <c r="BL27" s="60"/>
      <c r="BM27" s="60"/>
      <c r="BN27" s="60"/>
      <c r="BO27" s="59"/>
      <c r="BP27" s="59"/>
      <c r="BQ27" s="56">
        <v>21</v>
      </c>
      <c r="BR27" s="76"/>
      <c r="BS27" s="907"/>
      <c r="BT27" s="908"/>
      <c r="BU27" s="908"/>
      <c r="BV27" s="908"/>
      <c r="BW27" s="908"/>
      <c r="BX27" s="908"/>
      <c r="BY27" s="908"/>
      <c r="BZ27" s="908"/>
      <c r="CA27" s="908"/>
      <c r="CB27" s="908"/>
      <c r="CC27" s="908"/>
      <c r="CD27" s="908"/>
      <c r="CE27" s="908"/>
      <c r="CF27" s="908"/>
      <c r="CG27" s="909"/>
      <c r="CH27" s="917"/>
      <c r="CI27" s="918"/>
      <c r="CJ27" s="918"/>
      <c r="CK27" s="918"/>
      <c r="CL27" s="928"/>
      <c r="CM27" s="917"/>
      <c r="CN27" s="918"/>
      <c r="CO27" s="918"/>
      <c r="CP27" s="918"/>
      <c r="CQ27" s="928"/>
      <c r="CR27" s="917"/>
      <c r="CS27" s="918"/>
      <c r="CT27" s="918"/>
      <c r="CU27" s="918"/>
      <c r="CV27" s="928"/>
      <c r="CW27" s="917"/>
      <c r="CX27" s="918"/>
      <c r="CY27" s="918"/>
      <c r="CZ27" s="918"/>
      <c r="DA27" s="928"/>
      <c r="DB27" s="917"/>
      <c r="DC27" s="918"/>
      <c r="DD27" s="918"/>
      <c r="DE27" s="918"/>
      <c r="DF27" s="928"/>
      <c r="DG27" s="917"/>
      <c r="DH27" s="918"/>
      <c r="DI27" s="918"/>
      <c r="DJ27" s="918"/>
      <c r="DK27" s="928"/>
      <c r="DL27" s="917"/>
      <c r="DM27" s="918"/>
      <c r="DN27" s="918"/>
      <c r="DO27" s="918"/>
      <c r="DP27" s="928"/>
      <c r="DQ27" s="917"/>
      <c r="DR27" s="918"/>
      <c r="DS27" s="918"/>
      <c r="DT27" s="918"/>
      <c r="DU27" s="928"/>
      <c r="DV27" s="907"/>
      <c r="DW27" s="908"/>
      <c r="DX27" s="908"/>
      <c r="DY27" s="908"/>
      <c r="DZ27" s="929"/>
      <c r="EA27" s="52"/>
    </row>
    <row r="28" spans="1:131" ht="26.25" customHeight="1" x14ac:dyDescent="0.2">
      <c r="A28" s="58">
        <v>1</v>
      </c>
      <c r="B28" s="948" t="s">
        <v>415</v>
      </c>
      <c r="C28" s="949"/>
      <c r="D28" s="949"/>
      <c r="E28" s="949"/>
      <c r="F28" s="949"/>
      <c r="G28" s="949"/>
      <c r="H28" s="949"/>
      <c r="I28" s="949"/>
      <c r="J28" s="949"/>
      <c r="K28" s="949"/>
      <c r="L28" s="949"/>
      <c r="M28" s="949"/>
      <c r="N28" s="949"/>
      <c r="O28" s="949"/>
      <c r="P28" s="950"/>
      <c r="Q28" s="951">
        <v>3604</v>
      </c>
      <c r="R28" s="952"/>
      <c r="S28" s="952"/>
      <c r="T28" s="952"/>
      <c r="U28" s="952"/>
      <c r="V28" s="952">
        <v>3573</v>
      </c>
      <c r="W28" s="952"/>
      <c r="X28" s="952"/>
      <c r="Y28" s="952"/>
      <c r="Z28" s="952"/>
      <c r="AA28" s="952">
        <v>31</v>
      </c>
      <c r="AB28" s="952"/>
      <c r="AC28" s="952"/>
      <c r="AD28" s="952"/>
      <c r="AE28" s="953"/>
      <c r="AF28" s="954">
        <v>31</v>
      </c>
      <c r="AG28" s="952"/>
      <c r="AH28" s="952"/>
      <c r="AI28" s="952"/>
      <c r="AJ28" s="955"/>
      <c r="AK28" s="956">
        <v>299</v>
      </c>
      <c r="AL28" s="952"/>
      <c r="AM28" s="952"/>
      <c r="AN28" s="952"/>
      <c r="AO28" s="952"/>
      <c r="AP28" s="952" t="s">
        <v>199</v>
      </c>
      <c r="AQ28" s="952"/>
      <c r="AR28" s="952"/>
      <c r="AS28" s="952"/>
      <c r="AT28" s="952"/>
      <c r="AU28" s="952" t="s">
        <v>199</v>
      </c>
      <c r="AV28" s="952"/>
      <c r="AW28" s="952"/>
      <c r="AX28" s="952"/>
      <c r="AY28" s="952"/>
      <c r="AZ28" s="957" t="s">
        <v>199</v>
      </c>
      <c r="BA28" s="957"/>
      <c r="BB28" s="957"/>
      <c r="BC28" s="957"/>
      <c r="BD28" s="957"/>
      <c r="BE28" s="958"/>
      <c r="BF28" s="958"/>
      <c r="BG28" s="958"/>
      <c r="BH28" s="958"/>
      <c r="BI28" s="959"/>
      <c r="BJ28" s="60"/>
      <c r="BK28" s="60"/>
      <c r="BL28" s="60"/>
      <c r="BM28" s="60"/>
      <c r="BN28" s="60"/>
      <c r="BO28" s="59"/>
      <c r="BP28" s="59"/>
      <c r="BQ28" s="56">
        <v>22</v>
      </c>
      <c r="BR28" s="76"/>
      <c r="BS28" s="907"/>
      <c r="BT28" s="908"/>
      <c r="BU28" s="908"/>
      <c r="BV28" s="908"/>
      <c r="BW28" s="908"/>
      <c r="BX28" s="908"/>
      <c r="BY28" s="908"/>
      <c r="BZ28" s="908"/>
      <c r="CA28" s="908"/>
      <c r="CB28" s="908"/>
      <c r="CC28" s="908"/>
      <c r="CD28" s="908"/>
      <c r="CE28" s="908"/>
      <c r="CF28" s="908"/>
      <c r="CG28" s="909"/>
      <c r="CH28" s="917"/>
      <c r="CI28" s="918"/>
      <c r="CJ28" s="918"/>
      <c r="CK28" s="918"/>
      <c r="CL28" s="928"/>
      <c r="CM28" s="917"/>
      <c r="CN28" s="918"/>
      <c r="CO28" s="918"/>
      <c r="CP28" s="918"/>
      <c r="CQ28" s="928"/>
      <c r="CR28" s="917"/>
      <c r="CS28" s="918"/>
      <c r="CT28" s="918"/>
      <c r="CU28" s="918"/>
      <c r="CV28" s="928"/>
      <c r="CW28" s="917"/>
      <c r="CX28" s="918"/>
      <c r="CY28" s="918"/>
      <c r="CZ28" s="918"/>
      <c r="DA28" s="928"/>
      <c r="DB28" s="917"/>
      <c r="DC28" s="918"/>
      <c r="DD28" s="918"/>
      <c r="DE28" s="918"/>
      <c r="DF28" s="928"/>
      <c r="DG28" s="917"/>
      <c r="DH28" s="918"/>
      <c r="DI28" s="918"/>
      <c r="DJ28" s="918"/>
      <c r="DK28" s="928"/>
      <c r="DL28" s="917"/>
      <c r="DM28" s="918"/>
      <c r="DN28" s="918"/>
      <c r="DO28" s="918"/>
      <c r="DP28" s="928"/>
      <c r="DQ28" s="917"/>
      <c r="DR28" s="918"/>
      <c r="DS28" s="918"/>
      <c r="DT28" s="918"/>
      <c r="DU28" s="928"/>
      <c r="DV28" s="907"/>
      <c r="DW28" s="908"/>
      <c r="DX28" s="908"/>
      <c r="DY28" s="908"/>
      <c r="DZ28" s="929"/>
      <c r="EA28" s="52"/>
    </row>
    <row r="29" spans="1:131" ht="26.25" customHeight="1" x14ac:dyDescent="0.2">
      <c r="A29" s="58">
        <v>2</v>
      </c>
      <c r="B29" s="907" t="s">
        <v>273</v>
      </c>
      <c r="C29" s="908"/>
      <c r="D29" s="908"/>
      <c r="E29" s="908"/>
      <c r="F29" s="908"/>
      <c r="G29" s="908"/>
      <c r="H29" s="908"/>
      <c r="I29" s="908"/>
      <c r="J29" s="908"/>
      <c r="K29" s="908"/>
      <c r="L29" s="908"/>
      <c r="M29" s="908"/>
      <c r="N29" s="908"/>
      <c r="O29" s="908"/>
      <c r="P29" s="909"/>
      <c r="Q29" s="910">
        <v>214</v>
      </c>
      <c r="R29" s="911"/>
      <c r="S29" s="911"/>
      <c r="T29" s="911"/>
      <c r="U29" s="911"/>
      <c r="V29" s="911">
        <v>214</v>
      </c>
      <c r="W29" s="911"/>
      <c r="X29" s="911"/>
      <c r="Y29" s="911"/>
      <c r="Z29" s="911"/>
      <c r="AA29" s="911" t="s">
        <v>199</v>
      </c>
      <c r="AB29" s="911"/>
      <c r="AC29" s="911"/>
      <c r="AD29" s="911"/>
      <c r="AE29" s="920"/>
      <c r="AF29" s="940" t="s">
        <v>199</v>
      </c>
      <c r="AG29" s="918"/>
      <c r="AH29" s="918"/>
      <c r="AI29" s="918"/>
      <c r="AJ29" s="941"/>
      <c r="AK29" s="919">
        <v>54</v>
      </c>
      <c r="AL29" s="911"/>
      <c r="AM29" s="911"/>
      <c r="AN29" s="911"/>
      <c r="AO29" s="911"/>
      <c r="AP29" s="911" t="s">
        <v>199</v>
      </c>
      <c r="AQ29" s="911"/>
      <c r="AR29" s="911"/>
      <c r="AS29" s="911"/>
      <c r="AT29" s="911"/>
      <c r="AU29" s="911" t="s">
        <v>199</v>
      </c>
      <c r="AV29" s="911"/>
      <c r="AW29" s="911"/>
      <c r="AX29" s="911"/>
      <c r="AY29" s="911"/>
      <c r="AZ29" s="947" t="s">
        <v>199</v>
      </c>
      <c r="BA29" s="947"/>
      <c r="BB29" s="947"/>
      <c r="BC29" s="947"/>
      <c r="BD29" s="947"/>
      <c r="BE29" s="912"/>
      <c r="BF29" s="912"/>
      <c r="BG29" s="912"/>
      <c r="BH29" s="912"/>
      <c r="BI29" s="913"/>
      <c r="BJ29" s="60"/>
      <c r="BK29" s="60"/>
      <c r="BL29" s="60"/>
      <c r="BM29" s="60"/>
      <c r="BN29" s="60"/>
      <c r="BO29" s="59"/>
      <c r="BP29" s="59"/>
      <c r="BQ29" s="56">
        <v>23</v>
      </c>
      <c r="BR29" s="76"/>
      <c r="BS29" s="907"/>
      <c r="BT29" s="908"/>
      <c r="BU29" s="908"/>
      <c r="BV29" s="908"/>
      <c r="BW29" s="908"/>
      <c r="BX29" s="908"/>
      <c r="BY29" s="908"/>
      <c r="BZ29" s="908"/>
      <c r="CA29" s="908"/>
      <c r="CB29" s="908"/>
      <c r="CC29" s="908"/>
      <c r="CD29" s="908"/>
      <c r="CE29" s="908"/>
      <c r="CF29" s="908"/>
      <c r="CG29" s="909"/>
      <c r="CH29" s="917"/>
      <c r="CI29" s="918"/>
      <c r="CJ29" s="918"/>
      <c r="CK29" s="918"/>
      <c r="CL29" s="928"/>
      <c r="CM29" s="917"/>
      <c r="CN29" s="918"/>
      <c r="CO29" s="918"/>
      <c r="CP29" s="918"/>
      <c r="CQ29" s="928"/>
      <c r="CR29" s="917"/>
      <c r="CS29" s="918"/>
      <c r="CT29" s="918"/>
      <c r="CU29" s="918"/>
      <c r="CV29" s="928"/>
      <c r="CW29" s="917"/>
      <c r="CX29" s="918"/>
      <c r="CY29" s="918"/>
      <c r="CZ29" s="918"/>
      <c r="DA29" s="928"/>
      <c r="DB29" s="917"/>
      <c r="DC29" s="918"/>
      <c r="DD29" s="918"/>
      <c r="DE29" s="918"/>
      <c r="DF29" s="928"/>
      <c r="DG29" s="917"/>
      <c r="DH29" s="918"/>
      <c r="DI29" s="918"/>
      <c r="DJ29" s="918"/>
      <c r="DK29" s="928"/>
      <c r="DL29" s="917"/>
      <c r="DM29" s="918"/>
      <c r="DN29" s="918"/>
      <c r="DO29" s="918"/>
      <c r="DP29" s="928"/>
      <c r="DQ29" s="917"/>
      <c r="DR29" s="918"/>
      <c r="DS29" s="918"/>
      <c r="DT29" s="918"/>
      <c r="DU29" s="928"/>
      <c r="DV29" s="907"/>
      <c r="DW29" s="908"/>
      <c r="DX29" s="908"/>
      <c r="DY29" s="908"/>
      <c r="DZ29" s="929"/>
      <c r="EA29" s="52"/>
    </row>
    <row r="30" spans="1:131" ht="26.25" customHeight="1" x14ac:dyDescent="0.2">
      <c r="A30" s="58">
        <v>3</v>
      </c>
      <c r="B30" s="907" t="s">
        <v>282</v>
      </c>
      <c r="C30" s="908"/>
      <c r="D30" s="908"/>
      <c r="E30" s="908"/>
      <c r="F30" s="908"/>
      <c r="G30" s="908"/>
      <c r="H30" s="908"/>
      <c r="I30" s="908"/>
      <c r="J30" s="908"/>
      <c r="K30" s="908"/>
      <c r="L30" s="908"/>
      <c r="M30" s="908"/>
      <c r="N30" s="908"/>
      <c r="O30" s="908"/>
      <c r="P30" s="909"/>
      <c r="Q30" s="910">
        <v>4325</v>
      </c>
      <c r="R30" s="911"/>
      <c r="S30" s="911"/>
      <c r="T30" s="911"/>
      <c r="U30" s="911"/>
      <c r="V30" s="911">
        <v>4180</v>
      </c>
      <c r="W30" s="911"/>
      <c r="X30" s="911"/>
      <c r="Y30" s="911"/>
      <c r="Z30" s="911"/>
      <c r="AA30" s="911">
        <v>145</v>
      </c>
      <c r="AB30" s="911"/>
      <c r="AC30" s="911"/>
      <c r="AD30" s="911"/>
      <c r="AE30" s="920"/>
      <c r="AF30" s="940">
        <v>145</v>
      </c>
      <c r="AG30" s="918"/>
      <c r="AH30" s="918"/>
      <c r="AI30" s="918"/>
      <c r="AJ30" s="941"/>
      <c r="AK30" s="919">
        <v>686</v>
      </c>
      <c r="AL30" s="911"/>
      <c r="AM30" s="911"/>
      <c r="AN30" s="911"/>
      <c r="AO30" s="911"/>
      <c r="AP30" s="911" t="s">
        <v>199</v>
      </c>
      <c r="AQ30" s="911"/>
      <c r="AR30" s="911"/>
      <c r="AS30" s="911"/>
      <c r="AT30" s="911"/>
      <c r="AU30" s="911" t="s">
        <v>199</v>
      </c>
      <c r="AV30" s="911"/>
      <c r="AW30" s="911"/>
      <c r="AX30" s="911"/>
      <c r="AY30" s="911"/>
      <c r="AZ30" s="947" t="s">
        <v>199</v>
      </c>
      <c r="BA30" s="947"/>
      <c r="BB30" s="947"/>
      <c r="BC30" s="947"/>
      <c r="BD30" s="947"/>
      <c r="BE30" s="912"/>
      <c r="BF30" s="912"/>
      <c r="BG30" s="912"/>
      <c r="BH30" s="912"/>
      <c r="BI30" s="913"/>
      <c r="BJ30" s="60"/>
      <c r="BK30" s="60"/>
      <c r="BL30" s="60"/>
      <c r="BM30" s="60"/>
      <c r="BN30" s="60"/>
      <c r="BO30" s="59"/>
      <c r="BP30" s="59"/>
      <c r="BQ30" s="56">
        <v>24</v>
      </c>
      <c r="BR30" s="76"/>
      <c r="BS30" s="907"/>
      <c r="BT30" s="908"/>
      <c r="BU30" s="908"/>
      <c r="BV30" s="908"/>
      <c r="BW30" s="908"/>
      <c r="BX30" s="908"/>
      <c r="BY30" s="908"/>
      <c r="BZ30" s="908"/>
      <c r="CA30" s="908"/>
      <c r="CB30" s="908"/>
      <c r="CC30" s="908"/>
      <c r="CD30" s="908"/>
      <c r="CE30" s="908"/>
      <c r="CF30" s="908"/>
      <c r="CG30" s="909"/>
      <c r="CH30" s="917"/>
      <c r="CI30" s="918"/>
      <c r="CJ30" s="918"/>
      <c r="CK30" s="918"/>
      <c r="CL30" s="928"/>
      <c r="CM30" s="917"/>
      <c r="CN30" s="918"/>
      <c r="CO30" s="918"/>
      <c r="CP30" s="918"/>
      <c r="CQ30" s="928"/>
      <c r="CR30" s="917"/>
      <c r="CS30" s="918"/>
      <c r="CT30" s="918"/>
      <c r="CU30" s="918"/>
      <c r="CV30" s="928"/>
      <c r="CW30" s="917"/>
      <c r="CX30" s="918"/>
      <c r="CY30" s="918"/>
      <c r="CZ30" s="918"/>
      <c r="DA30" s="928"/>
      <c r="DB30" s="917"/>
      <c r="DC30" s="918"/>
      <c r="DD30" s="918"/>
      <c r="DE30" s="918"/>
      <c r="DF30" s="928"/>
      <c r="DG30" s="917"/>
      <c r="DH30" s="918"/>
      <c r="DI30" s="918"/>
      <c r="DJ30" s="918"/>
      <c r="DK30" s="928"/>
      <c r="DL30" s="917"/>
      <c r="DM30" s="918"/>
      <c r="DN30" s="918"/>
      <c r="DO30" s="918"/>
      <c r="DP30" s="928"/>
      <c r="DQ30" s="917"/>
      <c r="DR30" s="918"/>
      <c r="DS30" s="918"/>
      <c r="DT30" s="918"/>
      <c r="DU30" s="928"/>
      <c r="DV30" s="907"/>
      <c r="DW30" s="908"/>
      <c r="DX30" s="908"/>
      <c r="DY30" s="908"/>
      <c r="DZ30" s="929"/>
      <c r="EA30" s="52"/>
    </row>
    <row r="31" spans="1:131" ht="26.25" customHeight="1" x14ac:dyDescent="0.2">
      <c r="A31" s="58">
        <v>4</v>
      </c>
      <c r="B31" s="907" t="s">
        <v>416</v>
      </c>
      <c r="C31" s="908"/>
      <c r="D31" s="908"/>
      <c r="E31" s="908"/>
      <c r="F31" s="908"/>
      <c r="G31" s="908"/>
      <c r="H31" s="908"/>
      <c r="I31" s="908"/>
      <c r="J31" s="908"/>
      <c r="K31" s="908"/>
      <c r="L31" s="908"/>
      <c r="M31" s="908"/>
      <c r="N31" s="908"/>
      <c r="O31" s="908"/>
      <c r="P31" s="909"/>
      <c r="Q31" s="910">
        <v>549</v>
      </c>
      <c r="R31" s="911"/>
      <c r="S31" s="911"/>
      <c r="T31" s="911"/>
      <c r="U31" s="911"/>
      <c r="V31" s="911">
        <v>539</v>
      </c>
      <c r="W31" s="911"/>
      <c r="X31" s="911"/>
      <c r="Y31" s="911"/>
      <c r="Z31" s="911"/>
      <c r="AA31" s="911">
        <v>10</v>
      </c>
      <c r="AB31" s="911"/>
      <c r="AC31" s="911"/>
      <c r="AD31" s="911"/>
      <c r="AE31" s="920"/>
      <c r="AF31" s="940">
        <v>10</v>
      </c>
      <c r="AG31" s="918"/>
      <c r="AH31" s="918"/>
      <c r="AI31" s="918"/>
      <c r="AJ31" s="941"/>
      <c r="AK31" s="919">
        <v>158</v>
      </c>
      <c r="AL31" s="911"/>
      <c r="AM31" s="911"/>
      <c r="AN31" s="911"/>
      <c r="AO31" s="911"/>
      <c r="AP31" s="911" t="s">
        <v>199</v>
      </c>
      <c r="AQ31" s="911"/>
      <c r="AR31" s="911"/>
      <c r="AS31" s="911"/>
      <c r="AT31" s="911"/>
      <c r="AU31" s="911" t="s">
        <v>199</v>
      </c>
      <c r="AV31" s="911"/>
      <c r="AW31" s="911"/>
      <c r="AX31" s="911"/>
      <c r="AY31" s="911"/>
      <c r="AZ31" s="947" t="s">
        <v>199</v>
      </c>
      <c r="BA31" s="947"/>
      <c r="BB31" s="947"/>
      <c r="BC31" s="947"/>
      <c r="BD31" s="947"/>
      <c r="BE31" s="912"/>
      <c r="BF31" s="912"/>
      <c r="BG31" s="912"/>
      <c r="BH31" s="912"/>
      <c r="BI31" s="913"/>
      <c r="BJ31" s="60"/>
      <c r="BK31" s="60"/>
      <c r="BL31" s="60"/>
      <c r="BM31" s="60"/>
      <c r="BN31" s="60"/>
      <c r="BO31" s="59"/>
      <c r="BP31" s="59"/>
      <c r="BQ31" s="56">
        <v>25</v>
      </c>
      <c r="BR31" s="76"/>
      <c r="BS31" s="907"/>
      <c r="BT31" s="908"/>
      <c r="BU31" s="908"/>
      <c r="BV31" s="908"/>
      <c r="BW31" s="908"/>
      <c r="BX31" s="908"/>
      <c r="BY31" s="908"/>
      <c r="BZ31" s="908"/>
      <c r="CA31" s="908"/>
      <c r="CB31" s="908"/>
      <c r="CC31" s="908"/>
      <c r="CD31" s="908"/>
      <c r="CE31" s="908"/>
      <c r="CF31" s="908"/>
      <c r="CG31" s="909"/>
      <c r="CH31" s="917"/>
      <c r="CI31" s="918"/>
      <c r="CJ31" s="918"/>
      <c r="CK31" s="918"/>
      <c r="CL31" s="928"/>
      <c r="CM31" s="917"/>
      <c r="CN31" s="918"/>
      <c r="CO31" s="918"/>
      <c r="CP31" s="918"/>
      <c r="CQ31" s="928"/>
      <c r="CR31" s="917"/>
      <c r="CS31" s="918"/>
      <c r="CT31" s="918"/>
      <c r="CU31" s="918"/>
      <c r="CV31" s="928"/>
      <c r="CW31" s="917"/>
      <c r="CX31" s="918"/>
      <c r="CY31" s="918"/>
      <c r="CZ31" s="918"/>
      <c r="DA31" s="928"/>
      <c r="DB31" s="917"/>
      <c r="DC31" s="918"/>
      <c r="DD31" s="918"/>
      <c r="DE31" s="918"/>
      <c r="DF31" s="928"/>
      <c r="DG31" s="917"/>
      <c r="DH31" s="918"/>
      <c r="DI31" s="918"/>
      <c r="DJ31" s="918"/>
      <c r="DK31" s="928"/>
      <c r="DL31" s="917"/>
      <c r="DM31" s="918"/>
      <c r="DN31" s="918"/>
      <c r="DO31" s="918"/>
      <c r="DP31" s="928"/>
      <c r="DQ31" s="917"/>
      <c r="DR31" s="918"/>
      <c r="DS31" s="918"/>
      <c r="DT31" s="918"/>
      <c r="DU31" s="928"/>
      <c r="DV31" s="907"/>
      <c r="DW31" s="908"/>
      <c r="DX31" s="908"/>
      <c r="DY31" s="908"/>
      <c r="DZ31" s="929"/>
      <c r="EA31" s="52"/>
    </row>
    <row r="32" spans="1:131" ht="26.25" customHeight="1" x14ac:dyDescent="0.2">
      <c r="A32" s="58">
        <v>5</v>
      </c>
      <c r="B32" s="907" t="s">
        <v>417</v>
      </c>
      <c r="C32" s="908"/>
      <c r="D32" s="908"/>
      <c r="E32" s="908"/>
      <c r="F32" s="908"/>
      <c r="G32" s="908"/>
      <c r="H32" s="908"/>
      <c r="I32" s="908"/>
      <c r="J32" s="908"/>
      <c r="K32" s="908"/>
      <c r="L32" s="908"/>
      <c r="M32" s="908"/>
      <c r="N32" s="908"/>
      <c r="O32" s="908"/>
      <c r="P32" s="909"/>
      <c r="Q32" s="910">
        <v>964</v>
      </c>
      <c r="R32" s="911"/>
      <c r="S32" s="911"/>
      <c r="T32" s="911"/>
      <c r="U32" s="911"/>
      <c r="V32" s="911">
        <v>945</v>
      </c>
      <c r="W32" s="911"/>
      <c r="X32" s="911"/>
      <c r="Y32" s="911"/>
      <c r="Z32" s="911"/>
      <c r="AA32" s="911">
        <v>19</v>
      </c>
      <c r="AB32" s="911"/>
      <c r="AC32" s="911"/>
      <c r="AD32" s="911"/>
      <c r="AE32" s="920"/>
      <c r="AF32" s="940">
        <v>2907</v>
      </c>
      <c r="AG32" s="918"/>
      <c r="AH32" s="918"/>
      <c r="AI32" s="918"/>
      <c r="AJ32" s="941"/>
      <c r="AK32" s="919">
        <v>142</v>
      </c>
      <c r="AL32" s="911"/>
      <c r="AM32" s="911"/>
      <c r="AN32" s="911"/>
      <c r="AO32" s="911"/>
      <c r="AP32" s="911">
        <v>3747</v>
      </c>
      <c r="AQ32" s="911"/>
      <c r="AR32" s="911"/>
      <c r="AS32" s="911"/>
      <c r="AT32" s="911"/>
      <c r="AU32" s="911">
        <v>1353</v>
      </c>
      <c r="AV32" s="911"/>
      <c r="AW32" s="911"/>
      <c r="AX32" s="911"/>
      <c r="AY32" s="911"/>
      <c r="AZ32" s="947" t="s">
        <v>199</v>
      </c>
      <c r="BA32" s="947"/>
      <c r="BB32" s="947"/>
      <c r="BC32" s="947"/>
      <c r="BD32" s="947"/>
      <c r="BE32" s="912" t="s">
        <v>141</v>
      </c>
      <c r="BF32" s="912"/>
      <c r="BG32" s="912"/>
      <c r="BH32" s="912"/>
      <c r="BI32" s="913"/>
      <c r="BJ32" s="60"/>
      <c r="BK32" s="60"/>
      <c r="BL32" s="60"/>
      <c r="BM32" s="60"/>
      <c r="BN32" s="60"/>
      <c r="BO32" s="59"/>
      <c r="BP32" s="59"/>
      <c r="BQ32" s="56">
        <v>26</v>
      </c>
      <c r="BR32" s="76"/>
      <c r="BS32" s="907"/>
      <c r="BT32" s="908"/>
      <c r="BU32" s="908"/>
      <c r="BV32" s="908"/>
      <c r="BW32" s="908"/>
      <c r="BX32" s="908"/>
      <c r="BY32" s="908"/>
      <c r="BZ32" s="908"/>
      <c r="CA32" s="908"/>
      <c r="CB32" s="908"/>
      <c r="CC32" s="908"/>
      <c r="CD32" s="908"/>
      <c r="CE32" s="908"/>
      <c r="CF32" s="908"/>
      <c r="CG32" s="909"/>
      <c r="CH32" s="917"/>
      <c r="CI32" s="918"/>
      <c r="CJ32" s="918"/>
      <c r="CK32" s="918"/>
      <c r="CL32" s="928"/>
      <c r="CM32" s="917"/>
      <c r="CN32" s="918"/>
      <c r="CO32" s="918"/>
      <c r="CP32" s="918"/>
      <c r="CQ32" s="928"/>
      <c r="CR32" s="917"/>
      <c r="CS32" s="918"/>
      <c r="CT32" s="918"/>
      <c r="CU32" s="918"/>
      <c r="CV32" s="928"/>
      <c r="CW32" s="917"/>
      <c r="CX32" s="918"/>
      <c r="CY32" s="918"/>
      <c r="CZ32" s="918"/>
      <c r="DA32" s="928"/>
      <c r="DB32" s="917"/>
      <c r="DC32" s="918"/>
      <c r="DD32" s="918"/>
      <c r="DE32" s="918"/>
      <c r="DF32" s="928"/>
      <c r="DG32" s="917"/>
      <c r="DH32" s="918"/>
      <c r="DI32" s="918"/>
      <c r="DJ32" s="918"/>
      <c r="DK32" s="928"/>
      <c r="DL32" s="917"/>
      <c r="DM32" s="918"/>
      <c r="DN32" s="918"/>
      <c r="DO32" s="918"/>
      <c r="DP32" s="928"/>
      <c r="DQ32" s="917"/>
      <c r="DR32" s="918"/>
      <c r="DS32" s="918"/>
      <c r="DT32" s="918"/>
      <c r="DU32" s="928"/>
      <c r="DV32" s="907"/>
      <c r="DW32" s="908"/>
      <c r="DX32" s="908"/>
      <c r="DY32" s="908"/>
      <c r="DZ32" s="929"/>
      <c r="EA32" s="52"/>
    </row>
    <row r="33" spans="1:131" ht="26.25" customHeight="1" x14ac:dyDescent="0.2">
      <c r="A33" s="58">
        <v>6</v>
      </c>
      <c r="B33" s="907" t="s">
        <v>341</v>
      </c>
      <c r="C33" s="908"/>
      <c r="D33" s="908"/>
      <c r="E33" s="908"/>
      <c r="F33" s="908"/>
      <c r="G33" s="908"/>
      <c r="H33" s="908"/>
      <c r="I33" s="908"/>
      <c r="J33" s="908"/>
      <c r="K33" s="908"/>
      <c r="L33" s="908"/>
      <c r="M33" s="908"/>
      <c r="N33" s="908"/>
      <c r="O33" s="908"/>
      <c r="P33" s="909"/>
      <c r="Q33" s="910">
        <v>2734</v>
      </c>
      <c r="R33" s="911"/>
      <c r="S33" s="911"/>
      <c r="T33" s="911"/>
      <c r="U33" s="911"/>
      <c r="V33" s="911">
        <v>2467</v>
      </c>
      <c r="W33" s="911"/>
      <c r="X33" s="911"/>
      <c r="Y33" s="911"/>
      <c r="Z33" s="911"/>
      <c r="AA33" s="911">
        <v>267</v>
      </c>
      <c r="AB33" s="911"/>
      <c r="AC33" s="911"/>
      <c r="AD33" s="911"/>
      <c r="AE33" s="920"/>
      <c r="AF33" s="940">
        <v>1068</v>
      </c>
      <c r="AG33" s="918"/>
      <c r="AH33" s="918"/>
      <c r="AI33" s="918"/>
      <c r="AJ33" s="941"/>
      <c r="AK33" s="919">
        <v>1354</v>
      </c>
      <c r="AL33" s="911"/>
      <c r="AM33" s="911"/>
      <c r="AN33" s="911"/>
      <c r="AO33" s="911"/>
      <c r="AP33" s="911">
        <v>16675</v>
      </c>
      <c r="AQ33" s="911"/>
      <c r="AR33" s="911"/>
      <c r="AS33" s="911"/>
      <c r="AT33" s="911"/>
      <c r="AU33" s="911">
        <v>13940</v>
      </c>
      <c r="AV33" s="911"/>
      <c r="AW33" s="911"/>
      <c r="AX33" s="911"/>
      <c r="AY33" s="911"/>
      <c r="AZ33" s="947" t="s">
        <v>199</v>
      </c>
      <c r="BA33" s="947"/>
      <c r="BB33" s="947"/>
      <c r="BC33" s="947"/>
      <c r="BD33" s="947"/>
      <c r="BE33" s="912" t="s">
        <v>141</v>
      </c>
      <c r="BF33" s="912"/>
      <c r="BG33" s="912"/>
      <c r="BH33" s="912"/>
      <c r="BI33" s="913"/>
      <c r="BJ33" s="60"/>
      <c r="BK33" s="60"/>
      <c r="BL33" s="60"/>
      <c r="BM33" s="60"/>
      <c r="BN33" s="60"/>
      <c r="BO33" s="59"/>
      <c r="BP33" s="59"/>
      <c r="BQ33" s="56">
        <v>27</v>
      </c>
      <c r="BR33" s="76"/>
      <c r="BS33" s="907"/>
      <c r="BT33" s="908"/>
      <c r="BU33" s="908"/>
      <c r="BV33" s="908"/>
      <c r="BW33" s="908"/>
      <c r="BX33" s="908"/>
      <c r="BY33" s="908"/>
      <c r="BZ33" s="908"/>
      <c r="CA33" s="908"/>
      <c r="CB33" s="908"/>
      <c r="CC33" s="908"/>
      <c r="CD33" s="908"/>
      <c r="CE33" s="908"/>
      <c r="CF33" s="908"/>
      <c r="CG33" s="909"/>
      <c r="CH33" s="917"/>
      <c r="CI33" s="918"/>
      <c r="CJ33" s="918"/>
      <c r="CK33" s="918"/>
      <c r="CL33" s="928"/>
      <c r="CM33" s="917"/>
      <c r="CN33" s="918"/>
      <c r="CO33" s="918"/>
      <c r="CP33" s="918"/>
      <c r="CQ33" s="928"/>
      <c r="CR33" s="917"/>
      <c r="CS33" s="918"/>
      <c r="CT33" s="918"/>
      <c r="CU33" s="918"/>
      <c r="CV33" s="928"/>
      <c r="CW33" s="917"/>
      <c r="CX33" s="918"/>
      <c r="CY33" s="918"/>
      <c r="CZ33" s="918"/>
      <c r="DA33" s="928"/>
      <c r="DB33" s="917"/>
      <c r="DC33" s="918"/>
      <c r="DD33" s="918"/>
      <c r="DE33" s="918"/>
      <c r="DF33" s="928"/>
      <c r="DG33" s="917"/>
      <c r="DH33" s="918"/>
      <c r="DI33" s="918"/>
      <c r="DJ33" s="918"/>
      <c r="DK33" s="928"/>
      <c r="DL33" s="917"/>
      <c r="DM33" s="918"/>
      <c r="DN33" s="918"/>
      <c r="DO33" s="918"/>
      <c r="DP33" s="928"/>
      <c r="DQ33" s="917"/>
      <c r="DR33" s="918"/>
      <c r="DS33" s="918"/>
      <c r="DT33" s="918"/>
      <c r="DU33" s="928"/>
      <c r="DV33" s="907"/>
      <c r="DW33" s="908"/>
      <c r="DX33" s="908"/>
      <c r="DY33" s="908"/>
      <c r="DZ33" s="929"/>
      <c r="EA33" s="52"/>
    </row>
    <row r="34" spans="1:131" ht="26.25" customHeight="1" x14ac:dyDescent="0.2">
      <c r="A34" s="58">
        <v>7</v>
      </c>
      <c r="B34" s="907"/>
      <c r="C34" s="908"/>
      <c r="D34" s="908"/>
      <c r="E34" s="908"/>
      <c r="F34" s="908"/>
      <c r="G34" s="908"/>
      <c r="H34" s="908"/>
      <c r="I34" s="908"/>
      <c r="J34" s="908"/>
      <c r="K34" s="908"/>
      <c r="L34" s="908"/>
      <c r="M34" s="908"/>
      <c r="N34" s="908"/>
      <c r="O34" s="908"/>
      <c r="P34" s="909"/>
      <c r="Q34" s="910"/>
      <c r="R34" s="911"/>
      <c r="S34" s="911"/>
      <c r="T34" s="911"/>
      <c r="U34" s="911"/>
      <c r="V34" s="911"/>
      <c r="W34" s="911"/>
      <c r="X34" s="911"/>
      <c r="Y34" s="911"/>
      <c r="Z34" s="911"/>
      <c r="AA34" s="911"/>
      <c r="AB34" s="911"/>
      <c r="AC34" s="911"/>
      <c r="AD34" s="911"/>
      <c r="AE34" s="920"/>
      <c r="AF34" s="940"/>
      <c r="AG34" s="918"/>
      <c r="AH34" s="918"/>
      <c r="AI34" s="918"/>
      <c r="AJ34" s="941"/>
      <c r="AK34" s="919"/>
      <c r="AL34" s="911"/>
      <c r="AM34" s="911"/>
      <c r="AN34" s="911"/>
      <c r="AO34" s="911"/>
      <c r="AP34" s="911"/>
      <c r="AQ34" s="911"/>
      <c r="AR34" s="911"/>
      <c r="AS34" s="911"/>
      <c r="AT34" s="911"/>
      <c r="AU34" s="911"/>
      <c r="AV34" s="911"/>
      <c r="AW34" s="911"/>
      <c r="AX34" s="911"/>
      <c r="AY34" s="911"/>
      <c r="AZ34" s="947"/>
      <c r="BA34" s="947"/>
      <c r="BB34" s="947"/>
      <c r="BC34" s="947"/>
      <c r="BD34" s="947"/>
      <c r="BE34" s="912"/>
      <c r="BF34" s="912"/>
      <c r="BG34" s="912"/>
      <c r="BH34" s="912"/>
      <c r="BI34" s="913"/>
      <c r="BJ34" s="60"/>
      <c r="BK34" s="60"/>
      <c r="BL34" s="60"/>
      <c r="BM34" s="60"/>
      <c r="BN34" s="60"/>
      <c r="BO34" s="59"/>
      <c r="BP34" s="59"/>
      <c r="BQ34" s="56">
        <v>28</v>
      </c>
      <c r="BR34" s="76"/>
      <c r="BS34" s="907"/>
      <c r="BT34" s="908"/>
      <c r="BU34" s="908"/>
      <c r="BV34" s="908"/>
      <c r="BW34" s="908"/>
      <c r="BX34" s="908"/>
      <c r="BY34" s="908"/>
      <c r="BZ34" s="908"/>
      <c r="CA34" s="908"/>
      <c r="CB34" s="908"/>
      <c r="CC34" s="908"/>
      <c r="CD34" s="908"/>
      <c r="CE34" s="908"/>
      <c r="CF34" s="908"/>
      <c r="CG34" s="909"/>
      <c r="CH34" s="917"/>
      <c r="CI34" s="918"/>
      <c r="CJ34" s="918"/>
      <c r="CK34" s="918"/>
      <c r="CL34" s="928"/>
      <c r="CM34" s="917"/>
      <c r="CN34" s="918"/>
      <c r="CO34" s="918"/>
      <c r="CP34" s="918"/>
      <c r="CQ34" s="928"/>
      <c r="CR34" s="917"/>
      <c r="CS34" s="918"/>
      <c r="CT34" s="918"/>
      <c r="CU34" s="918"/>
      <c r="CV34" s="928"/>
      <c r="CW34" s="917"/>
      <c r="CX34" s="918"/>
      <c r="CY34" s="918"/>
      <c r="CZ34" s="918"/>
      <c r="DA34" s="928"/>
      <c r="DB34" s="917"/>
      <c r="DC34" s="918"/>
      <c r="DD34" s="918"/>
      <c r="DE34" s="918"/>
      <c r="DF34" s="928"/>
      <c r="DG34" s="917"/>
      <c r="DH34" s="918"/>
      <c r="DI34" s="918"/>
      <c r="DJ34" s="918"/>
      <c r="DK34" s="928"/>
      <c r="DL34" s="917"/>
      <c r="DM34" s="918"/>
      <c r="DN34" s="918"/>
      <c r="DO34" s="918"/>
      <c r="DP34" s="928"/>
      <c r="DQ34" s="917"/>
      <c r="DR34" s="918"/>
      <c r="DS34" s="918"/>
      <c r="DT34" s="918"/>
      <c r="DU34" s="928"/>
      <c r="DV34" s="907"/>
      <c r="DW34" s="908"/>
      <c r="DX34" s="908"/>
      <c r="DY34" s="908"/>
      <c r="DZ34" s="929"/>
      <c r="EA34" s="52"/>
    </row>
    <row r="35" spans="1:131" ht="26.25" customHeight="1" x14ac:dyDescent="0.2">
      <c r="A35" s="58">
        <v>8</v>
      </c>
      <c r="B35" s="907"/>
      <c r="C35" s="908"/>
      <c r="D35" s="908"/>
      <c r="E35" s="908"/>
      <c r="F35" s="908"/>
      <c r="G35" s="908"/>
      <c r="H35" s="908"/>
      <c r="I35" s="908"/>
      <c r="J35" s="908"/>
      <c r="K35" s="908"/>
      <c r="L35" s="908"/>
      <c r="M35" s="908"/>
      <c r="N35" s="908"/>
      <c r="O35" s="908"/>
      <c r="P35" s="909"/>
      <c r="Q35" s="910"/>
      <c r="R35" s="911"/>
      <c r="S35" s="911"/>
      <c r="T35" s="911"/>
      <c r="U35" s="911"/>
      <c r="V35" s="911"/>
      <c r="W35" s="911"/>
      <c r="X35" s="911"/>
      <c r="Y35" s="911"/>
      <c r="Z35" s="911"/>
      <c r="AA35" s="911"/>
      <c r="AB35" s="911"/>
      <c r="AC35" s="911"/>
      <c r="AD35" s="911"/>
      <c r="AE35" s="920"/>
      <c r="AF35" s="940"/>
      <c r="AG35" s="918"/>
      <c r="AH35" s="918"/>
      <c r="AI35" s="918"/>
      <c r="AJ35" s="941"/>
      <c r="AK35" s="919"/>
      <c r="AL35" s="911"/>
      <c r="AM35" s="911"/>
      <c r="AN35" s="911"/>
      <c r="AO35" s="911"/>
      <c r="AP35" s="911"/>
      <c r="AQ35" s="911"/>
      <c r="AR35" s="911"/>
      <c r="AS35" s="911"/>
      <c r="AT35" s="911"/>
      <c r="AU35" s="911"/>
      <c r="AV35" s="911"/>
      <c r="AW35" s="911"/>
      <c r="AX35" s="911"/>
      <c r="AY35" s="911"/>
      <c r="AZ35" s="947"/>
      <c r="BA35" s="947"/>
      <c r="BB35" s="947"/>
      <c r="BC35" s="947"/>
      <c r="BD35" s="947"/>
      <c r="BE35" s="912"/>
      <c r="BF35" s="912"/>
      <c r="BG35" s="912"/>
      <c r="BH35" s="912"/>
      <c r="BI35" s="913"/>
      <c r="BJ35" s="60"/>
      <c r="BK35" s="60"/>
      <c r="BL35" s="60"/>
      <c r="BM35" s="60"/>
      <c r="BN35" s="60"/>
      <c r="BO35" s="59"/>
      <c r="BP35" s="59"/>
      <c r="BQ35" s="56">
        <v>29</v>
      </c>
      <c r="BR35" s="76"/>
      <c r="BS35" s="907"/>
      <c r="BT35" s="908"/>
      <c r="BU35" s="908"/>
      <c r="BV35" s="908"/>
      <c r="BW35" s="908"/>
      <c r="BX35" s="908"/>
      <c r="BY35" s="908"/>
      <c r="BZ35" s="908"/>
      <c r="CA35" s="908"/>
      <c r="CB35" s="908"/>
      <c r="CC35" s="908"/>
      <c r="CD35" s="908"/>
      <c r="CE35" s="908"/>
      <c r="CF35" s="908"/>
      <c r="CG35" s="909"/>
      <c r="CH35" s="917"/>
      <c r="CI35" s="918"/>
      <c r="CJ35" s="918"/>
      <c r="CK35" s="918"/>
      <c r="CL35" s="928"/>
      <c r="CM35" s="917"/>
      <c r="CN35" s="918"/>
      <c r="CO35" s="918"/>
      <c r="CP35" s="918"/>
      <c r="CQ35" s="928"/>
      <c r="CR35" s="917"/>
      <c r="CS35" s="918"/>
      <c r="CT35" s="918"/>
      <c r="CU35" s="918"/>
      <c r="CV35" s="928"/>
      <c r="CW35" s="917"/>
      <c r="CX35" s="918"/>
      <c r="CY35" s="918"/>
      <c r="CZ35" s="918"/>
      <c r="DA35" s="928"/>
      <c r="DB35" s="917"/>
      <c r="DC35" s="918"/>
      <c r="DD35" s="918"/>
      <c r="DE35" s="918"/>
      <c r="DF35" s="928"/>
      <c r="DG35" s="917"/>
      <c r="DH35" s="918"/>
      <c r="DI35" s="918"/>
      <c r="DJ35" s="918"/>
      <c r="DK35" s="928"/>
      <c r="DL35" s="917"/>
      <c r="DM35" s="918"/>
      <c r="DN35" s="918"/>
      <c r="DO35" s="918"/>
      <c r="DP35" s="928"/>
      <c r="DQ35" s="917"/>
      <c r="DR35" s="918"/>
      <c r="DS35" s="918"/>
      <c r="DT35" s="918"/>
      <c r="DU35" s="928"/>
      <c r="DV35" s="907"/>
      <c r="DW35" s="908"/>
      <c r="DX35" s="908"/>
      <c r="DY35" s="908"/>
      <c r="DZ35" s="929"/>
      <c r="EA35" s="52"/>
    </row>
    <row r="36" spans="1:131" ht="26.25" customHeight="1" x14ac:dyDescent="0.2">
      <c r="A36" s="58">
        <v>9</v>
      </c>
      <c r="B36" s="907"/>
      <c r="C36" s="908"/>
      <c r="D36" s="908"/>
      <c r="E36" s="908"/>
      <c r="F36" s="908"/>
      <c r="G36" s="908"/>
      <c r="H36" s="908"/>
      <c r="I36" s="908"/>
      <c r="J36" s="908"/>
      <c r="K36" s="908"/>
      <c r="L36" s="908"/>
      <c r="M36" s="908"/>
      <c r="N36" s="908"/>
      <c r="O36" s="908"/>
      <c r="P36" s="909"/>
      <c r="Q36" s="910"/>
      <c r="R36" s="911"/>
      <c r="S36" s="911"/>
      <c r="T36" s="911"/>
      <c r="U36" s="911"/>
      <c r="V36" s="911"/>
      <c r="W36" s="911"/>
      <c r="X36" s="911"/>
      <c r="Y36" s="911"/>
      <c r="Z36" s="911"/>
      <c r="AA36" s="911"/>
      <c r="AB36" s="911"/>
      <c r="AC36" s="911"/>
      <c r="AD36" s="911"/>
      <c r="AE36" s="920"/>
      <c r="AF36" s="940"/>
      <c r="AG36" s="918"/>
      <c r="AH36" s="918"/>
      <c r="AI36" s="918"/>
      <c r="AJ36" s="941"/>
      <c r="AK36" s="919"/>
      <c r="AL36" s="911"/>
      <c r="AM36" s="911"/>
      <c r="AN36" s="911"/>
      <c r="AO36" s="911"/>
      <c r="AP36" s="911"/>
      <c r="AQ36" s="911"/>
      <c r="AR36" s="911"/>
      <c r="AS36" s="911"/>
      <c r="AT36" s="911"/>
      <c r="AU36" s="911"/>
      <c r="AV36" s="911"/>
      <c r="AW36" s="911"/>
      <c r="AX36" s="911"/>
      <c r="AY36" s="911"/>
      <c r="AZ36" s="947"/>
      <c r="BA36" s="947"/>
      <c r="BB36" s="947"/>
      <c r="BC36" s="947"/>
      <c r="BD36" s="947"/>
      <c r="BE36" s="912"/>
      <c r="BF36" s="912"/>
      <c r="BG36" s="912"/>
      <c r="BH36" s="912"/>
      <c r="BI36" s="913"/>
      <c r="BJ36" s="60"/>
      <c r="BK36" s="60"/>
      <c r="BL36" s="60"/>
      <c r="BM36" s="60"/>
      <c r="BN36" s="60"/>
      <c r="BO36" s="59"/>
      <c r="BP36" s="59"/>
      <c r="BQ36" s="56">
        <v>30</v>
      </c>
      <c r="BR36" s="76"/>
      <c r="BS36" s="907"/>
      <c r="BT36" s="908"/>
      <c r="BU36" s="908"/>
      <c r="BV36" s="908"/>
      <c r="BW36" s="908"/>
      <c r="BX36" s="908"/>
      <c r="BY36" s="908"/>
      <c r="BZ36" s="908"/>
      <c r="CA36" s="908"/>
      <c r="CB36" s="908"/>
      <c r="CC36" s="908"/>
      <c r="CD36" s="908"/>
      <c r="CE36" s="908"/>
      <c r="CF36" s="908"/>
      <c r="CG36" s="909"/>
      <c r="CH36" s="917"/>
      <c r="CI36" s="918"/>
      <c r="CJ36" s="918"/>
      <c r="CK36" s="918"/>
      <c r="CL36" s="928"/>
      <c r="CM36" s="917"/>
      <c r="CN36" s="918"/>
      <c r="CO36" s="918"/>
      <c r="CP36" s="918"/>
      <c r="CQ36" s="928"/>
      <c r="CR36" s="917"/>
      <c r="CS36" s="918"/>
      <c r="CT36" s="918"/>
      <c r="CU36" s="918"/>
      <c r="CV36" s="928"/>
      <c r="CW36" s="917"/>
      <c r="CX36" s="918"/>
      <c r="CY36" s="918"/>
      <c r="CZ36" s="918"/>
      <c r="DA36" s="928"/>
      <c r="DB36" s="917"/>
      <c r="DC36" s="918"/>
      <c r="DD36" s="918"/>
      <c r="DE36" s="918"/>
      <c r="DF36" s="928"/>
      <c r="DG36" s="917"/>
      <c r="DH36" s="918"/>
      <c r="DI36" s="918"/>
      <c r="DJ36" s="918"/>
      <c r="DK36" s="928"/>
      <c r="DL36" s="917"/>
      <c r="DM36" s="918"/>
      <c r="DN36" s="918"/>
      <c r="DO36" s="918"/>
      <c r="DP36" s="928"/>
      <c r="DQ36" s="917"/>
      <c r="DR36" s="918"/>
      <c r="DS36" s="918"/>
      <c r="DT36" s="918"/>
      <c r="DU36" s="928"/>
      <c r="DV36" s="907"/>
      <c r="DW36" s="908"/>
      <c r="DX36" s="908"/>
      <c r="DY36" s="908"/>
      <c r="DZ36" s="929"/>
      <c r="EA36" s="52"/>
    </row>
    <row r="37" spans="1:131" ht="26.25" customHeight="1" x14ac:dyDescent="0.2">
      <c r="A37" s="58">
        <v>10</v>
      </c>
      <c r="B37" s="907"/>
      <c r="C37" s="908"/>
      <c r="D37" s="908"/>
      <c r="E37" s="908"/>
      <c r="F37" s="908"/>
      <c r="G37" s="908"/>
      <c r="H37" s="908"/>
      <c r="I37" s="908"/>
      <c r="J37" s="908"/>
      <c r="K37" s="908"/>
      <c r="L37" s="908"/>
      <c r="M37" s="908"/>
      <c r="N37" s="908"/>
      <c r="O37" s="908"/>
      <c r="P37" s="909"/>
      <c r="Q37" s="910"/>
      <c r="R37" s="911"/>
      <c r="S37" s="911"/>
      <c r="T37" s="911"/>
      <c r="U37" s="911"/>
      <c r="V37" s="911"/>
      <c r="W37" s="911"/>
      <c r="X37" s="911"/>
      <c r="Y37" s="911"/>
      <c r="Z37" s="911"/>
      <c r="AA37" s="911"/>
      <c r="AB37" s="911"/>
      <c r="AC37" s="911"/>
      <c r="AD37" s="911"/>
      <c r="AE37" s="920"/>
      <c r="AF37" s="940"/>
      <c r="AG37" s="918"/>
      <c r="AH37" s="918"/>
      <c r="AI37" s="918"/>
      <c r="AJ37" s="941"/>
      <c r="AK37" s="919"/>
      <c r="AL37" s="911"/>
      <c r="AM37" s="911"/>
      <c r="AN37" s="911"/>
      <c r="AO37" s="911"/>
      <c r="AP37" s="911"/>
      <c r="AQ37" s="911"/>
      <c r="AR37" s="911"/>
      <c r="AS37" s="911"/>
      <c r="AT37" s="911"/>
      <c r="AU37" s="911"/>
      <c r="AV37" s="911"/>
      <c r="AW37" s="911"/>
      <c r="AX37" s="911"/>
      <c r="AY37" s="911"/>
      <c r="AZ37" s="947"/>
      <c r="BA37" s="947"/>
      <c r="BB37" s="947"/>
      <c r="BC37" s="947"/>
      <c r="BD37" s="947"/>
      <c r="BE37" s="912"/>
      <c r="BF37" s="912"/>
      <c r="BG37" s="912"/>
      <c r="BH37" s="912"/>
      <c r="BI37" s="913"/>
      <c r="BJ37" s="60"/>
      <c r="BK37" s="60"/>
      <c r="BL37" s="60"/>
      <c r="BM37" s="60"/>
      <c r="BN37" s="60"/>
      <c r="BO37" s="59"/>
      <c r="BP37" s="59"/>
      <c r="BQ37" s="56">
        <v>31</v>
      </c>
      <c r="BR37" s="76"/>
      <c r="BS37" s="907"/>
      <c r="BT37" s="908"/>
      <c r="BU37" s="908"/>
      <c r="BV37" s="908"/>
      <c r="BW37" s="908"/>
      <c r="BX37" s="908"/>
      <c r="BY37" s="908"/>
      <c r="BZ37" s="908"/>
      <c r="CA37" s="908"/>
      <c r="CB37" s="908"/>
      <c r="CC37" s="908"/>
      <c r="CD37" s="908"/>
      <c r="CE37" s="908"/>
      <c r="CF37" s="908"/>
      <c r="CG37" s="909"/>
      <c r="CH37" s="917"/>
      <c r="CI37" s="918"/>
      <c r="CJ37" s="918"/>
      <c r="CK37" s="918"/>
      <c r="CL37" s="928"/>
      <c r="CM37" s="917"/>
      <c r="CN37" s="918"/>
      <c r="CO37" s="918"/>
      <c r="CP37" s="918"/>
      <c r="CQ37" s="928"/>
      <c r="CR37" s="917"/>
      <c r="CS37" s="918"/>
      <c r="CT37" s="918"/>
      <c r="CU37" s="918"/>
      <c r="CV37" s="928"/>
      <c r="CW37" s="917"/>
      <c r="CX37" s="918"/>
      <c r="CY37" s="918"/>
      <c r="CZ37" s="918"/>
      <c r="DA37" s="928"/>
      <c r="DB37" s="917"/>
      <c r="DC37" s="918"/>
      <c r="DD37" s="918"/>
      <c r="DE37" s="918"/>
      <c r="DF37" s="928"/>
      <c r="DG37" s="917"/>
      <c r="DH37" s="918"/>
      <c r="DI37" s="918"/>
      <c r="DJ37" s="918"/>
      <c r="DK37" s="928"/>
      <c r="DL37" s="917"/>
      <c r="DM37" s="918"/>
      <c r="DN37" s="918"/>
      <c r="DO37" s="918"/>
      <c r="DP37" s="928"/>
      <c r="DQ37" s="917"/>
      <c r="DR37" s="918"/>
      <c r="DS37" s="918"/>
      <c r="DT37" s="918"/>
      <c r="DU37" s="928"/>
      <c r="DV37" s="907"/>
      <c r="DW37" s="908"/>
      <c r="DX37" s="908"/>
      <c r="DY37" s="908"/>
      <c r="DZ37" s="929"/>
      <c r="EA37" s="52"/>
    </row>
    <row r="38" spans="1:131" ht="26.25" customHeight="1" x14ac:dyDescent="0.2">
      <c r="A38" s="58">
        <v>11</v>
      </c>
      <c r="B38" s="907"/>
      <c r="C38" s="908"/>
      <c r="D38" s="908"/>
      <c r="E38" s="908"/>
      <c r="F38" s="908"/>
      <c r="G38" s="908"/>
      <c r="H38" s="908"/>
      <c r="I38" s="908"/>
      <c r="J38" s="908"/>
      <c r="K38" s="908"/>
      <c r="L38" s="908"/>
      <c r="M38" s="908"/>
      <c r="N38" s="908"/>
      <c r="O38" s="908"/>
      <c r="P38" s="909"/>
      <c r="Q38" s="910"/>
      <c r="R38" s="911"/>
      <c r="S38" s="911"/>
      <c r="T38" s="911"/>
      <c r="U38" s="911"/>
      <c r="V38" s="911"/>
      <c r="W38" s="911"/>
      <c r="X38" s="911"/>
      <c r="Y38" s="911"/>
      <c r="Z38" s="911"/>
      <c r="AA38" s="911"/>
      <c r="AB38" s="911"/>
      <c r="AC38" s="911"/>
      <c r="AD38" s="911"/>
      <c r="AE38" s="920"/>
      <c r="AF38" s="940"/>
      <c r="AG38" s="918"/>
      <c r="AH38" s="918"/>
      <c r="AI38" s="918"/>
      <c r="AJ38" s="941"/>
      <c r="AK38" s="919"/>
      <c r="AL38" s="911"/>
      <c r="AM38" s="911"/>
      <c r="AN38" s="911"/>
      <c r="AO38" s="911"/>
      <c r="AP38" s="911"/>
      <c r="AQ38" s="911"/>
      <c r="AR38" s="911"/>
      <c r="AS38" s="911"/>
      <c r="AT38" s="911"/>
      <c r="AU38" s="911"/>
      <c r="AV38" s="911"/>
      <c r="AW38" s="911"/>
      <c r="AX38" s="911"/>
      <c r="AY38" s="911"/>
      <c r="AZ38" s="947"/>
      <c r="BA38" s="947"/>
      <c r="BB38" s="947"/>
      <c r="BC38" s="947"/>
      <c r="BD38" s="947"/>
      <c r="BE38" s="912"/>
      <c r="BF38" s="912"/>
      <c r="BG38" s="912"/>
      <c r="BH38" s="912"/>
      <c r="BI38" s="913"/>
      <c r="BJ38" s="60"/>
      <c r="BK38" s="60"/>
      <c r="BL38" s="60"/>
      <c r="BM38" s="60"/>
      <c r="BN38" s="60"/>
      <c r="BO38" s="59"/>
      <c r="BP38" s="59"/>
      <c r="BQ38" s="56">
        <v>32</v>
      </c>
      <c r="BR38" s="76"/>
      <c r="BS38" s="907"/>
      <c r="BT38" s="908"/>
      <c r="BU38" s="908"/>
      <c r="BV38" s="908"/>
      <c r="BW38" s="908"/>
      <c r="BX38" s="908"/>
      <c r="BY38" s="908"/>
      <c r="BZ38" s="908"/>
      <c r="CA38" s="908"/>
      <c r="CB38" s="908"/>
      <c r="CC38" s="908"/>
      <c r="CD38" s="908"/>
      <c r="CE38" s="908"/>
      <c r="CF38" s="908"/>
      <c r="CG38" s="909"/>
      <c r="CH38" s="917"/>
      <c r="CI38" s="918"/>
      <c r="CJ38" s="918"/>
      <c r="CK38" s="918"/>
      <c r="CL38" s="928"/>
      <c r="CM38" s="917"/>
      <c r="CN38" s="918"/>
      <c r="CO38" s="918"/>
      <c r="CP38" s="918"/>
      <c r="CQ38" s="928"/>
      <c r="CR38" s="917"/>
      <c r="CS38" s="918"/>
      <c r="CT38" s="918"/>
      <c r="CU38" s="918"/>
      <c r="CV38" s="928"/>
      <c r="CW38" s="917"/>
      <c r="CX38" s="918"/>
      <c r="CY38" s="918"/>
      <c r="CZ38" s="918"/>
      <c r="DA38" s="928"/>
      <c r="DB38" s="917"/>
      <c r="DC38" s="918"/>
      <c r="DD38" s="918"/>
      <c r="DE38" s="918"/>
      <c r="DF38" s="928"/>
      <c r="DG38" s="917"/>
      <c r="DH38" s="918"/>
      <c r="DI38" s="918"/>
      <c r="DJ38" s="918"/>
      <c r="DK38" s="928"/>
      <c r="DL38" s="917"/>
      <c r="DM38" s="918"/>
      <c r="DN38" s="918"/>
      <c r="DO38" s="918"/>
      <c r="DP38" s="928"/>
      <c r="DQ38" s="917"/>
      <c r="DR38" s="918"/>
      <c r="DS38" s="918"/>
      <c r="DT38" s="918"/>
      <c r="DU38" s="928"/>
      <c r="DV38" s="907"/>
      <c r="DW38" s="908"/>
      <c r="DX38" s="908"/>
      <c r="DY38" s="908"/>
      <c r="DZ38" s="929"/>
      <c r="EA38" s="52"/>
    </row>
    <row r="39" spans="1:131" ht="26.25" customHeight="1" x14ac:dyDescent="0.2">
      <c r="A39" s="58">
        <v>12</v>
      </c>
      <c r="B39" s="907"/>
      <c r="C39" s="908"/>
      <c r="D39" s="908"/>
      <c r="E39" s="908"/>
      <c r="F39" s="908"/>
      <c r="G39" s="908"/>
      <c r="H39" s="908"/>
      <c r="I39" s="908"/>
      <c r="J39" s="908"/>
      <c r="K39" s="908"/>
      <c r="L39" s="908"/>
      <c r="M39" s="908"/>
      <c r="N39" s="908"/>
      <c r="O39" s="908"/>
      <c r="P39" s="909"/>
      <c r="Q39" s="910"/>
      <c r="R39" s="911"/>
      <c r="S39" s="911"/>
      <c r="T39" s="911"/>
      <c r="U39" s="911"/>
      <c r="V39" s="911"/>
      <c r="W39" s="911"/>
      <c r="X39" s="911"/>
      <c r="Y39" s="911"/>
      <c r="Z39" s="911"/>
      <c r="AA39" s="911"/>
      <c r="AB39" s="911"/>
      <c r="AC39" s="911"/>
      <c r="AD39" s="911"/>
      <c r="AE39" s="920"/>
      <c r="AF39" s="940"/>
      <c r="AG39" s="918"/>
      <c r="AH39" s="918"/>
      <c r="AI39" s="918"/>
      <c r="AJ39" s="941"/>
      <c r="AK39" s="919"/>
      <c r="AL39" s="911"/>
      <c r="AM39" s="911"/>
      <c r="AN39" s="911"/>
      <c r="AO39" s="911"/>
      <c r="AP39" s="911"/>
      <c r="AQ39" s="911"/>
      <c r="AR39" s="911"/>
      <c r="AS39" s="911"/>
      <c r="AT39" s="911"/>
      <c r="AU39" s="911"/>
      <c r="AV39" s="911"/>
      <c r="AW39" s="911"/>
      <c r="AX39" s="911"/>
      <c r="AY39" s="911"/>
      <c r="AZ39" s="947"/>
      <c r="BA39" s="947"/>
      <c r="BB39" s="947"/>
      <c r="BC39" s="947"/>
      <c r="BD39" s="947"/>
      <c r="BE39" s="912"/>
      <c r="BF39" s="912"/>
      <c r="BG39" s="912"/>
      <c r="BH39" s="912"/>
      <c r="BI39" s="913"/>
      <c r="BJ39" s="60"/>
      <c r="BK39" s="60"/>
      <c r="BL39" s="60"/>
      <c r="BM39" s="60"/>
      <c r="BN39" s="60"/>
      <c r="BO39" s="59"/>
      <c r="BP39" s="59"/>
      <c r="BQ39" s="56">
        <v>33</v>
      </c>
      <c r="BR39" s="76"/>
      <c r="BS39" s="907"/>
      <c r="BT39" s="908"/>
      <c r="BU39" s="908"/>
      <c r="BV39" s="908"/>
      <c r="BW39" s="908"/>
      <c r="BX39" s="908"/>
      <c r="BY39" s="908"/>
      <c r="BZ39" s="908"/>
      <c r="CA39" s="908"/>
      <c r="CB39" s="908"/>
      <c r="CC39" s="908"/>
      <c r="CD39" s="908"/>
      <c r="CE39" s="908"/>
      <c r="CF39" s="908"/>
      <c r="CG39" s="909"/>
      <c r="CH39" s="917"/>
      <c r="CI39" s="918"/>
      <c r="CJ39" s="918"/>
      <c r="CK39" s="918"/>
      <c r="CL39" s="928"/>
      <c r="CM39" s="917"/>
      <c r="CN39" s="918"/>
      <c r="CO39" s="918"/>
      <c r="CP39" s="918"/>
      <c r="CQ39" s="928"/>
      <c r="CR39" s="917"/>
      <c r="CS39" s="918"/>
      <c r="CT39" s="918"/>
      <c r="CU39" s="918"/>
      <c r="CV39" s="928"/>
      <c r="CW39" s="917"/>
      <c r="CX39" s="918"/>
      <c r="CY39" s="918"/>
      <c r="CZ39" s="918"/>
      <c r="DA39" s="928"/>
      <c r="DB39" s="917"/>
      <c r="DC39" s="918"/>
      <c r="DD39" s="918"/>
      <c r="DE39" s="918"/>
      <c r="DF39" s="928"/>
      <c r="DG39" s="917"/>
      <c r="DH39" s="918"/>
      <c r="DI39" s="918"/>
      <c r="DJ39" s="918"/>
      <c r="DK39" s="928"/>
      <c r="DL39" s="917"/>
      <c r="DM39" s="918"/>
      <c r="DN39" s="918"/>
      <c r="DO39" s="918"/>
      <c r="DP39" s="928"/>
      <c r="DQ39" s="917"/>
      <c r="DR39" s="918"/>
      <c r="DS39" s="918"/>
      <c r="DT39" s="918"/>
      <c r="DU39" s="928"/>
      <c r="DV39" s="907"/>
      <c r="DW39" s="908"/>
      <c r="DX39" s="908"/>
      <c r="DY39" s="908"/>
      <c r="DZ39" s="929"/>
      <c r="EA39" s="52"/>
    </row>
    <row r="40" spans="1:131" ht="26.25" customHeight="1" x14ac:dyDescent="0.2">
      <c r="A40" s="56">
        <v>13</v>
      </c>
      <c r="B40" s="907"/>
      <c r="C40" s="908"/>
      <c r="D40" s="908"/>
      <c r="E40" s="908"/>
      <c r="F40" s="908"/>
      <c r="G40" s="908"/>
      <c r="H40" s="908"/>
      <c r="I40" s="908"/>
      <c r="J40" s="908"/>
      <c r="K40" s="908"/>
      <c r="L40" s="908"/>
      <c r="M40" s="908"/>
      <c r="N40" s="908"/>
      <c r="O40" s="908"/>
      <c r="P40" s="909"/>
      <c r="Q40" s="910"/>
      <c r="R40" s="911"/>
      <c r="S40" s="911"/>
      <c r="T40" s="911"/>
      <c r="U40" s="911"/>
      <c r="V40" s="911"/>
      <c r="W40" s="911"/>
      <c r="X40" s="911"/>
      <c r="Y40" s="911"/>
      <c r="Z40" s="911"/>
      <c r="AA40" s="911"/>
      <c r="AB40" s="911"/>
      <c r="AC40" s="911"/>
      <c r="AD40" s="911"/>
      <c r="AE40" s="920"/>
      <c r="AF40" s="940"/>
      <c r="AG40" s="918"/>
      <c r="AH40" s="918"/>
      <c r="AI40" s="918"/>
      <c r="AJ40" s="941"/>
      <c r="AK40" s="919"/>
      <c r="AL40" s="911"/>
      <c r="AM40" s="911"/>
      <c r="AN40" s="911"/>
      <c r="AO40" s="911"/>
      <c r="AP40" s="911"/>
      <c r="AQ40" s="911"/>
      <c r="AR40" s="911"/>
      <c r="AS40" s="911"/>
      <c r="AT40" s="911"/>
      <c r="AU40" s="911"/>
      <c r="AV40" s="911"/>
      <c r="AW40" s="911"/>
      <c r="AX40" s="911"/>
      <c r="AY40" s="911"/>
      <c r="AZ40" s="947"/>
      <c r="BA40" s="947"/>
      <c r="BB40" s="947"/>
      <c r="BC40" s="947"/>
      <c r="BD40" s="947"/>
      <c r="BE40" s="912"/>
      <c r="BF40" s="912"/>
      <c r="BG40" s="912"/>
      <c r="BH40" s="912"/>
      <c r="BI40" s="913"/>
      <c r="BJ40" s="60"/>
      <c r="BK40" s="60"/>
      <c r="BL40" s="60"/>
      <c r="BM40" s="60"/>
      <c r="BN40" s="60"/>
      <c r="BO40" s="59"/>
      <c r="BP40" s="59"/>
      <c r="BQ40" s="56">
        <v>34</v>
      </c>
      <c r="BR40" s="76"/>
      <c r="BS40" s="907"/>
      <c r="BT40" s="908"/>
      <c r="BU40" s="908"/>
      <c r="BV40" s="908"/>
      <c r="BW40" s="908"/>
      <c r="BX40" s="908"/>
      <c r="BY40" s="908"/>
      <c r="BZ40" s="908"/>
      <c r="CA40" s="908"/>
      <c r="CB40" s="908"/>
      <c r="CC40" s="908"/>
      <c r="CD40" s="908"/>
      <c r="CE40" s="908"/>
      <c r="CF40" s="908"/>
      <c r="CG40" s="909"/>
      <c r="CH40" s="917"/>
      <c r="CI40" s="918"/>
      <c r="CJ40" s="918"/>
      <c r="CK40" s="918"/>
      <c r="CL40" s="928"/>
      <c r="CM40" s="917"/>
      <c r="CN40" s="918"/>
      <c r="CO40" s="918"/>
      <c r="CP40" s="918"/>
      <c r="CQ40" s="928"/>
      <c r="CR40" s="917"/>
      <c r="CS40" s="918"/>
      <c r="CT40" s="918"/>
      <c r="CU40" s="918"/>
      <c r="CV40" s="928"/>
      <c r="CW40" s="917"/>
      <c r="CX40" s="918"/>
      <c r="CY40" s="918"/>
      <c r="CZ40" s="918"/>
      <c r="DA40" s="928"/>
      <c r="DB40" s="917"/>
      <c r="DC40" s="918"/>
      <c r="DD40" s="918"/>
      <c r="DE40" s="918"/>
      <c r="DF40" s="928"/>
      <c r="DG40" s="917"/>
      <c r="DH40" s="918"/>
      <c r="DI40" s="918"/>
      <c r="DJ40" s="918"/>
      <c r="DK40" s="928"/>
      <c r="DL40" s="917"/>
      <c r="DM40" s="918"/>
      <c r="DN40" s="918"/>
      <c r="DO40" s="918"/>
      <c r="DP40" s="928"/>
      <c r="DQ40" s="917"/>
      <c r="DR40" s="918"/>
      <c r="DS40" s="918"/>
      <c r="DT40" s="918"/>
      <c r="DU40" s="928"/>
      <c r="DV40" s="907"/>
      <c r="DW40" s="908"/>
      <c r="DX40" s="908"/>
      <c r="DY40" s="908"/>
      <c r="DZ40" s="929"/>
      <c r="EA40" s="52"/>
    </row>
    <row r="41" spans="1:131" ht="26.25" customHeight="1" x14ac:dyDescent="0.2">
      <c r="A41" s="56">
        <v>14</v>
      </c>
      <c r="B41" s="907"/>
      <c r="C41" s="908"/>
      <c r="D41" s="908"/>
      <c r="E41" s="908"/>
      <c r="F41" s="908"/>
      <c r="G41" s="908"/>
      <c r="H41" s="908"/>
      <c r="I41" s="908"/>
      <c r="J41" s="908"/>
      <c r="K41" s="908"/>
      <c r="L41" s="908"/>
      <c r="M41" s="908"/>
      <c r="N41" s="908"/>
      <c r="O41" s="908"/>
      <c r="P41" s="909"/>
      <c r="Q41" s="910"/>
      <c r="R41" s="911"/>
      <c r="S41" s="911"/>
      <c r="T41" s="911"/>
      <c r="U41" s="911"/>
      <c r="V41" s="911"/>
      <c r="W41" s="911"/>
      <c r="X41" s="911"/>
      <c r="Y41" s="911"/>
      <c r="Z41" s="911"/>
      <c r="AA41" s="911"/>
      <c r="AB41" s="911"/>
      <c r="AC41" s="911"/>
      <c r="AD41" s="911"/>
      <c r="AE41" s="920"/>
      <c r="AF41" s="940"/>
      <c r="AG41" s="918"/>
      <c r="AH41" s="918"/>
      <c r="AI41" s="918"/>
      <c r="AJ41" s="941"/>
      <c r="AK41" s="919"/>
      <c r="AL41" s="911"/>
      <c r="AM41" s="911"/>
      <c r="AN41" s="911"/>
      <c r="AO41" s="911"/>
      <c r="AP41" s="911"/>
      <c r="AQ41" s="911"/>
      <c r="AR41" s="911"/>
      <c r="AS41" s="911"/>
      <c r="AT41" s="911"/>
      <c r="AU41" s="911"/>
      <c r="AV41" s="911"/>
      <c r="AW41" s="911"/>
      <c r="AX41" s="911"/>
      <c r="AY41" s="911"/>
      <c r="AZ41" s="947"/>
      <c r="BA41" s="947"/>
      <c r="BB41" s="947"/>
      <c r="BC41" s="947"/>
      <c r="BD41" s="947"/>
      <c r="BE41" s="912"/>
      <c r="BF41" s="912"/>
      <c r="BG41" s="912"/>
      <c r="BH41" s="912"/>
      <c r="BI41" s="913"/>
      <c r="BJ41" s="60"/>
      <c r="BK41" s="60"/>
      <c r="BL41" s="60"/>
      <c r="BM41" s="60"/>
      <c r="BN41" s="60"/>
      <c r="BO41" s="59"/>
      <c r="BP41" s="59"/>
      <c r="BQ41" s="56">
        <v>35</v>
      </c>
      <c r="BR41" s="76"/>
      <c r="BS41" s="907"/>
      <c r="BT41" s="908"/>
      <c r="BU41" s="908"/>
      <c r="BV41" s="908"/>
      <c r="BW41" s="908"/>
      <c r="BX41" s="908"/>
      <c r="BY41" s="908"/>
      <c r="BZ41" s="908"/>
      <c r="CA41" s="908"/>
      <c r="CB41" s="908"/>
      <c r="CC41" s="908"/>
      <c r="CD41" s="908"/>
      <c r="CE41" s="908"/>
      <c r="CF41" s="908"/>
      <c r="CG41" s="909"/>
      <c r="CH41" s="917"/>
      <c r="CI41" s="918"/>
      <c r="CJ41" s="918"/>
      <c r="CK41" s="918"/>
      <c r="CL41" s="928"/>
      <c r="CM41" s="917"/>
      <c r="CN41" s="918"/>
      <c r="CO41" s="918"/>
      <c r="CP41" s="918"/>
      <c r="CQ41" s="928"/>
      <c r="CR41" s="917"/>
      <c r="CS41" s="918"/>
      <c r="CT41" s="918"/>
      <c r="CU41" s="918"/>
      <c r="CV41" s="928"/>
      <c r="CW41" s="917"/>
      <c r="CX41" s="918"/>
      <c r="CY41" s="918"/>
      <c r="CZ41" s="918"/>
      <c r="DA41" s="928"/>
      <c r="DB41" s="917"/>
      <c r="DC41" s="918"/>
      <c r="DD41" s="918"/>
      <c r="DE41" s="918"/>
      <c r="DF41" s="928"/>
      <c r="DG41" s="917"/>
      <c r="DH41" s="918"/>
      <c r="DI41" s="918"/>
      <c r="DJ41" s="918"/>
      <c r="DK41" s="928"/>
      <c r="DL41" s="917"/>
      <c r="DM41" s="918"/>
      <c r="DN41" s="918"/>
      <c r="DO41" s="918"/>
      <c r="DP41" s="928"/>
      <c r="DQ41" s="917"/>
      <c r="DR41" s="918"/>
      <c r="DS41" s="918"/>
      <c r="DT41" s="918"/>
      <c r="DU41" s="928"/>
      <c r="DV41" s="907"/>
      <c r="DW41" s="908"/>
      <c r="DX41" s="908"/>
      <c r="DY41" s="908"/>
      <c r="DZ41" s="929"/>
      <c r="EA41" s="52"/>
    </row>
    <row r="42" spans="1:131" ht="26.25" customHeight="1" x14ac:dyDescent="0.2">
      <c r="A42" s="56">
        <v>15</v>
      </c>
      <c r="B42" s="907"/>
      <c r="C42" s="908"/>
      <c r="D42" s="908"/>
      <c r="E42" s="908"/>
      <c r="F42" s="908"/>
      <c r="G42" s="908"/>
      <c r="H42" s="908"/>
      <c r="I42" s="908"/>
      <c r="J42" s="908"/>
      <c r="K42" s="908"/>
      <c r="L42" s="908"/>
      <c r="M42" s="908"/>
      <c r="N42" s="908"/>
      <c r="O42" s="908"/>
      <c r="P42" s="909"/>
      <c r="Q42" s="910"/>
      <c r="R42" s="911"/>
      <c r="S42" s="911"/>
      <c r="T42" s="911"/>
      <c r="U42" s="911"/>
      <c r="V42" s="911"/>
      <c r="W42" s="911"/>
      <c r="X42" s="911"/>
      <c r="Y42" s="911"/>
      <c r="Z42" s="911"/>
      <c r="AA42" s="911"/>
      <c r="AB42" s="911"/>
      <c r="AC42" s="911"/>
      <c r="AD42" s="911"/>
      <c r="AE42" s="920"/>
      <c r="AF42" s="940"/>
      <c r="AG42" s="918"/>
      <c r="AH42" s="918"/>
      <c r="AI42" s="918"/>
      <c r="AJ42" s="941"/>
      <c r="AK42" s="919"/>
      <c r="AL42" s="911"/>
      <c r="AM42" s="911"/>
      <c r="AN42" s="911"/>
      <c r="AO42" s="911"/>
      <c r="AP42" s="911"/>
      <c r="AQ42" s="911"/>
      <c r="AR42" s="911"/>
      <c r="AS42" s="911"/>
      <c r="AT42" s="911"/>
      <c r="AU42" s="911"/>
      <c r="AV42" s="911"/>
      <c r="AW42" s="911"/>
      <c r="AX42" s="911"/>
      <c r="AY42" s="911"/>
      <c r="AZ42" s="947"/>
      <c r="BA42" s="947"/>
      <c r="BB42" s="947"/>
      <c r="BC42" s="947"/>
      <c r="BD42" s="947"/>
      <c r="BE42" s="912"/>
      <c r="BF42" s="912"/>
      <c r="BG42" s="912"/>
      <c r="BH42" s="912"/>
      <c r="BI42" s="913"/>
      <c r="BJ42" s="60"/>
      <c r="BK42" s="60"/>
      <c r="BL42" s="60"/>
      <c r="BM42" s="60"/>
      <c r="BN42" s="60"/>
      <c r="BO42" s="59"/>
      <c r="BP42" s="59"/>
      <c r="BQ42" s="56">
        <v>36</v>
      </c>
      <c r="BR42" s="76"/>
      <c r="BS42" s="907"/>
      <c r="BT42" s="908"/>
      <c r="BU42" s="908"/>
      <c r="BV42" s="908"/>
      <c r="BW42" s="908"/>
      <c r="BX42" s="908"/>
      <c r="BY42" s="908"/>
      <c r="BZ42" s="908"/>
      <c r="CA42" s="908"/>
      <c r="CB42" s="908"/>
      <c r="CC42" s="908"/>
      <c r="CD42" s="908"/>
      <c r="CE42" s="908"/>
      <c r="CF42" s="908"/>
      <c r="CG42" s="909"/>
      <c r="CH42" s="917"/>
      <c r="CI42" s="918"/>
      <c r="CJ42" s="918"/>
      <c r="CK42" s="918"/>
      <c r="CL42" s="928"/>
      <c r="CM42" s="917"/>
      <c r="CN42" s="918"/>
      <c r="CO42" s="918"/>
      <c r="CP42" s="918"/>
      <c r="CQ42" s="928"/>
      <c r="CR42" s="917"/>
      <c r="CS42" s="918"/>
      <c r="CT42" s="918"/>
      <c r="CU42" s="918"/>
      <c r="CV42" s="928"/>
      <c r="CW42" s="917"/>
      <c r="CX42" s="918"/>
      <c r="CY42" s="918"/>
      <c r="CZ42" s="918"/>
      <c r="DA42" s="928"/>
      <c r="DB42" s="917"/>
      <c r="DC42" s="918"/>
      <c r="DD42" s="918"/>
      <c r="DE42" s="918"/>
      <c r="DF42" s="928"/>
      <c r="DG42" s="917"/>
      <c r="DH42" s="918"/>
      <c r="DI42" s="918"/>
      <c r="DJ42" s="918"/>
      <c r="DK42" s="928"/>
      <c r="DL42" s="917"/>
      <c r="DM42" s="918"/>
      <c r="DN42" s="918"/>
      <c r="DO42" s="918"/>
      <c r="DP42" s="928"/>
      <c r="DQ42" s="917"/>
      <c r="DR42" s="918"/>
      <c r="DS42" s="918"/>
      <c r="DT42" s="918"/>
      <c r="DU42" s="928"/>
      <c r="DV42" s="907"/>
      <c r="DW42" s="908"/>
      <c r="DX42" s="908"/>
      <c r="DY42" s="908"/>
      <c r="DZ42" s="929"/>
      <c r="EA42" s="52"/>
    </row>
    <row r="43" spans="1:131" ht="26.25" customHeight="1" x14ac:dyDescent="0.2">
      <c r="A43" s="56">
        <v>16</v>
      </c>
      <c r="B43" s="907"/>
      <c r="C43" s="908"/>
      <c r="D43" s="908"/>
      <c r="E43" s="908"/>
      <c r="F43" s="908"/>
      <c r="G43" s="908"/>
      <c r="H43" s="908"/>
      <c r="I43" s="908"/>
      <c r="J43" s="908"/>
      <c r="K43" s="908"/>
      <c r="L43" s="908"/>
      <c r="M43" s="908"/>
      <c r="N43" s="908"/>
      <c r="O43" s="908"/>
      <c r="P43" s="909"/>
      <c r="Q43" s="910"/>
      <c r="R43" s="911"/>
      <c r="S43" s="911"/>
      <c r="T43" s="911"/>
      <c r="U43" s="911"/>
      <c r="V43" s="911"/>
      <c r="W43" s="911"/>
      <c r="X43" s="911"/>
      <c r="Y43" s="911"/>
      <c r="Z43" s="911"/>
      <c r="AA43" s="911"/>
      <c r="AB43" s="911"/>
      <c r="AC43" s="911"/>
      <c r="AD43" s="911"/>
      <c r="AE43" s="920"/>
      <c r="AF43" s="940"/>
      <c r="AG43" s="918"/>
      <c r="AH43" s="918"/>
      <c r="AI43" s="918"/>
      <c r="AJ43" s="941"/>
      <c r="AK43" s="919"/>
      <c r="AL43" s="911"/>
      <c r="AM43" s="911"/>
      <c r="AN43" s="911"/>
      <c r="AO43" s="911"/>
      <c r="AP43" s="911"/>
      <c r="AQ43" s="911"/>
      <c r="AR43" s="911"/>
      <c r="AS43" s="911"/>
      <c r="AT43" s="911"/>
      <c r="AU43" s="911"/>
      <c r="AV43" s="911"/>
      <c r="AW43" s="911"/>
      <c r="AX43" s="911"/>
      <c r="AY43" s="911"/>
      <c r="AZ43" s="947"/>
      <c r="BA43" s="947"/>
      <c r="BB43" s="947"/>
      <c r="BC43" s="947"/>
      <c r="BD43" s="947"/>
      <c r="BE43" s="912"/>
      <c r="BF43" s="912"/>
      <c r="BG43" s="912"/>
      <c r="BH43" s="912"/>
      <c r="BI43" s="913"/>
      <c r="BJ43" s="60"/>
      <c r="BK43" s="60"/>
      <c r="BL43" s="60"/>
      <c r="BM43" s="60"/>
      <c r="BN43" s="60"/>
      <c r="BO43" s="59"/>
      <c r="BP43" s="59"/>
      <c r="BQ43" s="56">
        <v>37</v>
      </c>
      <c r="BR43" s="76"/>
      <c r="BS43" s="907"/>
      <c r="BT43" s="908"/>
      <c r="BU43" s="908"/>
      <c r="BV43" s="908"/>
      <c r="BW43" s="908"/>
      <c r="BX43" s="908"/>
      <c r="BY43" s="908"/>
      <c r="BZ43" s="908"/>
      <c r="CA43" s="908"/>
      <c r="CB43" s="908"/>
      <c r="CC43" s="908"/>
      <c r="CD43" s="908"/>
      <c r="CE43" s="908"/>
      <c r="CF43" s="908"/>
      <c r="CG43" s="909"/>
      <c r="CH43" s="917"/>
      <c r="CI43" s="918"/>
      <c r="CJ43" s="918"/>
      <c r="CK43" s="918"/>
      <c r="CL43" s="928"/>
      <c r="CM43" s="917"/>
      <c r="CN43" s="918"/>
      <c r="CO43" s="918"/>
      <c r="CP43" s="918"/>
      <c r="CQ43" s="928"/>
      <c r="CR43" s="917"/>
      <c r="CS43" s="918"/>
      <c r="CT43" s="918"/>
      <c r="CU43" s="918"/>
      <c r="CV43" s="928"/>
      <c r="CW43" s="917"/>
      <c r="CX43" s="918"/>
      <c r="CY43" s="918"/>
      <c r="CZ43" s="918"/>
      <c r="DA43" s="928"/>
      <c r="DB43" s="917"/>
      <c r="DC43" s="918"/>
      <c r="DD43" s="918"/>
      <c r="DE43" s="918"/>
      <c r="DF43" s="928"/>
      <c r="DG43" s="917"/>
      <c r="DH43" s="918"/>
      <c r="DI43" s="918"/>
      <c r="DJ43" s="918"/>
      <c r="DK43" s="928"/>
      <c r="DL43" s="917"/>
      <c r="DM43" s="918"/>
      <c r="DN43" s="918"/>
      <c r="DO43" s="918"/>
      <c r="DP43" s="928"/>
      <c r="DQ43" s="917"/>
      <c r="DR43" s="918"/>
      <c r="DS43" s="918"/>
      <c r="DT43" s="918"/>
      <c r="DU43" s="928"/>
      <c r="DV43" s="907"/>
      <c r="DW43" s="908"/>
      <c r="DX43" s="908"/>
      <c r="DY43" s="908"/>
      <c r="DZ43" s="929"/>
      <c r="EA43" s="52"/>
    </row>
    <row r="44" spans="1:131" ht="26.25" customHeight="1" x14ac:dyDescent="0.2">
      <c r="A44" s="56">
        <v>17</v>
      </c>
      <c r="B44" s="907"/>
      <c r="C44" s="908"/>
      <c r="D44" s="908"/>
      <c r="E44" s="908"/>
      <c r="F44" s="908"/>
      <c r="G44" s="908"/>
      <c r="H44" s="908"/>
      <c r="I44" s="908"/>
      <c r="J44" s="908"/>
      <c r="K44" s="908"/>
      <c r="L44" s="908"/>
      <c r="M44" s="908"/>
      <c r="N44" s="908"/>
      <c r="O44" s="908"/>
      <c r="P44" s="909"/>
      <c r="Q44" s="910"/>
      <c r="R44" s="911"/>
      <c r="S44" s="911"/>
      <c r="T44" s="911"/>
      <c r="U44" s="911"/>
      <c r="V44" s="911"/>
      <c r="W44" s="911"/>
      <c r="X44" s="911"/>
      <c r="Y44" s="911"/>
      <c r="Z44" s="911"/>
      <c r="AA44" s="911"/>
      <c r="AB44" s="911"/>
      <c r="AC44" s="911"/>
      <c r="AD44" s="911"/>
      <c r="AE44" s="920"/>
      <c r="AF44" s="940"/>
      <c r="AG44" s="918"/>
      <c r="AH44" s="918"/>
      <c r="AI44" s="918"/>
      <c r="AJ44" s="941"/>
      <c r="AK44" s="919"/>
      <c r="AL44" s="911"/>
      <c r="AM44" s="911"/>
      <c r="AN44" s="911"/>
      <c r="AO44" s="911"/>
      <c r="AP44" s="911"/>
      <c r="AQ44" s="911"/>
      <c r="AR44" s="911"/>
      <c r="AS44" s="911"/>
      <c r="AT44" s="911"/>
      <c r="AU44" s="911"/>
      <c r="AV44" s="911"/>
      <c r="AW44" s="911"/>
      <c r="AX44" s="911"/>
      <c r="AY44" s="911"/>
      <c r="AZ44" s="947"/>
      <c r="BA44" s="947"/>
      <c r="BB44" s="947"/>
      <c r="BC44" s="947"/>
      <c r="BD44" s="947"/>
      <c r="BE44" s="912"/>
      <c r="BF44" s="912"/>
      <c r="BG44" s="912"/>
      <c r="BH44" s="912"/>
      <c r="BI44" s="913"/>
      <c r="BJ44" s="60"/>
      <c r="BK44" s="60"/>
      <c r="BL44" s="60"/>
      <c r="BM44" s="60"/>
      <c r="BN44" s="60"/>
      <c r="BO44" s="59"/>
      <c r="BP44" s="59"/>
      <c r="BQ44" s="56">
        <v>38</v>
      </c>
      <c r="BR44" s="76"/>
      <c r="BS44" s="907"/>
      <c r="BT44" s="908"/>
      <c r="BU44" s="908"/>
      <c r="BV44" s="908"/>
      <c r="BW44" s="908"/>
      <c r="BX44" s="908"/>
      <c r="BY44" s="908"/>
      <c r="BZ44" s="908"/>
      <c r="CA44" s="908"/>
      <c r="CB44" s="908"/>
      <c r="CC44" s="908"/>
      <c r="CD44" s="908"/>
      <c r="CE44" s="908"/>
      <c r="CF44" s="908"/>
      <c r="CG44" s="909"/>
      <c r="CH44" s="917"/>
      <c r="CI44" s="918"/>
      <c r="CJ44" s="918"/>
      <c r="CK44" s="918"/>
      <c r="CL44" s="928"/>
      <c r="CM44" s="917"/>
      <c r="CN44" s="918"/>
      <c r="CO44" s="918"/>
      <c r="CP44" s="918"/>
      <c r="CQ44" s="928"/>
      <c r="CR44" s="917"/>
      <c r="CS44" s="918"/>
      <c r="CT44" s="918"/>
      <c r="CU44" s="918"/>
      <c r="CV44" s="928"/>
      <c r="CW44" s="917"/>
      <c r="CX44" s="918"/>
      <c r="CY44" s="918"/>
      <c r="CZ44" s="918"/>
      <c r="DA44" s="928"/>
      <c r="DB44" s="917"/>
      <c r="DC44" s="918"/>
      <c r="DD44" s="918"/>
      <c r="DE44" s="918"/>
      <c r="DF44" s="928"/>
      <c r="DG44" s="917"/>
      <c r="DH44" s="918"/>
      <c r="DI44" s="918"/>
      <c r="DJ44" s="918"/>
      <c r="DK44" s="928"/>
      <c r="DL44" s="917"/>
      <c r="DM44" s="918"/>
      <c r="DN44" s="918"/>
      <c r="DO44" s="918"/>
      <c r="DP44" s="928"/>
      <c r="DQ44" s="917"/>
      <c r="DR44" s="918"/>
      <c r="DS44" s="918"/>
      <c r="DT44" s="918"/>
      <c r="DU44" s="928"/>
      <c r="DV44" s="907"/>
      <c r="DW44" s="908"/>
      <c r="DX44" s="908"/>
      <c r="DY44" s="908"/>
      <c r="DZ44" s="929"/>
      <c r="EA44" s="52"/>
    </row>
    <row r="45" spans="1:131" ht="26.25" customHeight="1" x14ac:dyDescent="0.2">
      <c r="A45" s="56">
        <v>18</v>
      </c>
      <c r="B45" s="907"/>
      <c r="C45" s="908"/>
      <c r="D45" s="908"/>
      <c r="E45" s="908"/>
      <c r="F45" s="908"/>
      <c r="G45" s="908"/>
      <c r="H45" s="908"/>
      <c r="I45" s="908"/>
      <c r="J45" s="908"/>
      <c r="K45" s="908"/>
      <c r="L45" s="908"/>
      <c r="M45" s="908"/>
      <c r="N45" s="908"/>
      <c r="O45" s="908"/>
      <c r="P45" s="909"/>
      <c r="Q45" s="910"/>
      <c r="R45" s="911"/>
      <c r="S45" s="911"/>
      <c r="T45" s="911"/>
      <c r="U45" s="911"/>
      <c r="V45" s="911"/>
      <c r="W45" s="911"/>
      <c r="X45" s="911"/>
      <c r="Y45" s="911"/>
      <c r="Z45" s="911"/>
      <c r="AA45" s="911"/>
      <c r="AB45" s="911"/>
      <c r="AC45" s="911"/>
      <c r="AD45" s="911"/>
      <c r="AE45" s="920"/>
      <c r="AF45" s="940"/>
      <c r="AG45" s="918"/>
      <c r="AH45" s="918"/>
      <c r="AI45" s="918"/>
      <c r="AJ45" s="941"/>
      <c r="AK45" s="919"/>
      <c r="AL45" s="911"/>
      <c r="AM45" s="911"/>
      <c r="AN45" s="911"/>
      <c r="AO45" s="911"/>
      <c r="AP45" s="911"/>
      <c r="AQ45" s="911"/>
      <c r="AR45" s="911"/>
      <c r="AS45" s="911"/>
      <c r="AT45" s="911"/>
      <c r="AU45" s="911"/>
      <c r="AV45" s="911"/>
      <c r="AW45" s="911"/>
      <c r="AX45" s="911"/>
      <c r="AY45" s="911"/>
      <c r="AZ45" s="947"/>
      <c r="BA45" s="947"/>
      <c r="BB45" s="947"/>
      <c r="BC45" s="947"/>
      <c r="BD45" s="947"/>
      <c r="BE45" s="912"/>
      <c r="BF45" s="912"/>
      <c r="BG45" s="912"/>
      <c r="BH45" s="912"/>
      <c r="BI45" s="913"/>
      <c r="BJ45" s="60"/>
      <c r="BK45" s="60"/>
      <c r="BL45" s="60"/>
      <c r="BM45" s="60"/>
      <c r="BN45" s="60"/>
      <c r="BO45" s="59"/>
      <c r="BP45" s="59"/>
      <c r="BQ45" s="56">
        <v>39</v>
      </c>
      <c r="BR45" s="76"/>
      <c r="BS45" s="907"/>
      <c r="BT45" s="908"/>
      <c r="BU45" s="908"/>
      <c r="BV45" s="908"/>
      <c r="BW45" s="908"/>
      <c r="BX45" s="908"/>
      <c r="BY45" s="908"/>
      <c r="BZ45" s="908"/>
      <c r="CA45" s="908"/>
      <c r="CB45" s="908"/>
      <c r="CC45" s="908"/>
      <c r="CD45" s="908"/>
      <c r="CE45" s="908"/>
      <c r="CF45" s="908"/>
      <c r="CG45" s="909"/>
      <c r="CH45" s="917"/>
      <c r="CI45" s="918"/>
      <c r="CJ45" s="918"/>
      <c r="CK45" s="918"/>
      <c r="CL45" s="928"/>
      <c r="CM45" s="917"/>
      <c r="CN45" s="918"/>
      <c r="CO45" s="918"/>
      <c r="CP45" s="918"/>
      <c r="CQ45" s="928"/>
      <c r="CR45" s="917"/>
      <c r="CS45" s="918"/>
      <c r="CT45" s="918"/>
      <c r="CU45" s="918"/>
      <c r="CV45" s="928"/>
      <c r="CW45" s="917"/>
      <c r="CX45" s="918"/>
      <c r="CY45" s="918"/>
      <c r="CZ45" s="918"/>
      <c r="DA45" s="928"/>
      <c r="DB45" s="917"/>
      <c r="DC45" s="918"/>
      <c r="DD45" s="918"/>
      <c r="DE45" s="918"/>
      <c r="DF45" s="928"/>
      <c r="DG45" s="917"/>
      <c r="DH45" s="918"/>
      <c r="DI45" s="918"/>
      <c r="DJ45" s="918"/>
      <c r="DK45" s="928"/>
      <c r="DL45" s="917"/>
      <c r="DM45" s="918"/>
      <c r="DN45" s="918"/>
      <c r="DO45" s="918"/>
      <c r="DP45" s="928"/>
      <c r="DQ45" s="917"/>
      <c r="DR45" s="918"/>
      <c r="DS45" s="918"/>
      <c r="DT45" s="918"/>
      <c r="DU45" s="928"/>
      <c r="DV45" s="907"/>
      <c r="DW45" s="908"/>
      <c r="DX45" s="908"/>
      <c r="DY45" s="908"/>
      <c r="DZ45" s="929"/>
      <c r="EA45" s="52"/>
    </row>
    <row r="46" spans="1:131" ht="26.25" customHeight="1" x14ac:dyDescent="0.2">
      <c r="A46" s="56">
        <v>19</v>
      </c>
      <c r="B46" s="907"/>
      <c r="C46" s="908"/>
      <c r="D46" s="908"/>
      <c r="E46" s="908"/>
      <c r="F46" s="908"/>
      <c r="G46" s="908"/>
      <c r="H46" s="908"/>
      <c r="I46" s="908"/>
      <c r="J46" s="908"/>
      <c r="K46" s="908"/>
      <c r="L46" s="908"/>
      <c r="M46" s="908"/>
      <c r="N46" s="908"/>
      <c r="O46" s="908"/>
      <c r="P46" s="909"/>
      <c r="Q46" s="910"/>
      <c r="R46" s="911"/>
      <c r="S46" s="911"/>
      <c r="T46" s="911"/>
      <c r="U46" s="911"/>
      <c r="V46" s="911"/>
      <c r="W46" s="911"/>
      <c r="X46" s="911"/>
      <c r="Y46" s="911"/>
      <c r="Z46" s="911"/>
      <c r="AA46" s="911"/>
      <c r="AB46" s="911"/>
      <c r="AC46" s="911"/>
      <c r="AD46" s="911"/>
      <c r="AE46" s="920"/>
      <c r="AF46" s="940"/>
      <c r="AG46" s="918"/>
      <c r="AH46" s="918"/>
      <c r="AI46" s="918"/>
      <c r="AJ46" s="941"/>
      <c r="AK46" s="919"/>
      <c r="AL46" s="911"/>
      <c r="AM46" s="911"/>
      <c r="AN46" s="911"/>
      <c r="AO46" s="911"/>
      <c r="AP46" s="911"/>
      <c r="AQ46" s="911"/>
      <c r="AR46" s="911"/>
      <c r="AS46" s="911"/>
      <c r="AT46" s="911"/>
      <c r="AU46" s="911"/>
      <c r="AV46" s="911"/>
      <c r="AW46" s="911"/>
      <c r="AX46" s="911"/>
      <c r="AY46" s="911"/>
      <c r="AZ46" s="947"/>
      <c r="BA46" s="947"/>
      <c r="BB46" s="947"/>
      <c r="BC46" s="947"/>
      <c r="BD46" s="947"/>
      <c r="BE46" s="912"/>
      <c r="BF46" s="912"/>
      <c r="BG46" s="912"/>
      <c r="BH46" s="912"/>
      <c r="BI46" s="913"/>
      <c r="BJ46" s="60"/>
      <c r="BK46" s="60"/>
      <c r="BL46" s="60"/>
      <c r="BM46" s="60"/>
      <c r="BN46" s="60"/>
      <c r="BO46" s="59"/>
      <c r="BP46" s="59"/>
      <c r="BQ46" s="56">
        <v>40</v>
      </c>
      <c r="BR46" s="76"/>
      <c r="BS46" s="907"/>
      <c r="BT46" s="908"/>
      <c r="BU46" s="908"/>
      <c r="BV46" s="908"/>
      <c r="BW46" s="908"/>
      <c r="BX46" s="908"/>
      <c r="BY46" s="908"/>
      <c r="BZ46" s="908"/>
      <c r="CA46" s="908"/>
      <c r="CB46" s="908"/>
      <c r="CC46" s="908"/>
      <c r="CD46" s="908"/>
      <c r="CE46" s="908"/>
      <c r="CF46" s="908"/>
      <c r="CG46" s="909"/>
      <c r="CH46" s="917"/>
      <c r="CI46" s="918"/>
      <c r="CJ46" s="918"/>
      <c r="CK46" s="918"/>
      <c r="CL46" s="928"/>
      <c r="CM46" s="917"/>
      <c r="CN46" s="918"/>
      <c r="CO46" s="918"/>
      <c r="CP46" s="918"/>
      <c r="CQ46" s="928"/>
      <c r="CR46" s="917"/>
      <c r="CS46" s="918"/>
      <c r="CT46" s="918"/>
      <c r="CU46" s="918"/>
      <c r="CV46" s="928"/>
      <c r="CW46" s="917"/>
      <c r="CX46" s="918"/>
      <c r="CY46" s="918"/>
      <c r="CZ46" s="918"/>
      <c r="DA46" s="928"/>
      <c r="DB46" s="917"/>
      <c r="DC46" s="918"/>
      <c r="DD46" s="918"/>
      <c r="DE46" s="918"/>
      <c r="DF46" s="928"/>
      <c r="DG46" s="917"/>
      <c r="DH46" s="918"/>
      <c r="DI46" s="918"/>
      <c r="DJ46" s="918"/>
      <c r="DK46" s="928"/>
      <c r="DL46" s="917"/>
      <c r="DM46" s="918"/>
      <c r="DN46" s="918"/>
      <c r="DO46" s="918"/>
      <c r="DP46" s="928"/>
      <c r="DQ46" s="917"/>
      <c r="DR46" s="918"/>
      <c r="DS46" s="918"/>
      <c r="DT46" s="918"/>
      <c r="DU46" s="928"/>
      <c r="DV46" s="907"/>
      <c r="DW46" s="908"/>
      <c r="DX46" s="908"/>
      <c r="DY46" s="908"/>
      <c r="DZ46" s="929"/>
      <c r="EA46" s="52"/>
    </row>
    <row r="47" spans="1:131" ht="26.25" customHeight="1" x14ac:dyDescent="0.2">
      <c r="A47" s="56">
        <v>20</v>
      </c>
      <c r="B47" s="907"/>
      <c r="C47" s="908"/>
      <c r="D47" s="908"/>
      <c r="E47" s="908"/>
      <c r="F47" s="908"/>
      <c r="G47" s="908"/>
      <c r="H47" s="908"/>
      <c r="I47" s="908"/>
      <c r="J47" s="908"/>
      <c r="K47" s="908"/>
      <c r="L47" s="908"/>
      <c r="M47" s="908"/>
      <c r="N47" s="908"/>
      <c r="O47" s="908"/>
      <c r="P47" s="909"/>
      <c r="Q47" s="910"/>
      <c r="R47" s="911"/>
      <c r="S47" s="911"/>
      <c r="T47" s="911"/>
      <c r="U47" s="911"/>
      <c r="V47" s="911"/>
      <c r="W47" s="911"/>
      <c r="X47" s="911"/>
      <c r="Y47" s="911"/>
      <c r="Z47" s="911"/>
      <c r="AA47" s="911"/>
      <c r="AB47" s="911"/>
      <c r="AC47" s="911"/>
      <c r="AD47" s="911"/>
      <c r="AE47" s="920"/>
      <c r="AF47" s="940"/>
      <c r="AG47" s="918"/>
      <c r="AH47" s="918"/>
      <c r="AI47" s="918"/>
      <c r="AJ47" s="941"/>
      <c r="AK47" s="919"/>
      <c r="AL47" s="911"/>
      <c r="AM47" s="911"/>
      <c r="AN47" s="911"/>
      <c r="AO47" s="911"/>
      <c r="AP47" s="911"/>
      <c r="AQ47" s="911"/>
      <c r="AR47" s="911"/>
      <c r="AS47" s="911"/>
      <c r="AT47" s="911"/>
      <c r="AU47" s="911"/>
      <c r="AV47" s="911"/>
      <c r="AW47" s="911"/>
      <c r="AX47" s="911"/>
      <c r="AY47" s="911"/>
      <c r="AZ47" s="947"/>
      <c r="BA47" s="947"/>
      <c r="BB47" s="947"/>
      <c r="BC47" s="947"/>
      <c r="BD47" s="947"/>
      <c r="BE47" s="912"/>
      <c r="BF47" s="912"/>
      <c r="BG47" s="912"/>
      <c r="BH47" s="912"/>
      <c r="BI47" s="913"/>
      <c r="BJ47" s="60"/>
      <c r="BK47" s="60"/>
      <c r="BL47" s="60"/>
      <c r="BM47" s="60"/>
      <c r="BN47" s="60"/>
      <c r="BO47" s="59"/>
      <c r="BP47" s="59"/>
      <c r="BQ47" s="56">
        <v>41</v>
      </c>
      <c r="BR47" s="76"/>
      <c r="BS47" s="907"/>
      <c r="BT47" s="908"/>
      <c r="BU47" s="908"/>
      <c r="BV47" s="908"/>
      <c r="BW47" s="908"/>
      <c r="BX47" s="908"/>
      <c r="BY47" s="908"/>
      <c r="BZ47" s="908"/>
      <c r="CA47" s="908"/>
      <c r="CB47" s="908"/>
      <c r="CC47" s="908"/>
      <c r="CD47" s="908"/>
      <c r="CE47" s="908"/>
      <c r="CF47" s="908"/>
      <c r="CG47" s="909"/>
      <c r="CH47" s="917"/>
      <c r="CI47" s="918"/>
      <c r="CJ47" s="918"/>
      <c r="CK47" s="918"/>
      <c r="CL47" s="928"/>
      <c r="CM47" s="917"/>
      <c r="CN47" s="918"/>
      <c r="CO47" s="918"/>
      <c r="CP47" s="918"/>
      <c r="CQ47" s="928"/>
      <c r="CR47" s="917"/>
      <c r="CS47" s="918"/>
      <c r="CT47" s="918"/>
      <c r="CU47" s="918"/>
      <c r="CV47" s="928"/>
      <c r="CW47" s="917"/>
      <c r="CX47" s="918"/>
      <c r="CY47" s="918"/>
      <c r="CZ47" s="918"/>
      <c r="DA47" s="928"/>
      <c r="DB47" s="917"/>
      <c r="DC47" s="918"/>
      <c r="DD47" s="918"/>
      <c r="DE47" s="918"/>
      <c r="DF47" s="928"/>
      <c r="DG47" s="917"/>
      <c r="DH47" s="918"/>
      <c r="DI47" s="918"/>
      <c r="DJ47" s="918"/>
      <c r="DK47" s="928"/>
      <c r="DL47" s="917"/>
      <c r="DM47" s="918"/>
      <c r="DN47" s="918"/>
      <c r="DO47" s="918"/>
      <c r="DP47" s="928"/>
      <c r="DQ47" s="917"/>
      <c r="DR47" s="918"/>
      <c r="DS47" s="918"/>
      <c r="DT47" s="918"/>
      <c r="DU47" s="928"/>
      <c r="DV47" s="907"/>
      <c r="DW47" s="908"/>
      <c r="DX47" s="908"/>
      <c r="DY47" s="908"/>
      <c r="DZ47" s="929"/>
      <c r="EA47" s="52"/>
    </row>
    <row r="48" spans="1:131" ht="26.25" customHeight="1" x14ac:dyDescent="0.2">
      <c r="A48" s="56">
        <v>21</v>
      </c>
      <c r="B48" s="907"/>
      <c r="C48" s="908"/>
      <c r="D48" s="908"/>
      <c r="E48" s="908"/>
      <c r="F48" s="908"/>
      <c r="G48" s="908"/>
      <c r="H48" s="908"/>
      <c r="I48" s="908"/>
      <c r="J48" s="908"/>
      <c r="K48" s="908"/>
      <c r="L48" s="908"/>
      <c r="M48" s="908"/>
      <c r="N48" s="908"/>
      <c r="O48" s="908"/>
      <c r="P48" s="909"/>
      <c r="Q48" s="910"/>
      <c r="R48" s="911"/>
      <c r="S48" s="911"/>
      <c r="T48" s="911"/>
      <c r="U48" s="911"/>
      <c r="V48" s="911"/>
      <c r="W48" s="911"/>
      <c r="X48" s="911"/>
      <c r="Y48" s="911"/>
      <c r="Z48" s="911"/>
      <c r="AA48" s="911"/>
      <c r="AB48" s="911"/>
      <c r="AC48" s="911"/>
      <c r="AD48" s="911"/>
      <c r="AE48" s="920"/>
      <c r="AF48" s="940"/>
      <c r="AG48" s="918"/>
      <c r="AH48" s="918"/>
      <c r="AI48" s="918"/>
      <c r="AJ48" s="941"/>
      <c r="AK48" s="919"/>
      <c r="AL48" s="911"/>
      <c r="AM48" s="911"/>
      <c r="AN48" s="911"/>
      <c r="AO48" s="911"/>
      <c r="AP48" s="911"/>
      <c r="AQ48" s="911"/>
      <c r="AR48" s="911"/>
      <c r="AS48" s="911"/>
      <c r="AT48" s="911"/>
      <c r="AU48" s="911"/>
      <c r="AV48" s="911"/>
      <c r="AW48" s="911"/>
      <c r="AX48" s="911"/>
      <c r="AY48" s="911"/>
      <c r="AZ48" s="947"/>
      <c r="BA48" s="947"/>
      <c r="BB48" s="947"/>
      <c r="BC48" s="947"/>
      <c r="BD48" s="947"/>
      <c r="BE48" s="912"/>
      <c r="BF48" s="912"/>
      <c r="BG48" s="912"/>
      <c r="BH48" s="912"/>
      <c r="BI48" s="913"/>
      <c r="BJ48" s="60"/>
      <c r="BK48" s="60"/>
      <c r="BL48" s="60"/>
      <c r="BM48" s="60"/>
      <c r="BN48" s="60"/>
      <c r="BO48" s="59"/>
      <c r="BP48" s="59"/>
      <c r="BQ48" s="56">
        <v>42</v>
      </c>
      <c r="BR48" s="76"/>
      <c r="BS48" s="907"/>
      <c r="BT48" s="908"/>
      <c r="BU48" s="908"/>
      <c r="BV48" s="908"/>
      <c r="BW48" s="908"/>
      <c r="BX48" s="908"/>
      <c r="BY48" s="908"/>
      <c r="BZ48" s="908"/>
      <c r="CA48" s="908"/>
      <c r="CB48" s="908"/>
      <c r="CC48" s="908"/>
      <c r="CD48" s="908"/>
      <c r="CE48" s="908"/>
      <c r="CF48" s="908"/>
      <c r="CG48" s="909"/>
      <c r="CH48" s="917"/>
      <c r="CI48" s="918"/>
      <c r="CJ48" s="918"/>
      <c r="CK48" s="918"/>
      <c r="CL48" s="928"/>
      <c r="CM48" s="917"/>
      <c r="CN48" s="918"/>
      <c r="CO48" s="918"/>
      <c r="CP48" s="918"/>
      <c r="CQ48" s="928"/>
      <c r="CR48" s="917"/>
      <c r="CS48" s="918"/>
      <c r="CT48" s="918"/>
      <c r="CU48" s="918"/>
      <c r="CV48" s="928"/>
      <c r="CW48" s="917"/>
      <c r="CX48" s="918"/>
      <c r="CY48" s="918"/>
      <c r="CZ48" s="918"/>
      <c r="DA48" s="928"/>
      <c r="DB48" s="917"/>
      <c r="DC48" s="918"/>
      <c r="DD48" s="918"/>
      <c r="DE48" s="918"/>
      <c r="DF48" s="928"/>
      <c r="DG48" s="917"/>
      <c r="DH48" s="918"/>
      <c r="DI48" s="918"/>
      <c r="DJ48" s="918"/>
      <c r="DK48" s="928"/>
      <c r="DL48" s="917"/>
      <c r="DM48" s="918"/>
      <c r="DN48" s="918"/>
      <c r="DO48" s="918"/>
      <c r="DP48" s="928"/>
      <c r="DQ48" s="917"/>
      <c r="DR48" s="918"/>
      <c r="DS48" s="918"/>
      <c r="DT48" s="918"/>
      <c r="DU48" s="928"/>
      <c r="DV48" s="907"/>
      <c r="DW48" s="908"/>
      <c r="DX48" s="908"/>
      <c r="DY48" s="908"/>
      <c r="DZ48" s="929"/>
      <c r="EA48" s="52"/>
    </row>
    <row r="49" spans="1:131" ht="26.25" customHeight="1" x14ac:dyDescent="0.2">
      <c r="A49" s="56">
        <v>22</v>
      </c>
      <c r="B49" s="907"/>
      <c r="C49" s="908"/>
      <c r="D49" s="908"/>
      <c r="E49" s="908"/>
      <c r="F49" s="908"/>
      <c r="G49" s="908"/>
      <c r="H49" s="908"/>
      <c r="I49" s="908"/>
      <c r="J49" s="908"/>
      <c r="K49" s="908"/>
      <c r="L49" s="908"/>
      <c r="M49" s="908"/>
      <c r="N49" s="908"/>
      <c r="O49" s="908"/>
      <c r="P49" s="909"/>
      <c r="Q49" s="910"/>
      <c r="R49" s="911"/>
      <c r="S49" s="911"/>
      <c r="T49" s="911"/>
      <c r="U49" s="911"/>
      <c r="V49" s="911"/>
      <c r="W49" s="911"/>
      <c r="X49" s="911"/>
      <c r="Y49" s="911"/>
      <c r="Z49" s="911"/>
      <c r="AA49" s="911"/>
      <c r="AB49" s="911"/>
      <c r="AC49" s="911"/>
      <c r="AD49" s="911"/>
      <c r="AE49" s="920"/>
      <c r="AF49" s="940"/>
      <c r="AG49" s="918"/>
      <c r="AH49" s="918"/>
      <c r="AI49" s="918"/>
      <c r="AJ49" s="941"/>
      <c r="AK49" s="919"/>
      <c r="AL49" s="911"/>
      <c r="AM49" s="911"/>
      <c r="AN49" s="911"/>
      <c r="AO49" s="911"/>
      <c r="AP49" s="911"/>
      <c r="AQ49" s="911"/>
      <c r="AR49" s="911"/>
      <c r="AS49" s="911"/>
      <c r="AT49" s="911"/>
      <c r="AU49" s="911"/>
      <c r="AV49" s="911"/>
      <c r="AW49" s="911"/>
      <c r="AX49" s="911"/>
      <c r="AY49" s="911"/>
      <c r="AZ49" s="947"/>
      <c r="BA49" s="947"/>
      <c r="BB49" s="947"/>
      <c r="BC49" s="947"/>
      <c r="BD49" s="947"/>
      <c r="BE49" s="912"/>
      <c r="BF49" s="912"/>
      <c r="BG49" s="912"/>
      <c r="BH49" s="912"/>
      <c r="BI49" s="913"/>
      <c r="BJ49" s="60"/>
      <c r="BK49" s="60"/>
      <c r="BL49" s="60"/>
      <c r="BM49" s="60"/>
      <c r="BN49" s="60"/>
      <c r="BO49" s="59"/>
      <c r="BP49" s="59"/>
      <c r="BQ49" s="56">
        <v>43</v>
      </c>
      <c r="BR49" s="76"/>
      <c r="BS49" s="907"/>
      <c r="BT49" s="908"/>
      <c r="BU49" s="908"/>
      <c r="BV49" s="908"/>
      <c r="BW49" s="908"/>
      <c r="BX49" s="908"/>
      <c r="BY49" s="908"/>
      <c r="BZ49" s="908"/>
      <c r="CA49" s="908"/>
      <c r="CB49" s="908"/>
      <c r="CC49" s="908"/>
      <c r="CD49" s="908"/>
      <c r="CE49" s="908"/>
      <c r="CF49" s="908"/>
      <c r="CG49" s="909"/>
      <c r="CH49" s="917"/>
      <c r="CI49" s="918"/>
      <c r="CJ49" s="918"/>
      <c r="CK49" s="918"/>
      <c r="CL49" s="928"/>
      <c r="CM49" s="917"/>
      <c r="CN49" s="918"/>
      <c r="CO49" s="918"/>
      <c r="CP49" s="918"/>
      <c r="CQ49" s="928"/>
      <c r="CR49" s="917"/>
      <c r="CS49" s="918"/>
      <c r="CT49" s="918"/>
      <c r="CU49" s="918"/>
      <c r="CV49" s="928"/>
      <c r="CW49" s="917"/>
      <c r="CX49" s="918"/>
      <c r="CY49" s="918"/>
      <c r="CZ49" s="918"/>
      <c r="DA49" s="928"/>
      <c r="DB49" s="917"/>
      <c r="DC49" s="918"/>
      <c r="DD49" s="918"/>
      <c r="DE49" s="918"/>
      <c r="DF49" s="928"/>
      <c r="DG49" s="917"/>
      <c r="DH49" s="918"/>
      <c r="DI49" s="918"/>
      <c r="DJ49" s="918"/>
      <c r="DK49" s="928"/>
      <c r="DL49" s="917"/>
      <c r="DM49" s="918"/>
      <c r="DN49" s="918"/>
      <c r="DO49" s="918"/>
      <c r="DP49" s="928"/>
      <c r="DQ49" s="917"/>
      <c r="DR49" s="918"/>
      <c r="DS49" s="918"/>
      <c r="DT49" s="918"/>
      <c r="DU49" s="928"/>
      <c r="DV49" s="907"/>
      <c r="DW49" s="908"/>
      <c r="DX49" s="908"/>
      <c r="DY49" s="908"/>
      <c r="DZ49" s="929"/>
      <c r="EA49" s="52"/>
    </row>
    <row r="50" spans="1:131" ht="26.25" customHeight="1" x14ac:dyDescent="0.2">
      <c r="A50" s="56">
        <v>23</v>
      </c>
      <c r="B50" s="907"/>
      <c r="C50" s="908"/>
      <c r="D50" s="908"/>
      <c r="E50" s="908"/>
      <c r="F50" s="908"/>
      <c r="G50" s="908"/>
      <c r="H50" s="908"/>
      <c r="I50" s="908"/>
      <c r="J50" s="908"/>
      <c r="K50" s="908"/>
      <c r="L50" s="908"/>
      <c r="M50" s="908"/>
      <c r="N50" s="908"/>
      <c r="O50" s="908"/>
      <c r="P50" s="909"/>
      <c r="Q50" s="937"/>
      <c r="R50" s="938"/>
      <c r="S50" s="938"/>
      <c r="T50" s="938"/>
      <c r="U50" s="938"/>
      <c r="V50" s="938"/>
      <c r="W50" s="938"/>
      <c r="X50" s="938"/>
      <c r="Y50" s="938"/>
      <c r="Z50" s="938"/>
      <c r="AA50" s="938"/>
      <c r="AB50" s="938"/>
      <c r="AC50" s="938"/>
      <c r="AD50" s="938"/>
      <c r="AE50" s="939"/>
      <c r="AF50" s="940"/>
      <c r="AG50" s="918"/>
      <c r="AH50" s="918"/>
      <c r="AI50" s="918"/>
      <c r="AJ50" s="941"/>
      <c r="AK50" s="942"/>
      <c r="AL50" s="938"/>
      <c r="AM50" s="938"/>
      <c r="AN50" s="938"/>
      <c r="AO50" s="938"/>
      <c r="AP50" s="938"/>
      <c r="AQ50" s="938"/>
      <c r="AR50" s="938"/>
      <c r="AS50" s="938"/>
      <c r="AT50" s="938"/>
      <c r="AU50" s="938"/>
      <c r="AV50" s="938"/>
      <c r="AW50" s="938"/>
      <c r="AX50" s="938"/>
      <c r="AY50" s="938"/>
      <c r="AZ50" s="943"/>
      <c r="BA50" s="943"/>
      <c r="BB50" s="943"/>
      <c r="BC50" s="943"/>
      <c r="BD50" s="943"/>
      <c r="BE50" s="912"/>
      <c r="BF50" s="912"/>
      <c r="BG50" s="912"/>
      <c r="BH50" s="912"/>
      <c r="BI50" s="913"/>
      <c r="BJ50" s="60"/>
      <c r="BK50" s="60"/>
      <c r="BL50" s="60"/>
      <c r="BM50" s="60"/>
      <c r="BN50" s="60"/>
      <c r="BO50" s="59"/>
      <c r="BP50" s="59"/>
      <c r="BQ50" s="56">
        <v>44</v>
      </c>
      <c r="BR50" s="76"/>
      <c r="BS50" s="907"/>
      <c r="BT50" s="908"/>
      <c r="BU50" s="908"/>
      <c r="BV50" s="908"/>
      <c r="BW50" s="908"/>
      <c r="BX50" s="908"/>
      <c r="BY50" s="908"/>
      <c r="BZ50" s="908"/>
      <c r="CA50" s="908"/>
      <c r="CB50" s="908"/>
      <c r="CC50" s="908"/>
      <c r="CD50" s="908"/>
      <c r="CE50" s="908"/>
      <c r="CF50" s="908"/>
      <c r="CG50" s="909"/>
      <c r="CH50" s="917"/>
      <c r="CI50" s="918"/>
      <c r="CJ50" s="918"/>
      <c r="CK50" s="918"/>
      <c r="CL50" s="928"/>
      <c r="CM50" s="917"/>
      <c r="CN50" s="918"/>
      <c r="CO50" s="918"/>
      <c r="CP50" s="918"/>
      <c r="CQ50" s="928"/>
      <c r="CR50" s="917"/>
      <c r="CS50" s="918"/>
      <c r="CT50" s="918"/>
      <c r="CU50" s="918"/>
      <c r="CV50" s="928"/>
      <c r="CW50" s="917"/>
      <c r="CX50" s="918"/>
      <c r="CY50" s="918"/>
      <c r="CZ50" s="918"/>
      <c r="DA50" s="928"/>
      <c r="DB50" s="917"/>
      <c r="DC50" s="918"/>
      <c r="DD50" s="918"/>
      <c r="DE50" s="918"/>
      <c r="DF50" s="928"/>
      <c r="DG50" s="917"/>
      <c r="DH50" s="918"/>
      <c r="DI50" s="918"/>
      <c r="DJ50" s="918"/>
      <c r="DK50" s="928"/>
      <c r="DL50" s="917"/>
      <c r="DM50" s="918"/>
      <c r="DN50" s="918"/>
      <c r="DO50" s="918"/>
      <c r="DP50" s="928"/>
      <c r="DQ50" s="917"/>
      <c r="DR50" s="918"/>
      <c r="DS50" s="918"/>
      <c r="DT50" s="918"/>
      <c r="DU50" s="928"/>
      <c r="DV50" s="907"/>
      <c r="DW50" s="908"/>
      <c r="DX50" s="908"/>
      <c r="DY50" s="908"/>
      <c r="DZ50" s="929"/>
      <c r="EA50" s="52"/>
    </row>
    <row r="51" spans="1:131" ht="26.25" customHeight="1" x14ac:dyDescent="0.2">
      <c r="A51" s="56">
        <v>24</v>
      </c>
      <c r="B51" s="907"/>
      <c r="C51" s="908"/>
      <c r="D51" s="908"/>
      <c r="E51" s="908"/>
      <c r="F51" s="908"/>
      <c r="G51" s="908"/>
      <c r="H51" s="908"/>
      <c r="I51" s="908"/>
      <c r="J51" s="908"/>
      <c r="K51" s="908"/>
      <c r="L51" s="908"/>
      <c r="M51" s="908"/>
      <c r="N51" s="908"/>
      <c r="O51" s="908"/>
      <c r="P51" s="909"/>
      <c r="Q51" s="937"/>
      <c r="R51" s="938"/>
      <c r="S51" s="938"/>
      <c r="T51" s="938"/>
      <c r="U51" s="938"/>
      <c r="V51" s="938"/>
      <c r="W51" s="938"/>
      <c r="X51" s="938"/>
      <c r="Y51" s="938"/>
      <c r="Z51" s="938"/>
      <c r="AA51" s="938"/>
      <c r="AB51" s="938"/>
      <c r="AC51" s="938"/>
      <c r="AD51" s="938"/>
      <c r="AE51" s="939"/>
      <c r="AF51" s="940"/>
      <c r="AG51" s="918"/>
      <c r="AH51" s="918"/>
      <c r="AI51" s="918"/>
      <c r="AJ51" s="941"/>
      <c r="AK51" s="942"/>
      <c r="AL51" s="938"/>
      <c r="AM51" s="938"/>
      <c r="AN51" s="938"/>
      <c r="AO51" s="938"/>
      <c r="AP51" s="938"/>
      <c r="AQ51" s="938"/>
      <c r="AR51" s="938"/>
      <c r="AS51" s="938"/>
      <c r="AT51" s="938"/>
      <c r="AU51" s="938"/>
      <c r="AV51" s="938"/>
      <c r="AW51" s="938"/>
      <c r="AX51" s="938"/>
      <c r="AY51" s="938"/>
      <c r="AZ51" s="943"/>
      <c r="BA51" s="943"/>
      <c r="BB51" s="943"/>
      <c r="BC51" s="943"/>
      <c r="BD51" s="943"/>
      <c r="BE51" s="912"/>
      <c r="BF51" s="912"/>
      <c r="BG51" s="912"/>
      <c r="BH51" s="912"/>
      <c r="BI51" s="913"/>
      <c r="BJ51" s="60"/>
      <c r="BK51" s="60"/>
      <c r="BL51" s="60"/>
      <c r="BM51" s="60"/>
      <c r="BN51" s="60"/>
      <c r="BO51" s="59"/>
      <c r="BP51" s="59"/>
      <c r="BQ51" s="56">
        <v>45</v>
      </c>
      <c r="BR51" s="76"/>
      <c r="BS51" s="907"/>
      <c r="BT51" s="908"/>
      <c r="BU51" s="908"/>
      <c r="BV51" s="908"/>
      <c r="BW51" s="908"/>
      <c r="BX51" s="908"/>
      <c r="BY51" s="908"/>
      <c r="BZ51" s="908"/>
      <c r="CA51" s="908"/>
      <c r="CB51" s="908"/>
      <c r="CC51" s="908"/>
      <c r="CD51" s="908"/>
      <c r="CE51" s="908"/>
      <c r="CF51" s="908"/>
      <c r="CG51" s="909"/>
      <c r="CH51" s="917"/>
      <c r="CI51" s="918"/>
      <c r="CJ51" s="918"/>
      <c r="CK51" s="918"/>
      <c r="CL51" s="928"/>
      <c r="CM51" s="917"/>
      <c r="CN51" s="918"/>
      <c r="CO51" s="918"/>
      <c r="CP51" s="918"/>
      <c r="CQ51" s="928"/>
      <c r="CR51" s="917"/>
      <c r="CS51" s="918"/>
      <c r="CT51" s="918"/>
      <c r="CU51" s="918"/>
      <c r="CV51" s="928"/>
      <c r="CW51" s="917"/>
      <c r="CX51" s="918"/>
      <c r="CY51" s="918"/>
      <c r="CZ51" s="918"/>
      <c r="DA51" s="928"/>
      <c r="DB51" s="917"/>
      <c r="DC51" s="918"/>
      <c r="DD51" s="918"/>
      <c r="DE51" s="918"/>
      <c r="DF51" s="928"/>
      <c r="DG51" s="917"/>
      <c r="DH51" s="918"/>
      <c r="DI51" s="918"/>
      <c r="DJ51" s="918"/>
      <c r="DK51" s="928"/>
      <c r="DL51" s="917"/>
      <c r="DM51" s="918"/>
      <c r="DN51" s="918"/>
      <c r="DO51" s="918"/>
      <c r="DP51" s="928"/>
      <c r="DQ51" s="917"/>
      <c r="DR51" s="918"/>
      <c r="DS51" s="918"/>
      <c r="DT51" s="918"/>
      <c r="DU51" s="928"/>
      <c r="DV51" s="907"/>
      <c r="DW51" s="908"/>
      <c r="DX51" s="908"/>
      <c r="DY51" s="908"/>
      <c r="DZ51" s="929"/>
      <c r="EA51" s="52"/>
    </row>
    <row r="52" spans="1:131" ht="26.25" customHeight="1" x14ac:dyDescent="0.2">
      <c r="A52" s="56">
        <v>25</v>
      </c>
      <c r="B52" s="907"/>
      <c r="C52" s="908"/>
      <c r="D52" s="908"/>
      <c r="E52" s="908"/>
      <c r="F52" s="908"/>
      <c r="G52" s="908"/>
      <c r="H52" s="908"/>
      <c r="I52" s="908"/>
      <c r="J52" s="908"/>
      <c r="K52" s="908"/>
      <c r="L52" s="908"/>
      <c r="M52" s="908"/>
      <c r="N52" s="908"/>
      <c r="O52" s="908"/>
      <c r="P52" s="909"/>
      <c r="Q52" s="937"/>
      <c r="R52" s="938"/>
      <c r="S52" s="938"/>
      <c r="T52" s="938"/>
      <c r="U52" s="938"/>
      <c r="V52" s="938"/>
      <c r="W52" s="938"/>
      <c r="X52" s="938"/>
      <c r="Y52" s="938"/>
      <c r="Z52" s="938"/>
      <c r="AA52" s="938"/>
      <c r="AB52" s="938"/>
      <c r="AC52" s="938"/>
      <c r="AD52" s="938"/>
      <c r="AE52" s="939"/>
      <c r="AF52" s="940"/>
      <c r="AG52" s="918"/>
      <c r="AH52" s="918"/>
      <c r="AI52" s="918"/>
      <c r="AJ52" s="941"/>
      <c r="AK52" s="942"/>
      <c r="AL52" s="938"/>
      <c r="AM52" s="938"/>
      <c r="AN52" s="938"/>
      <c r="AO52" s="938"/>
      <c r="AP52" s="938"/>
      <c r="AQ52" s="938"/>
      <c r="AR52" s="938"/>
      <c r="AS52" s="938"/>
      <c r="AT52" s="938"/>
      <c r="AU52" s="938"/>
      <c r="AV52" s="938"/>
      <c r="AW52" s="938"/>
      <c r="AX52" s="938"/>
      <c r="AY52" s="938"/>
      <c r="AZ52" s="943"/>
      <c r="BA52" s="943"/>
      <c r="BB52" s="943"/>
      <c r="BC52" s="943"/>
      <c r="BD52" s="943"/>
      <c r="BE52" s="912"/>
      <c r="BF52" s="912"/>
      <c r="BG52" s="912"/>
      <c r="BH52" s="912"/>
      <c r="BI52" s="913"/>
      <c r="BJ52" s="60"/>
      <c r="BK52" s="60"/>
      <c r="BL52" s="60"/>
      <c r="BM52" s="60"/>
      <c r="BN52" s="60"/>
      <c r="BO52" s="59"/>
      <c r="BP52" s="59"/>
      <c r="BQ52" s="56">
        <v>46</v>
      </c>
      <c r="BR52" s="76"/>
      <c r="BS52" s="907"/>
      <c r="BT52" s="908"/>
      <c r="BU52" s="908"/>
      <c r="BV52" s="908"/>
      <c r="BW52" s="908"/>
      <c r="BX52" s="908"/>
      <c r="BY52" s="908"/>
      <c r="BZ52" s="908"/>
      <c r="CA52" s="908"/>
      <c r="CB52" s="908"/>
      <c r="CC52" s="908"/>
      <c r="CD52" s="908"/>
      <c r="CE52" s="908"/>
      <c r="CF52" s="908"/>
      <c r="CG52" s="909"/>
      <c r="CH52" s="917"/>
      <c r="CI52" s="918"/>
      <c r="CJ52" s="918"/>
      <c r="CK52" s="918"/>
      <c r="CL52" s="928"/>
      <c r="CM52" s="917"/>
      <c r="CN52" s="918"/>
      <c r="CO52" s="918"/>
      <c r="CP52" s="918"/>
      <c r="CQ52" s="928"/>
      <c r="CR52" s="917"/>
      <c r="CS52" s="918"/>
      <c r="CT52" s="918"/>
      <c r="CU52" s="918"/>
      <c r="CV52" s="928"/>
      <c r="CW52" s="917"/>
      <c r="CX52" s="918"/>
      <c r="CY52" s="918"/>
      <c r="CZ52" s="918"/>
      <c r="DA52" s="928"/>
      <c r="DB52" s="917"/>
      <c r="DC52" s="918"/>
      <c r="DD52" s="918"/>
      <c r="DE52" s="918"/>
      <c r="DF52" s="928"/>
      <c r="DG52" s="917"/>
      <c r="DH52" s="918"/>
      <c r="DI52" s="918"/>
      <c r="DJ52" s="918"/>
      <c r="DK52" s="928"/>
      <c r="DL52" s="917"/>
      <c r="DM52" s="918"/>
      <c r="DN52" s="918"/>
      <c r="DO52" s="918"/>
      <c r="DP52" s="928"/>
      <c r="DQ52" s="917"/>
      <c r="DR52" s="918"/>
      <c r="DS52" s="918"/>
      <c r="DT52" s="918"/>
      <c r="DU52" s="928"/>
      <c r="DV52" s="907"/>
      <c r="DW52" s="908"/>
      <c r="DX52" s="908"/>
      <c r="DY52" s="908"/>
      <c r="DZ52" s="929"/>
      <c r="EA52" s="52"/>
    </row>
    <row r="53" spans="1:131" ht="26.25" customHeight="1" x14ac:dyDescent="0.2">
      <c r="A53" s="56">
        <v>26</v>
      </c>
      <c r="B53" s="907"/>
      <c r="C53" s="908"/>
      <c r="D53" s="908"/>
      <c r="E53" s="908"/>
      <c r="F53" s="908"/>
      <c r="G53" s="908"/>
      <c r="H53" s="908"/>
      <c r="I53" s="908"/>
      <c r="J53" s="908"/>
      <c r="K53" s="908"/>
      <c r="L53" s="908"/>
      <c r="M53" s="908"/>
      <c r="N53" s="908"/>
      <c r="O53" s="908"/>
      <c r="P53" s="909"/>
      <c r="Q53" s="937"/>
      <c r="R53" s="938"/>
      <c r="S53" s="938"/>
      <c r="T53" s="938"/>
      <c r="U53" s="938"/>
      <c r="V53" s="938"/>
      <c r="W53" s="938"/>
      <c r="X53" s="938"/>
      <c r="Y53" s="938"/>
      <c r="Z53" s="938"/>
      <c r="AA53" s="938"/>
      <c r="AB53" s="938"/>
      <c r="AC53" s="938"/>
      <c r="AD53" s="938"/>
      <c r="AE53" s="939"/>
      <c r="AF53" s="940"/>
      <c r="AG53" s="918"/>
      <c r="AH53" s="918"/>
      <c r="AI53" s="918"/>
      <c r="AJ53" s="941"/>
      <c r="AK53" s="942"/>
      <c r="AL53" s="938"/>
      <c r="AM53" s="938"/>
      <c r="AN53" s="938"/>
      <c r="AO53" s="938"/>
      <c r="AP53" s="938"/>
      <c r="AQ53" s="938"/>
      <c r="AR53" s="938"/>
      <c r="AS53" s="938"/>
      <c r="AT53" s="938"/>
      <c r="AU53" s="938"/>
      <c r="AV53" s="938"/>
      <c r="AW53" s="938"/>
      <c r="AX53" s="938"/>
      <c r="AY53" s="938"/>
      <c r="AZ53" s="943"/>
      <c r="BA53" s="943"/>
      <c r="BB53" s="943"/>
      <c r="BC53" s="943"/>
      <c r="BD53" s="943"/>
      <c r="BE53" s="912"/>
      <c r="BF53" s="912"/>
      <c r="BG53" s="912"/>
      <c r="BH53" s="912"/>
      <c r="BI53" s="913"/>
      <c r="BJ53" s="60"/>
      <c r="BK53" s="60"/>
      <c r="BL53" s="60"/>
      <c r="BM53" s="60"/>
      <c r="BN53" s="60"/>
      <c r="BO53" s="59"/>
      <c r="BP53" s="59"/>
      <c r="BQ53" s="56">
        <v>47</v>
      </c>
      <c r="BR53" s="76"/>
      <c r="BS53" s="907"/>
      <c r="BT53" s="908"/>
      <c r="BU53" s="908"/>
      <c r="BV53" s="908"/>
      <c r="BW53" s="908"/>
      <c r="BX53" s="908"/>
      <c r="BY53" s="908"/>
      <c r="BZ53" s="908"/>
      <c r="CA53" s="908"/>
      <c r="CB53" s="908"/>
      <c r="CC53" s="908"/>
      <c r="CD53" s="908"/>
      <c r="CE53" s="908"/>
      <c r="CF53" s="908"/>
      <c r="CG53" s="909"/>
      <c r="CH53" s="917"/>
      <c r="CI53" s="918"/>
      <c r="CJ53" s="918"/>
      <c r="CK53" s="918"/>
      <c r="CL53" s="928"/>
      <c r="CM53" s="917"/>
      <c r="CN53" s="918"/>
      <c r="CO53" s="918"/>
      <c r="CP53" s="918"/>
      <c r="CQ53" s="928"/>
      <c r="CR53" s="917"/>
      <c r="CS53" s="918"/>
      <c r="CT53" s="918"/>
      <c r="CU53" s="918"/>
      <c r="CV53" s="928"/>
      <c r="CW53" s="917"/>
      <c r="CX53" s="918"/>
      <c r="CY53" s="918"/>
      <c r="CZ53" s="918"/>
      <c r="DA53" s="928"/>
      <c r="DB53" s="917"/>
      <c r="DC53" s="918"/>
      <c r="DD53" s="918"/>
      <c r="DE53" s="918"/>
      <c r="DF53" s="928"/>
      <c r="DG53" s="917"/>
      <c r="DH53" s="918"/>
      <c r="DI53" s="918"/>
      <c r="DJ53" s="918"/>
      <c r="DK53" s="928"/>
      <c r="DL53" s="917"/>
      <c r="DM53" s="918"/>
      <c r="DN53" s="918"/>
      <c r="DO53" s="918"/>
      <c r="DP53" s="928"/>
      <c r="DQ53" s="917"/>
      <c r="DR53" s="918"/>
      <c r="DS53" s="918"/>
      <c r="DT53" s="918"/>
      <c r="DU53" s="928"/>
      <c r="DV53" s="907"/>
      <c r="DW53" s="908"/>
      <c r="DX53" s="908"/>
      <c r="DY53" s="908"/>
      <c r="DZ53" s="929"/>
      <c r="EA53" s="52"/>
    </row>
    <row r="54" spans="1:131" ht="26.25" customHeight="1" x14ac:dyDescent="0.2">
      <c r="A54" s="56">
        <v>27</v>
      </c>
      <c r="B54" s="907"/>
      <c r="C54" s="908"/>
      <c r="D54" s="908"/>
      <c r="E54" s="908"/>
      <c r="F54" s="908"/>
      <c r="G54" s="908"/>
      <c r="H54" s="908"/>
      <c r="I54" s="908"/>
      <c r="J54" s="908"/>
      <c r="K54" s="908"/>
      <c r="L54" s="908"/>
      <c r="M54" s="908"/>
      <c r="N54" s="908"/>
      <c r="O54" s="908"/>
      <c r="P54" s="909"/>
      <c r="Q54" s="937"/>
      <c r="R54" s="938"/>
      <c r="S54" s="938"/>
      <c r="T54" s="938"/>
      <c r="U54" s="938"/>
      <c r="V54" s="938"/>
      <c r="W54" s="938"/>
      <c r="X54" s="938"/>
      <c r="Y54" s="938"/>
      <c r="Z54" s="938"/>
      <c r="AA54" s="938"/>
      <c r="AB54" s="938"/>
      <c r="AC54" s="938"/>
      <c r="AD54" s="938"/>
      <c r="AE54" s="939"/>
      <c r="AF54" s="940"/>
      <c r="AG54" s="918"/>
      <c r="AH54" s="918"/>
      <c r="AI54" s="918"/>
      <c r="AJ54" s="941"/>
      <c r="AK54" s="942"/>
      <c r="AL54" s="938"/>
      <c r="AM54" s="938"/>
      <c r="AN54" s="938"/>
      <c r="AO54" s="938"/>
      <c r="AP54" s="938"/>
      <c r="AQ54" s="938"/>
      <c r="AR54" s="938"/>
      <c r="AS54" s="938"/>
      <c r="AT54" s="938"/>
      <c r="AU54" s="938"/>
      <c r="AV54" s="938"/>
      <c r="AW54" s="938"/>
      <c r="AX54" s="938"/>
      <c r="AY54" s="938"/>
      <c r="AZ54" s="943"/>
      <c r="BA54" s="943"/>
      <c r="BB54" s="943"/>
      <c r="BC54" s="943"/>
      <c r="BD54" s="943"/>
      <c r="BE54" s="912"/>
      <c r="BF54" s="912"/>
      <c r="BG54" s="912"/>
      <c r="BH54" s="912"/>
      <c r="BI54" s="913"/>
      <c r="BJ54" s="60"/>
      <c r="BK54" s="60"/>
      <c r="BL54" s="60"/>
      <c r="BM54" s="60"/>
      <c r="BN54" s="60"/>
      <c r="BO54" s="59"/>
      <c r="BP54" s="59"/>
      <c r="BQ54" s="56">
        <v>48</v>
      </c>
      <c r="BR54" s="76"/>
      <c r="BS54" s="907"/>
      <c r="BT54" s="908"/>
      <c r="BU54" s="908"/>
      <c r="BV54" s="908"/>
      <c r="BW54" s="908"/>
      <c r="BX54" s="908"/>
      <c r="BY54" s="908"/>
      <c r="BZ54" s="908"/>
      <c r="CA54" s="908"/>
      <c r="CB54" s="908"/>
      <c r="CC54" s="908"/>
      <c r="CD54" s="908"/>
      <c r="CE54" s="908"/>
      <c r="CF54" s="908"/>
      <c r="CG54" s="909"/>
      <c r="CH54" s="917"/>
      <c r="CI54" s="918"/>
      <c r="CJ54" s="918"/>
      <c r="CK54" s="918"/>
      <c r="CL54" s="928"/>
      <c r="CM54" s="917"/>
      <c r="CN54" s="918"/>
      <c r="CO54" s="918"/>
      <c r="CP54" s="918"/>
      <c r="CQ54" s="928"/>
      <c r="CR54" s="917"/>
      <c r="CS54" s="918"/>
      <c r="CT54" s="918"/>
      <c r="CU54" s="918"/>
      <c r="CV54" s="928"/>
      <c r="CW54" s="917"/>
      <c r="CX54" s="918"/>
      <c r="CY54" s="918"/>
      <c r="CZ54" s="918"/>
      <c r="DA54" s="928"/>
      <c r="DB54" s="917"/>
      <c r="DC54" s="918"/>
      <c r="DD54" s="918"/>
      <c r="DE54" s="918"/>
      <c r="DF54" s="928"/>
      <c r="DG54" s="917"/>
      <c r="DH54" s="918"/>
      <c r="DI54" s="918"/>
      <c r="DJ54" s="918"/>
      <c r="DK54" s="928"/>
      <c r="DL54" s="917"/>
      <c r="DM54" s="918"/>
      <c r="DN54" s="918"/>
      <c r="DO54" s="918"/>
      <c r="DP54" s="928"/>
      <c r="DQ54" s="917"/>
      <c r="DR54" s="918"/>
      <c r="DS54" s="918"/>
      <c r="DT54" s="918"/>
      <c r="DU54" s="928"/>
      <c r="DV54" s="907"/>
      <c r="DW54" s="908"/>
      <c r="DX54" s="908"/>
      <c r="DY54" s="908"/>
      <c r="DZ54" s="929"/>
      <c r="EA54" s="52"/>
    </row>
    <row r="55" spans="1:131" ht="26.25" customHeight="1" x14ac:dyDescent="0.2">
      <c r="A55" s="56">
        <v>28</v>
      </c>
      <c r="B55" s="907"/>
      <c r="C55" s="908"/>
      <c r="D55" s="908"/>
      <c r="E55" s="908"/>
      <c r="F55" s="908"/>
      <c r="G55" s="908"/>
      <c r="H55" s="908"/>
      <c r="I55" s="908"/>
      <c r="J55" s="908"/>
      <c r="K55" s="908"/>
      <c r="L55" s="908"/>
      <c r="M55" s="908"/>
      <c r="N55" s="908"/>
      <c r="O55" s="908"/>
      <c r="P55" s="909"/>
      <c r="Q55" s="937"/>
      <c r="R55" s="938"/>
      <c r="S55" s="938"/>
      <c r="T55" s="938"/>
      <c r="U55" s="938"/>
      <c r="V55" s="938"/>
      <c r="W55" s="938"/>
      <c r="X55" s="938"/>
      <c r="Y55" s="938"/>
      <c r="Z55" s="938"/>
      <c r="AA55" s="938"/>
      <c r="AB55" s="938"/>
      <c r="AC55" s="938"/>
      <c r="AD55" s="938"/>
      <c r="AE55" s="939"/>
      <c r="AF55" s="940"/>
      <c r="AG55" s="918"/>
      <c r="AH55" s="918"/>
      <c r="AI55" s="918"/>
      <c r="AJ55" s="941"/>
      <c r="AK55" s="942"/>
      <c r="AL55" s="938"/>
      <c r="AM55" s="938"/>
      <c r="AN55" s="938"/>
      <c r="AO55" s="938"/>
      <c r="AP55" s="938"/>
      <c r="AQ55" s="938"/>
      <c r="AR55" s="938"/>
      <c r="AS55" s="938"/>
      <c r="AT55" s="938"/>
      <c r="AU55" s="938"/>
      <c r="AV55" s="938"/>
      <c r="AW55" s="938"/>
      <c r="AX55" s="938"/>
      <c r="AY55" s="938"/>
      <c r="AZ55" s="943"/>
      <c r="BA55" s="943"/>
      <c r="BB55" s="943"/>
      <c r="BC55" s="943"/>
      <c r="BD55" s="943"/>
      <c r="BE55" s="912"/>
      <c r="BF55" s="912"/>
      <c r="BG55" s="912"/>
      <c r="BH55" s="912"/>
      <c r="BI55" s="913"/>
      <c r="BJ55" s="60"/>
      <c r="BK55" s="60"/>
      <c r="BL55" s="60"/>
      <c r="BM55" s="60"/>
      <c r="BN55" s="60"/>
      <c r="BO55" s="59"/>
      <c r="BP55" s="59"/>
      <c r="BQ55" s="56">
        <v>49</v>
      </c>
      <c r="BR55" s="76"/>
      <c r="BS55" s="907"/>
      <c r="BT55" s="908"/>
      <c r="BU55" s="908"/>
      <c r="BV55" s="908"/>
      <c r="BW55" s="908"/>
      <c r="BX55" s="908"/>
      <c r="BY55" s="908"/>
      <c r="BZ55" s="908"/>
      <c r="CA55" s="908"/>
      <c r="CB55" s="908"/>
      <c r="CC55" s="908"/>
      <c r="CD55" s="908"/>
      <c r="CE55" s="908"/>
      <c r="CF55" s="908"/>
      <c r="CG55" s="909"/>
      <c r="CH55" s="917"/>
      <c r="CI55" s="918"/>
      <c r="CJ55" s="918"/>
      <c r="CK55" s="918"/>
      <c r="CL55" s="928"/>
      <c r="CM55" s="917"/>
      <c r="CN55" s="918"/>
      <c r="CO55" s="918"/>
      <c r="CP55" s="918"/>
      <c r="CQ55" s="928"/>
      <c r="CR55" s="917"/>
      <c r="CS55" s="918"/>
      <c r="CT55" s="918"/>
      <c r="CU55" s="918"/>
      <c r="CV55" s="928"/>
      <c r="CW55" s="917"/>
      <c r="CX55" s="918"/>
      <c r="CY55" s="918"/>
      <c r="CZ55" s="918"/>
      <c r="DA55" s="928"/>
      <c r="DB55" s="917"/>
      <c r="DC55" s="918"/>
      <c r="DD55" s="918"/>
      <c r="DE55" s="918"/>
      <c r="DF55" s="928"/>
      <c r="DG55" s="917"/>
      <c r="DH55" s="918"/>
      <c r="DI55" s="918"/>
      <c r="DJ55" s="918"/>
      <c r="DK55" s="928"/>
      <c r="DL55" s="917"/>
      <c r="DM55" s="918"/>
      <c r="DN55" s="918"/>
      <c r="DO55" s="918"/>
      <c r="DP55" s="928"/>
      <c r="DQ55" s="917"/>
      <c r="DR55" s="918"/>
      <c r="DS55" s="918"/>
      <c r="DT55" s="918"/>
      <c r="DU55" s="928"/>
      <c r="DV55" s="907"/>
      <c r="DW55" s="908"/>
      <c r="DX55" s="908"/>
      <c r="DY55" s="908"/>
      <c r="DZ55" s="929"/>
      <c r="EA55" s="52"/>
    </row>
    <row r="56" spans="1:131" ht="26.25" customHeight="1" x14ac:dyDescent="0.2">
      <c r="A56" s="56">
        <v>29</v>
      </c>
      <c r="B56" s="907"/>
      <c r="C56" s="908"/>
      <c r="D56" s="908"/>
      <c r="E56" s="908"/>
      <c r="F56" s="908"/>
      <c r="G56" s="908"/>
      <c r="H56" s="908"/>
      <c r="I56" s="908"/>
      <c r="J56" s="908"/>
      <c r="K56" s="908"/>
      <c r="L56" s="908"/>
      <c r="M56" s="908"/>
      <c r="N56" s="908"/>
      <c r="O56" s="908"/>
      <c r="P56" s="909"/>
      <c r="Q56" s="937"/>
      <c r="R56" s="938"/>
      <c r="S56" s="938"/>
      <c r="T56" s="938"/>
      <c r="U56" s="938"/>
      <c r="V56" s="938"/>
      <c r="W56" s="938"/>
      <c r="X56" s="938"/>
      <c r="Y56" s="938"/>
      <c r="Z56" s="938"/>
      <c r="AA56" s="938"/>
      <c r="AB56" s="938"/>
      <c r="AC56" s="938"/>
      <c r="AD56" s="938"/>
      <c r="AE56" s="939"/>
      <c r="AF56" s="940"/>
      <c r="AG56" s="918"/>
      <c r="AH56" s="918"/>
      <c r="AI56" s="918"/>
      <c r="AJ56" s="941"/>
      <c r="AK56" s="942"/>
      <c r="AL56" s="938"/>
      <c r="AM56" s="938"/>
      <c r="AN56" s="938"/>
      <c r="AO56" s="938"/>
      <c r="AP56" s="938"/>
      <c r="AQ56" s="938"/>
      <c r="AR56" s="938"/>
      <c r="AS56" s="938"/>
      <c r="AT56" s="938"/>
      <c r="AU56" s="938"/>
      <c r="AV56" s="938"/>
      <c r="AW56" s="938"/>
      <c r="AX56" s="938"/>
      <c r="AY56" s="938"/>
      <c r="AZ56" s="943"/>
      <c r="BA56" s="943"/>
      <c r="BB56" s="943"/>
      <c r="BC56" s="943"/>
      <c r="BD56" s="943"/>
      <c r="BE56" s="912"/>
      <c r="BF56" s="912"/>
      <c r="BG56" s="912"/>
      <c r="BH56" s="912"/>
      <c r="BI56" s="913"/>
      <c r="BJ56" s="60"/>
      <c r="BK56" s="60"/>
      <c r="BL56" s="60"/>
      <c r="BM56" s="60"/>
      <c r="BN56" s="60"/>
      <c r="BO56" s="59"/>
      <c r="BP56" s="59"/>
      <c r="BQ56" s="56">
        <v>50</v>
      </c>
      <c r="BR56" s="76"/>
      <c r="BS56" s="907"/>
      <c r="BT56" s="908"/>
      <c r="BU56" s="908"/>
      <c r="BV56" s="908"/>
      <c r="BW56" s="908"/>
      <c r="BX56" s="908"/>
      <c r="BY56" s="908"/>
      <c r="BZ56" s="908"/>
      <c r="CA56" s="908"/>
      <c r="CB56" s="908"/>
      <c r="CC56" s="908"/>
      <c r="CD56" s="908"/>
      <c r="CE56" s="908"/>
      <c r="CF56" s="908"/>
      <c r="CG56" s="909"/>
      <c r="CH56" s="917"/>
      <c r="CI56" s="918"/>
      <c r="CJ56" s="918"/>
      <c r="CK56" s="918"/>
      <c r="CL56" s="928"/>
      <c r="CM56" s="917"/>
      <c r="CN56" s="918"/>
      <c r="CO56" s="918"/>
      <c r="CP56" s="918"/>
      <c r="CQ56" s="928"/>
      <c r="CR56" s="917"/>
      <c r="CS56" s="918"/>
      <c r="CT56" s="918"/>
      <c r="CU56" s="918"/>
      <c r="CV56" s="928"/>
      <c r="CW56" s="917"/>
      <c r="CX56" s="918"/>
      <c r="CY56" s="918"/>
      <c r="CZ56" s="918"/>
      <c r="DA56" s="928"/>
      <c r="DB56" s="917"/>
      <c r="DC56" s="918"/>
      <c r="DD56" s="918"/>
      <c r="DE56" s="918"/>
      <c r="DF56" s="928"/>
      <c r="DG56" s="917"/>
      <c r="DH56" s="918"/>
      <c r="DI56" s="918"/>
      <c r="DJ56" s="918"/>
      <c r="DK56" s="928"/>
      <c r="DL56" s="917"/>
      <c r="DM56" s="918"/>
      <c r="DN56" s="918"/>
      <c r="DO56" s="918"/>
      <c r="DP56" s="928"/>
      <c r="DQ56" s="917"/>
      <c r="DR56" s="918"/>
      <c r="DS56" s="918"/>
      <c r="DT56" s="918"/>
      <c r="DU56" s="928"/>
      <c r="DV56" s="907"/>
      <c r="DW56" s="908"/>
      <c r="DX56" s="908"/>
      <c r="DY56" s="908"/>
      <c r="DZ56" s="929"/>
      <c r="EA56" s="52"/>
    </row>
    <row r="57" spans="1:131" ht="26.25" customHeight="1" x14ac:dyDescent="0.2">
      <c r="A57" s="56">
        <v>30</v>
      </c>
      <c r="B57" s="907"/>
      <c r="C57" s="908"/>
      <c r="D57" s="908"/>
      <c r="E57" s="908"/>
      <c r="F57" s="908"/>
      <c r="G57" s="908"/>
      <c r="H57" s="908"/>
      <c r="I57" s="908"/>
      <c r="J57" s="908"/>
      <c r="K57" s="908"/>
      <c r="L57" s="908"/>
      <c r="M57" s="908"/>
      <c r="N57" s="908"/>
      <c r="O57" s="908"/>
      <c r="P57" s="909"/>
      <c r="Q57" s="937"/>
      <c r="R57" s="938"/>
      <c r="S57" s="938"/>
      <c r="T57" s="938"/>
      <c r="U57" s="938"/>
      <c r="V57" s="938"/>
      <c r="W57" s="938"/>
      <c r="X57" s="938"/>
      <c r="Y57" s="938"/>
      <c r="Z57" s="938"/>
      <c r="AA57" s="938"/>
      <c r="AB57" s="938"/>
      <c r="AC57" s="938"/>
      <c r="AD57" s="938"/>
      <c r="AE57" s="939"/>
      <c r="AF57" s="940"/>
      <c r="AG57" s="918"/>
      <c r="AH57" s="918"/>
      <c r="AI57" s="918"/>
      <c r="AJ57" s="941"/>
      <c r="AK57" s="942"/>
      <c r="AL57" s="938"/>
      <c r="AM57" s="938"/>
      <c r="AN57" s="938"/>
      <c r="AO57" s="938"/>
      <c r="AP57" s="938"/>
      <c r="AQ57" s="938"/>
      <c r="AR57" s="938"/>
      <c r="AS57" s="938"/>
      <c r="AT57" s="938"/>
      <c r="AU57" s="938"/>
      <c r="AV57" s="938"/>
      <c r="AW57" s="938"/>
      <c r="AX57" s="938"/>
      <c r="AY57" s="938"/>
      <c r="AZ57" s="943"/>
      <c r="BA57" s="943"/>
      <c r="BB57" s="943"/>
      <c r="BC57" s="943"/>
      <c r="BD57" s="943"/>
      <c r="BE57" s="912"/>
      <c r="BF57" s="912"/>
      <c r="BG57" s="912"/>
      <c r="BH57" s="912"/>
      <c r="BI57" s="913"/>
      <c r="BJ57" s="60"/>
      <c r="BK57" s="60"/>
      <c r="BL57" s="60"/>
      <c r="BM57" s="60"/>
      <c r="BN57" s="60"/>
      <c r="BO57" s="59"/>
      <c r="BP57" s="59"/>
      <c r="BQ57" s="56">
        <v>51</v>
      </c>
      <c r="BR57" s="76"/>
      <c r="BS57" s="907"/>
      <c r="BT57" s="908"/>
      <c r="BU57" s="908"/>
      <c r="BV57" s="908"/>
      <c r="BW57" s="908"/>
      <c r="BX57" s="908"/>
      <c r="BY57" s="908"/>
      <c r="BZ57" s="908"/>
      <c r="CA57" s="908"/>
      <c r="CB57" s="908"/>
      <c r="CC57" s="908"/>
      <c r="CD57" s="908"/>
      <c r="CE57" s="908"/>
      <c r="CF57" s="908"/>
      <c r="CG57" s="909"/>
      <c r="CH57" s="917"/>
      <c r="CI57" s="918"/>
      <c r="CJ57" s="918"/>
      <c r="CK57" s="918"/>
      <c r="CL57" s="928"/>
      <c r="CM57" s="917"/>
      <c r="CN57" s="918"/>
      <c r="CO57" s="918"/>
      <c r="CP57" s="918"/>
      <c r="CQ57" s="928"/>
      <c r="CR57" s="917"/>
      <c r="CS57" s="918"/>
      <c r="CT57" s="918"/>
      <c r="CU57" s="918"/>
      <c r="CV57" s="928"/>
      <c r="CW57" s="917"/>
      <c r="CX57" s="918"/>
      <c r="CY57" s="918"/>
      <c r="CZ57" s="918"/>
      <c r="DA57" s="928"/>
      <c r="DB57" s="917"/>
      <c r="DC57" s="918"/>
      <c r="DD57" s="918"/>
      <c r="DE57" s="918"/>
      <c r="DF57" s="928"/>
      <c r="DG57" s="917"/>
      <c r="DH57" s="918"/>
      <c r="DI57" s="918"/>
      <c r="DJ57" s="918"/>
      <c r="DK57" s="928"/>
      <c r="DL57" s="917"/>
      <c r="DM57" s="918"/>
      <c r="DN57" s="918"/>
      <c r="DO57" s="918"/>
      <c r="DP57" s="928"/>
      <c r="DQ57" s="917"/>
      <c r="DR57" s="918"/>
      <c r="DS57" s="918"/>
      <c r="DT57" s="918"/>
      <c r="DU57" s="928"/>
      <c r="DV57" s="907"/>
      <c r="DW57" s="908"/>
      <c r="DX57" s="908"/>
      <c r="DY57" s="908"/>
      <c r="DZ57" s="929"/>
      <c r="EA57" s="52"/>
    </row>
    <row r="58" spans="1:131" ht="26.25" customHeight="1" x14ac:dyDescent="0.2">
      <c r="A58" s="56">
        <v>31</v>
      </c>
      <c r="B58" s="907"/>
      <c r="C58" s="908"/>
      <c r="D58" s="908"/>
      <c r="E58" s="908"/>
      <c r="F58" s="908"/>
      <c r="G58" s="908"/>
      <c r="H58" s="908"/>
      <c r="I58" s="908"/>
      <c r="J58" s="908"/>
      <c r="K58" s="908"/>
      <c r="L58" s="908"/>
      <c r="M58" s="908"/>
      <c r="N58" s="908"/>
      <c r="O58" s="908"/>
      <c r="P58" s="909"/>
      <c r="Q58" s="937"/>
      <c r="R58" s="938"/>
      <c r="S58" s="938"/>
      <c r="T58" s="938"/>
      <c r="U58" s="938"/>
      <c r="V58" s="938"/>
      <c r="W58" s="938"/>
      <c r="X58" s="938"/>
      <c r="Y58" s="938"/>
      <c r="Z58" s="938"/>
      <c r="AA58" s="938"/>
      <c r="AB58" s="938"/>
      <c r="AC58" s="938"/>
      <c r="AD58" s="938"/>
      <c r="AE58" s="939"/>
      <c r="AF58" s="940"/>
      <c r="AG58" s="918"/>
      <c r="AH58" s="918"/>
      <c r="AI58" s="918"/>
      <c r="AJ58" s="941"/>
      <c r="AK58" s="942"/>
      <c r="AL58" s="938"/>
      <c r="AM58" s="938"/>
      <c r="AN58" s="938"/>
      <c r="AO58" s="938"/>
      <c r="AP58" s="938"/>
      <c r="AQ58" s="938"/>
      <c r="AR58" s="938"/>
      <c r="AS58" s="938"/>
      <c r="AT58" s="938"/>
      <c r="AU58" s="938"/>
      <c r="AV58" s="938"/>
      <c r="AW58" s="938"/>
      <c r="AX58" s="938"/>
      <c r="AY58" s="938"/>
      <c r="AZ58" s="943"/>
      <c r="BA58" s="943"/>
      <c r="BB58" s="943"/>
      <c r="BC58" s="943"/>
      <c r="BD58" s="943"/>
      <c r="BE58" s="912"/>
      <c r="BF58" s="912"/>
      <c r="BG58" s="912"/>
      <c r="BH58" s="912"/>
      <c r="BI58" s="913"/>
      <c r="BJ58" s="60"/>
      <c r="BK58" s="60"/>
      <c r="BL58" s="60"/>
      <c r="BM58" s="60"/>
      <c r="BN58" s="60"/>
      <c r="BO58" s="59"/>
      <c r="BP58" s="59"/>
      <c r="BQ58" s="56">
        <v>52</v>
      </c>
      <c r="BR58" s="76"/>
      <c r="BS58" s="907"/>
      <c r="BT58" s="908"/>
      <c r="BU58" s="908"/>
      <c r="BV58" s="908"/>
      <c r="BW58" s="908"/>
      <c r="BX58" s="908"/>
      <c r="BY58" s="908"/>
      <c r="BZ58" s="908"/>
      <c r="CA58" s="908"/>
      <c r="CB58" s="908"/>
      <c r="CC58" s="908"/>
      <c r="CD58" s="908"/>
      <c r="CE58" s="908"/>
      <c r="CF58" s="908"/>
      <c r="CG58" s="909"/>
      <c r="CH58" s="917"/>
      <c r="CI58" s="918"/>
      <c r="CJ58" s="918"/>
      <c r="CK58" s="918"/>
      <c r="CL58" s="928"/>
      <c r="CM58" s="917"/>
      <c r="CN58" s="918"/>
      <c r="CO58" s="918"/>
      <c r="CP58" s="918"/>
      <c r="CQ58" s="928"/>
      <c r="CR58" s="917"/>
      <c r="CS58" s="918"/>
      <c r="CT58" s="918"/>
      <c r="CU58" s="918"/>
      <c r="CV58" s="928"/>
      <c r="CW58" s="917"/>
      <c r="CX58" s="918"/>
      <c r="CY58" s="918"/>
      <c r="CZ58" s="918"/>
      <c r="DA58" s="928"/>
      <c r="DB58" s="917"/>
      <c r="DC58" s="918"/>
      <c r="DD58" s="918"/>
      <c r="DE58" s="918"/>
      <c r="DF58" s="928"/>
      <c r="DG58" s="917"/>
      <c r="DH58" s="918"/>
      <c r="DI58" s="918"/>
      <c r="DJ58" s="918"/>
      <c r="DK58" s="928"/>
      <c r="DL58" s="917"/>
      <c r="DM58" s="918"/>
      <c r="DN58" s="918"/>
      <c r="DO58" s="918"/>
      <c r="DP58" s="928"/>
      <c r="DQ58" s="917"/>
      <c r="DR58" s="918"/>
      <c r="DS58" s="918"/>
      <c r="DT58" s="918"/>
      <c r="DU58" s="928"/>
      <c r="DV58" s="907"/>
      <c r="DW58" s="908"/>
      <c r="DX58" s="908"/>
      <c r="DY58" s="908"/>
      <c r="DZ58" s="929"/>
      <c r="EA58" s="52"/>
    </row>
    <row r="59" spans="1:131" ht="26.25" customHeight="1" x14ac:dyDescent="0.2">
      <c r="A59" s="56">
        <v>32</v>
      </c>
      <c r="B59" s="907"/>
      <c r="C59" s="908"/>
      <c r="D59" s="908"/>
      <c r="E59" s="908"/>
      <c r="F59" s="908"/>
      <c r="G59" s="908"/>
      <c r="H59" s="908"/>
      <c r="I59" s="908"/>
      <c r="J59" s="908"/>
      <c r="K59" s="908"/>
      <c r="L59" s="908"/>
      <c r="M59" s="908"/>
      <c r="N59" s="908"/>
      <c r="O59" s="908"/>
      <c r="P59" s="909"/>
      <c r="Q59" s="937"/>
      <c r="R59" s="938"/>
      <c r="S59" s="938"/>
      <c r="T59" s="938"/>
      <c r="U59" s="938"/>
      <c r="V59" s="938"/>
      <c r="W59" s="938"/>
      <c r="X59" s="938"/>
      <c r="Y59" s="938"/>
      <c r="Z59" s="938"/>
      <c r="AA59" s="938"/>
      <c r="AB59" s="938"/>
      <c r="AC59" s="938"/>
      <c r="AD59" s="938"/>
      <c r="AE59" s="939"/>
      <c r="AF59" s="940"/>
      <c r="AG59" s="918"/>
      <c r="AH59" s="918"/>
      <c r="AI59" s="918"/>
      <c r="AJ59" s="941"/>
      <c r="AK59" s="942"/>
      <c r="AL59" s="938"/>
      <c r="AM59" s="938"/>
      <c r="AN59" s="938"/>
      <c r="AO59" s="938"/>
      <c r="AP59" s="938"/>
      <c r="AQ59" s="938"/>
      <c r="AR59" s="938"/>
      <c r="AS59" s="938"/>
      <c r="AT59" s="938"/>
      <c r="AU59" s="938"/>
      <c r="AV59" s="938"/>
      <c r="AW59" s="938"/>
      <c r="AX59" s="938"/>
      <c r="AY59" s="938"/>
      <c r="AZ59" s="943"/>
      <c r="BA59" s="943"/>
      <c r="BB59" s="943"/>
      <c r="BC59" s="943"/>
      <c r="BD59" s="943"/>
      <c r="BE59" s="912"/>
      <c r="BF59" s="912"/>
      <c r="BG59" s="912"/>
      <c r="BH59" s="912"/>
      <c r="BI59" s="913"/>
      <c r="BJ59" s="60"/>
      <c r="BK59" s="60"/>
      <c r="BL59" s="60"/>
      <c r="BM59" s="60"/>
      <c r="BN59" s="60"/>
      <c r="BO59" s="59"/>
      <c r="BP59" s="59"/>
      <c r="BQ59" s="56">
        <v>53</v>
      </c>
      <c r="BR59" s="76"/>
      <c r="BS59" s="907"/>
      <c r="BT59" s="908"/>
      <c r="BU59" s="908"/>
      <c r="BV59" s="908"/>
      <c r="BW59" s="908"/>
      <c r="BX59" s="908"/>
      <c r="BY59" s="908"/>
      <c r="BZ59" s="908"/>
      <c r="CA59" s="908"/>
      <c r="CB59" s="908"/>
      <c r="CC59" s="908"/>
      <c r="CD59" s="908"/>
      <c r="CE59" s="908"/>
      <c r="CF59" s="908"/>
      <c r="CG59" s="909"/>
      <c r="CH59" s="917"/>
      <c r="CI59" s="918"/>
      <c r="CJ59" s="918"/>
      <c r="CK59" s="918"/>
      <c r="CL59" s="928"/>
      <c r="CM59" s="917"/>
      <c r="CN59" s="918"/>
      <c r="CO59" s="918"/>
      <c r="CP59" s="918"/>
      <c r="CQ59" s="928"/>
      <c r="CR59" s="917"/>
      <c r="CS59" s="918"/>
      <c r="CT59" s="918"/>
      <c r="CU59" s="918"/>
      <c r="CV59" s="928"/>
      <c r="CW59" s="917"/>
      <c r="CX59" s="918"/>
      <c r="CY59" s="918"/>
      <c r="CZ59" s="918"/>
      <c r="DA59" s="928"/>
      <c r="DB59" s="917"/>
      <c r="DC59" s="918"/>
      <c r="DD59" s="918"/>
      <c r="DE59" s="918"/>
      <c r="DF59" s="928"/>
      <c r="DG59" s="917"/>
      <c r="DH59" s="918"/>
      <c r="DI59" s="918"/>
      <c r="DJ59" s="918"/>
      <c r="DK59" s="928"/>
      <c r="DL59" s="917"/>
      <c r="DM59" s="918"/>
      <c r="DN59" s="918"/>
      <c r="DO59" s="918"/>
      <c r="DP59" s="928"/>
      <c r="DQ59" s="917"/>
      <c r="DR59" s="918"/>
      <c r="DS59" s="918"/>
      <c r="DT59" s="918"/>
      <c r="DU59" s="928"/>
      <c r="DV59" s="907"/>
      <c r="DW59" s="908"/>
      <c r="DX59" s="908"/>
      <c r="DY59" s="908"/>
      <c r="DZ59" s="929"/>
      <c r="EA59" s="52"/>
    </row>
    <row r="60" spans="1:131" ht="26.25" customHeight="1" x14ac:dyDescent="0.2">
      <c r="A60" s="56">
        <v>33</v>
      </c>
      <c r="B60" s="907"/>
      <c r="C60" s="908"/>
      <c r="D60" s="908"/>
      <c r="E60" s="908"/>
      <c r="F60" s="908"/>
      <c r="G60" s="908"/>
      <c r="H60" s="908"/>
      <c r="I60" s="908"/>
      <c r="J60" s="908"/>
      <c r="K60" s="908"/>
      <c r="L60" s="908"/>
      <c r="M60" s="908"/>
      <c r="N60" s="908"/>
      <c r="O60" s="908"/>
      <c r="P60" s="909"/>
      <c r="Q60" s="937"/>
      <c r="R60" s="938"/>
      <c r="S60" s="938"/>
      <c r="T60" s="938"/>
      <c r="U60" s="938"/>
      <c r="V60" s="938"/>
      <c r="W60" s="938"/>
      <c r="X60" s="938"/>
      <c r="Y60" s="938"/>
      <c r="Z60" s="938"/>
      <c r="AA60" s="938"/>
      <c r="AB60" s="938"/>
      <c r="AC60" s="938"/>
      <c r="AD60" s="938"/>
      <c r="AE60" s="939"/>
      <c r="AF60" s="940"/>
      <c r="AG60" s="918"/>
      <c r="AH60" s="918"/>
      <c r="AI60" s="918"/>
      <c r="AJ60" s="941"/>
      <c r="AK60" s="942"/>
      <c r="AL60" s="938"/>
      <c r="AM60" s="938"/>
      <c r="AN60" s="938"/>
      <c r="AO60" s="938"/>
      <c r="AP60" s="938"/>
      <c r="AQ60" s="938"/>
      <c r="AR60" s="938"/>
      <c r="AS60" s="938"/>
      <c r="AT60" s="938"/>
      <c r="AU60" s="938"/>
      <c r="AV60" s="938"/>
      <c r="AW60" s="938"/>
      <c r="AX60" s="938"/>
      <c r="AY60" s="938"/>
      <c r="AZ60" s="943"/>
      <c r="BA60" s="943"/>
      <c r="BB60" s="943"/>
      <c r="BC60" s="943"/>
      <c r="BD60" s="943"/>
      <c r="BE60" s="912"/>
      <c r="BF60" s="912"/>
      <c r="BG60" s="912"/>
      <c r="BH60" s="912"/>
      <c r="BI60" s="913"/>
      <c r="BJ60" s="60"/>
      <c r="BK60" s="60"/>
      <c r="BL60" s="60"/>
      <c r="BM60" s="60"/>
      <c r="BN60" s="60"/>
      <c r="BO60" s="59"/>
      <c r="BP60" s="59"/>
      <c r="BQ60" s="56">
        <v>54</v>
      </c>
      <c r="BR60" s="76"/>
      <c r="BS60" s="907"/>
      <c r="BT60" s="908"/>
      <c r="BU60" s="908"/>
      <c r="BV60" s="908"/>
      <c r="BW60" s="908"/>
      <c r="BX60" s="908"/>
      <c r="BY60" s="908"/>
      <c r="BZ60" s="908"/>
      <c r="CA60" s="908"/>
      <c r="CB60" s="908"/>
      <c r="CC60" s="908"/>
      <c r="CD60" s="908"/>
      <c r="CE60" s="908"/>
      <c r="CF60" s="908"/>
      <c r="CG60" s="909"/>
      <c r="CH60" s="917"/>
      <c r="CI60" s="918"/>
      <c r="CJ60" s="918"/>
      <c r="CK60" s="918"/>
      <c r="CL60" s="928"/>
      <c r="CM60" s="917"/>
      <c r="CN60" s="918"/>
      <c r="CO60" s="918"/>
      <c r="CP60" s="918"/>
      <c r="CQ60" s="928"/>
      <c r="CR60" s="917"/>
      <c r="CS60" s="918"/>
      <c r="CT60" s="918"/>
      <c r="CU60" s="918"/>
      <c r="CV60" s="928"/>
      <c r="CW60" s="917"/>
      <c r="CX60" s="918"/>
      <c r="CY60" s="918"/>
      <c r="CZ60" s="918"/>
      <c r="DA60" s="928"/>
      <c r="DB60" s="917"/>
      <c r="DC60" s="918"/>
      <c r="DD60" s="918"/>
      <c r="DE60" s="918"/>
      <c r="DF60" s="928"/>
      <c r="DG60" s="917"/>
      <c r="DH60" s="918"/>
      <c r="DI60" s="918"/>
      <c r="DJ60" s="918"/>
      <c r="DK60" s="928"/>
      <c r="DL60" s="917"/>
      <c r="DM60" s="918"/>
      <c r="DN60" s="918"/>
      <c r="DO60" s="918"/>
      <c r="DP60" s="928"/>
      <c r="DQ60" s="917"/>
      <c r="DR60" s="918"/>
      <c r="DS60" s="918"/>
      <c r="DT60" s="918"/>
      <c r="DU60" s="928"/>
      <c r="DV60" s="907"/>
      <c r="DW60" s="908"/>
      <c r="DX60" s="908"/>
      <c r="DY60" s="908"/>
      <c r="DZ60" s="929"/>
      <c r="EA60" s="52"/>
    </row>
    <row r="61" spans="1:131" ht="26.25" customHeight="1" x14ac:dyDescent="0.2">
      <c r="A61" s="56">
        <v>34</v>
      </c>
      <c r="B61" s="907"/>
      <c r="C61" s="908"/>
      <c r="D61" s="908"/>
      <c r="E61" s="908"/>
      <c r="F61" s="908"/>
      <c r="G61" s="908"/>
      <c r="H61" s="908"/>
      <c r="I61" s="908"/>
      <c r="J61" s="908"/>
      <c r="K61" s="908"/>
      <c r="L61" s="908"/>
      <c r="M61" s="908"/>
      <c r="N61" s="908"/>
      <c r="O61" s="908"/>
      <c r="P61" s="909"/>
      <c r="Q61" s="937"/>
      <c r="R61" s="938"/>
      <c r="S61" s="938"/>
      <c r="T61" s="938"/>
      <c r="U61" s="938"/>
      <c r="V61" s="938"/>
      <c r="W61" s="938"/>
      <c r="X61" s="938"/>
      <c r="Y61" s="938"/>
      <c r="Z61" s="938"/>
      <c r="AA61" s="938"/>
      <c r="AB61" s="938"/>
      <c r="AC61" s="938"/>
      <c r="AD61" s="938"/>
      <c r="AE61" s="939"/>
      <c r="AF61" s="940"/>
      <c r="AG61" s="918"/>
      <c r="AH61" s="918"/>
      <c r="AI61" s="918"/>
      <c r="AJ61" s="941"/>
      <c r="AK61" s="942"/>
      <c r="AL61" s="938"/>
      <c r="AM61" s="938"/>
      <c r="AN61" s="938"/>
      <c r="AO61" s="938"/>
      <c r="AP61" s="938"/>
      <c r="AQ61" s="938"/>
      <c r="AR61" s="938"/>
      <c r="AS61" s="938"/>
      <c r="AT61" s="938"/>
      <c r="AU61" s="938"/>
      <c r="AV61" s="938"/>
      <c r="AW61" s="938"/>
      <c r="AX61" s="938"/>
      <c r="AY61" s="938"/>
      <c r="AZ61" s="943"/>
      <c r="BA61" s="943"/>
      <c r="BB61" s="943"/>
      <c r="BC61" s="943"/>
      <c r="BD61" s="943"/>
      <c r="BE61" s="912"/>
      <c r="BF61" s="912"/>
      <c r="BG61" s="912"/>
      <c r="BH61" s="912"/>
      <c r="BI61" s="913"/>
      <c r="BJ61" s="60"/>
      <c r="BK61" s="60"/>
      <c r="BL61" s="60"/>
      <c r="BM61" s="60"/>
      <c r="BN61" s="60"/>
      <c r="BO61" s="59"/>
      <c r="BP61" s="59"/>
      <c r="BQ61" s="56">
        <v>55</v>
      </c>
      <c r="BR61" s="76"/>
      <c r="BS61" s="907"/>
      <c r="BT61" s="908"/>
      <c r="BU61" s="908"/>
      <c r="BV61" s="908"/>
      <c r="BW61" s="908"/>
      <c r="BX61" s="908"/>
      <c r="BY61" s="908"/>
      <c r="BZ61" s="908"/>
      <c r="CA61" s="908"/>
      <c r="CB61" s="908"/>
      <c r="CC61" s="908"/>
      <c r="CD61" s="908"/>
      <c r="CE61" s="908"/>
      <c r="CF61" s="908"/>
      <c r="CG61" s="909"/>
      <c r="CH61" s="917"/>
      <c r="CI61" s="918"/>
      <c r="CJ61" s="918"/>
      <c r="CK61" s="918"/>
      <c r="CL61" s="928"/>
      <c r="CM61" s="917"/>
      <c r="CN61" s="918"/>
      <c r="CO61" s="918"/>
      <c r="CP61" s="918"/>
      <c r="CQ61" s="928"/>
      <c r="CR61" s="917"/>
      <c r="CS61" s="918"/>
      <c r="CT61" s="918"/>
      <c r="CU61" s="918"/>
      <c r="CV61" s="928"/>
      <c r="CW61" s="917"/>
      <c r="CX61" s="918"/>
      <c r="CY61" s="918"/>
      <c r="CZ61" s="918"/>
      <c r="DA61" s="928"/>
      <c r="DB61" s="917"/>
      <c r="DC61" s="918"/>
      <c r="DD61" s="918"/>
      <c r="DE61" s="918"/>
      <c r="DF61" s="928"/>
      <c r="DG61" s="917"/>
      <c r="DH61" s="918"/>
      <c r="DI61" s="918"/>
      <c r="DJ61" s="918"/>
      <c r="DK61" s="928"/>
      <c r="DL61" s="917"/>
      <c r="DM61" s="918"/>
      <c r="DN61" s="918"/>
      <c r="DO61" s="918"/>
      <c r="DP61" s="928"/>
      <c r="DQ61" s="917"/>
      <c r="DR61" s="918"/>
      <c r="DS61" s="918"/>
      <c r="DT61" s="918"/>
      <c r="DU61" s="928"/>
      <c r="DV61" s="907"/>
      <c r="DW61" s="908"/>
      <c r="DX61" s="908"/>
      <c r="DY61" s="908"/>
      <c r="DZ61" s="929"/>
      <c r="EA61" s="52"/>
    </row>
    <row r="62" spans="1:131" ht="26.25" customHeight="1" x14ac:dyDescent="0.2">
      <c r="A62" s="56">
        <v>35</v>
      </c>
      <c r="B62" s="907"/>
      <c r="C62" s="908"/>
      <c r="D62" s="908"/>
      <c r="E62" s="908"/>
      <c r="F62" s="908"/>
      <c r="G62" s="908"/>
      <c r="H62" s="908"/>
      <c r="I62" s="908"/>
      <c r="J62" s="908"/>
      <c r="K62" s="908"/>
      <c r="L62" s="908"/>
      <c r="M62" s="908"/>
      <c r="N62" s="908"/>
      <c r="O62" s="908"/>
      <c r="P62" s="909"/>
      <c r="Q62" s="937"/>
      <c r="R62" s="938"/>
      <c r="S62" s="938"/>
      <c r="T62" s="938"/>
      <c r="U62" s="938"/>
      <c r="V62" s="938"/>
      <c r="W62" s="938"/>
      <c r="X62" s="938"/>
      <c r="Y62" s="938"/>
      <c r="Z62" s="938"/>
      <c r="AA62" s="938"/>
      <c r="AB62" s="938"/>
      <c r="AC62" s="938"/>
      <c r="AD62" s="938"/>
      <c r="AE62" s="939"/>
      <c r="AF62" s="940"/>
      <c r="AG62" s="918"/>
      <c r="AH62" s="918"/>
      <c r="AI62" s="918"/>
      <c r="AJ62" s="941"/>
      <c r="AK62" s="942"/>
      <c r="AL62" s="938"/>
      <c r="AM62" s="938"/>
      <c r="AN62" s="938"/>
      <c r="AO62" s="938"/>
      <c r="AP62" s="938"/>
      <c r="AQ62" s="938"/>
      <c r="AR62" s="938"/>
      <c r="AS62" s="938"/>
      <c r="AT62" s="938"/>
      <c r="AU62" s="938"/>
      <c r="AV62" s="938"/>
      <c r="AW62" s="938"/>
      <c r="AX62" s="938"/>
      <c r="AY62" s="938"/>
      <c r="AZ62" s="943"/>
      <c r="BA62" s="943"/>
      <c r="BB62" s="943"/>
      <c r="BC62" s="943"/>
      <c r="BD62" s="943"/>
      <c r="BE62" s="912"/>
      <c r="BF62" s="912"/>
      <c r="BG62" s="912"/>
      <c r="BH62" s="912"/>
      <c r="BI62" s="913"/>
      <c r="BJ62" s="944" t="s">
        <v>418</v>
      </c>
      <c r="BK62" s="945"/>
      <c r="BL62" s="945"/>
      <c r="BM62" s="945"/>
      <c r="BN62" s="946"/>
      <c r="BO62" s="59"/>
      <c r="BP62" s="59"/>
      <c r="BQ62" s="56">
        <v>56</v>
      </c>
      <c r="BR62" s="76"/>
      <c r="BS62" s="907"/>
      <c r="BT62" s="908"/>
      <c r="BU62" s="908"/>
      <c r="BV62" s="908"/>
      <c r="BW62" s="908"/>
      <c r="BX62" s="908"/>
      <c r="BY62" s="908"/>
      <c r="BZ62" s="908"/>
      <c r="CA62" s="908"/>
      <c r="CB62" s="908"/>
      <c r="CC62" s="908"/>
      <c r="CD62" s="908"/>
      <c r="CE62" s="908"/>
      <c r="CF62" s="908"/>
      <c r="CG62" s="909"/>
      <c r="CH62" s="917"/>
      <c r="CI62" s="918"/>
      <c r="CJ62" s="918"/>
      <c r="CK62" s="918"/>
      <c r="CL62" s="928"/>
      <c r="CM62" s="917"/>
      <c r="CN62" s="918"/>
      <c r="CO62" s="918"/>
      <c r="CP62" s="918"/>
      <c r="CQ62" s="928"/>
      <c r="CR62" s="917"/>
      <c r="CS62" s="918"/>
      <c r="CT62" s="918"/>
      <c r="CU62" s="918"/>
      <c r="CV62" s="928"/>
      <c r="CW62" s="917"/>
      <c r="CX62" s="918"/>
      <c r="CY62" s="918"/>
      <c r="CZ62" s="918"/>
      <c r="DA62" s="928"/>
      <c r="DB62" s="917"/>
      <c r="DC62" s="918"/>
      <c r="DD62" s="918"/>
      <c r="DE62" s="918"/>
      <c r="DF62" s="928"/>
      <c r="DG62" s="917"/>
      <c r="DH62" s="918"/>
      <c r="DI62" s="918"/>
      <c r="DJ62" s="918"/>
      <c r="DK62" s="928"/>
      <c r="DL62" s="917"/>
      <c r="DM62" s="918"/>
      <c r="DN62" s="918"/>
      <c r="DO62" s="918"/>
      <c r="DP62" s="928"/>
      <c r="DQ62" s="917"/>
      <c r="DR62" s="918"/>
      <c r="DS62" s="918"/>
      <c r="DT62" s="918"/>
      <c r="DU62" s="928"/>
      <c r="DV62" s="907"/>
      <c r="DW62" s="908"/>
      <c r="DX62" s="908"/>
      <c r="DY62" s="908"/>
      <c r="DZ62" s="929"/>
      <c r="EA62" s="52"/>
    </row>
    <row r="63" spans="1:131" ht="26.25" customHeight="1" x14ac:dyDescent="0.2">
      <c r="A63" s="57" t="s">
        <v>248</v>
      </c>
      <c r="B63" s="885" t="s">
        <v>354</v>
      </c>
      <c r="C63" s="886"/>
      <c r="D63" s="886"/>
      <c r="E63" s="886"/>
      <c r="F63" s="886"/>
      <c r="G63" s="886"/>
      <c r="H63" s="886"/>
      <c r="I63" s="886"/>
      <c r="J63" s="886"/>
      <c r="K63" s="886"/>
      <c r="L63" s="886"/>
      <c r="M63" s="886"/>
      <c r="N63" s="886"/>
      <c r="O63" s="886"/>
      <c r="P63" s="887"/>
      <c r="Q63" s="895"/>
      <c r="R63" s="896"/>
      <c r="S63" s="896"/>
      <c r="T63" s="896"/>
      <c r="U63" s="896"/>
      <c r="V63" s="896"/>
      <c r="W63" s="896"/>
      <c r="X63" s="896"/>
      <c r="Y63" s="896"/>
      <c r="Z63" s="896"/>
      <c r="AA63" s="896"/>
      <c r="AB63" s="896"/>
      <c r="AC63" s="896"/>
      <c r="AD63" s="896"/>
      <c r="AE63" s="930"/>
      <c r="AF63" s="931">
        <v>4161</v>
      </c>
      <c r="AG63" s="897"/>
      <c r="AH63" s="897"/>
      <c r="AI63" s="897"/>
      <c r="AJ63" s="932"/>
      <c r="AK63" s="933"/>
      <c r="AL63" s="896"/>
      <c r="AM63" s="896"/>
      <c r="AN63" s="896"/>
      <c r="AO63" s="896"/>
      <c r="AP63" s="897">
        <v>20422</v>
      </c>
      <c r="AQ63" s="897"/>
      <c r="AR63" s="897"/>
      <c r="AS63" s="897"/>
      <c r="AT63" s="897"/>
      <c r="AU63" s="897">
        <v>15293</v>
      </c>
      <c r="AV63" s="897"/>
      <c r="AW63" s="897"/>
      <c r="AX63" s="897"/>
      <c r="AY63" s="897"/>
      <c r="AZ63" s="934"/>
      <c r="BA63" s="934"/>
      <c r="BB63" s="934"/>
      <c r="BC63" s="934"/>
      <c r="BD63" s="934"/>
      <c r="BE63" s="898"/>
      <c r="BF63" s="898"/>
      <c r="BG63" s="898"/>
      <c r="BH63" s="898"/>
      <c r="BI63" s="899"/>
      <c r="BJ63" s="935" t="s">
        <v>199</v>
      </c>
      <c r="BK63" s="892"/>
      <c r="BL63" s="892"/>
      <c r="BM63" s="892"/>
      <c r="BN63" s="936"/>
      <c r="BO63" s="59"/>
      <c r="BP63" s="59"/>
      <c r="BQ63" s="56">
        <v>57</v>
      </c>
      <c r="BR63" s="76"/>
      <c r="BS63" s="907"/>
      <c r="BT63" s="908"/>
      <c r="BU63" s="908"/>
      <c r="BV63" s="908"/>
      <c r="BW63" s="908"/>
      <c r="BX63" s="908"/>
      <c r="BY63" s="908"/>
      <c r="BZ63" s="908"/>
      <c r="CA63" s="908"/>
      <c r="CB63" s="908"/>
      <c r="CC63" s="908"/>
      <c r="CD63" s="908"/>
      <c r="CE63" s="908"/>
      <c r="CF63" s="908"/>
      <c r="CG63" s="909"/>
      <c r="CH63" s="917"/>
      <c r="CI63" s="918"/>
      <c r="CJ63" s="918"/>
      <c r="CK63" s="918"/>
      <c r="CL63" s="928"/>
      <c r="CM63" s="917"/>
      <c r="CN63" s="918"/>
      <c r="CO63" s="918"/>
      <c r="CP63" s="918"/>
      <c r="CQ63" s="928"/>
      <c r="CR63" s="917"/>
      <c r="CS63" s="918"/>
      <c r="CT63" s="918"/>
      <c r="CU63" s="918"/>
      <c r="CV63" s="928"/>
      <c r="CW63" s="917"/>
      <c r="CX63" s="918"/>
      <c r="CY63" s="918"/>
      <c r="CZ63" s="918"/>
      <c r="DA63" s="928"/>
      <c r="DB63" s="917"/>
      <c r="DC63" s="918"/>
      <c r="DD63" s="918"/>
      <c r="DE63" s="918"/>
      <c r="DF63" s="928"/>
      <c r="DG63" s="917"/>
      <c r="DH63" s="918"/>
      <c r="DI63" s="918"/>
      <c r="DJ63" s="918"/>
      <c r="DK63" s="928"/>
      <c r="DL63" s="917"/>
      <c r="DM63" s="918"/>
      <c r="DN63" s="918"/>
      <c r="DO63" s="918"/>
      <c r="DP63" s="928"/>
      <c r="DQ63" s="917"/>
      <c r="DR63" s="918"/>
      <c r="DS63" s="918"/>
      <c r="DT63" s="918"/>
      <c r="DU63" s="928"/>
      <c r="DV63" s="907"/>
      <c r="DW63" s="908"/>
      <c r="DX63" s="908"/>
      <c r="DY63" s="908"/>
      <c r="DZ63" s="929"/>
      <c r="EA63" s="52"/>
    </row>
    <row r="64" spans="1:131" ht="26.2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907"/>
      <c r="BT64" s="908"/>
      <c r="BU64" s="908"/>
      <c r="BV64" s="908"/>
      <c r="BW64" s="908"/>
      <c r="BX64" s="908"/>
      <c r="BY64" s="908"/>
      <c r="BZ64" s="908"/>
      <c r="CA64" s="908"/>
      <c r="CB64" s="908"/>
      <c r="CC64" s="908"/>
      <c r="CD64" s="908"/>
      <c r="CE64" s="908"/>
      <c r="CF64" s="908"/>
      <c r="CG64" s="909"/>
      <c r="CH64" s="917"/>
      <c r="CI64" s="918"/>
      <c r="CJ64" s="918"/>
      <c r="CK64" s="918"/>
      <c r="CL64" s="928"/>
      <c r="CM64" s="917"/>
      <c r="CN64" s="918"/>
      <c r="CO64" s="918"/>
      <c r="CP64" s="918"/>
      <c r="CQ64" s="928"/>
      <c r="CR64" s="917"/>
      <c r="CS64" s="918"/>
      <c r="CT64" s="918"/>
      <c r="CU64" s="918"/>
      <c r="CV64" s="928"/>
      <c r="CW64" s="917"/>
      <c r="CX64" s="918"/>
      <c r="CY64" s="918"/>
      <c r="CZ64" s="918"/>
      <c r="DA64" s="928"/>
      <c r="DB64" s="917"/>
      <c r="DC64" s="918"/>
      <c r="DD64" s="918"/>
      <c r="DE64" s="918"/>
      <c r="DF64" s="928"/>
      <c r="DG64" s="917"/>
      <c r="DH64" s="918"/>
      <c r="DI64" s="918"/>
      <c r="DJ64" s="918"/>
      <c r="DK64" s="928"/>
      <c r="DL64" s="917"/>
      <c r="DM64" s="918"/>
      <c r="DN64" s="918"/>
      <c r="DO64" s="918"/>
      <c r="DP64" s="928"/>
      <c r="DQ64" s="917"/>
      <c r="DR64" s="918"/>
      <c r="DS64" s="918"/>
      <c r="DT64" s="918"/>
      <c r="DU64" s="928"/>
      <c r="DV64" s="907"/>
      <c r="DW64" s="908"/>
      <c r="DX64" s="908"/>
      <c r="DY64" s="908"/>
      <c r="DZ64" s="929"/>
      <c r="EA64" s="52"/>
    </row>
    <row r="65" spans="1:131" ht="26.25" customHeight="1" x14ac:dyDescent="0.2">
      <c r="A65" s="60" t="s">
        <v>407</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907"/>
      <c r="BT65" s="908"/>
      <c r="BU65" s="908"/>
      <c r="BV65" s="908"/>
      <c r="BW65" s="908"/>
      <c r="BX65" s="908"/>
      <c r="BY65" s="908"/>
      <c r="BZ65" s="908"/>
      <c r="CA65" s="908"/>
      <c r="CB65" s="908"/>
      <c r="CC65" s="908"/>
      <c r="CD65" s="908"/>
      <c r="CE65" s="908"/>
      <c r="CF65" s="908"/>
      <c r="CG65" s="909"/>
      <c r="CH65" s="917"/>
      <c r="CI65" s="918"/>
      <c r="CJ65" s="918"/>
      <c r="CK65" s="918"/>
      <c r="CL65" s="928"/>
      <c r="CM65" s="917"/>
      <c r="CN65" s="918"/>
      <c r="CO65" s="918"/>
      <c r="CP65" s="918"/>
      <c r="CQ65" s="928"/>
      <c r="CR65" s="917"/>
      <c r="CS65" s="918"/>
      <c r="CT65" s="918"/>
      <c r="CU65" s="918"/>
      <c r="CV65" s="928"/>
      <c r="CW65" s="917"/>
      <c r="CX65" s="918"/>
      <c r="CY65" s="918"/>
      <c r="CZ65" s="918"/>
      <c r="DA65" s="928"/>
      <c r="DB65" s="917"/>
      <c r="DC65" s="918"/>
      <c r="DD65" s="918"/>
      <c r="DE65" s="918"/>
      <c r="DF65" s="928"/>
      <c r="DG65" s="917"/>
      <c r="DH65" s="918"/>
      <c r="DI65" s="918"/>
      <c r="DJ65" s="918"/>
      <c r="DK65" s="928"/>
      <c r="DL65" s="917"/>
      <c r="DM65" s="918"/>
      <c r="DN65" s="918"/>
      <c r="DO65" s="918"/>
      <c r="DP65" s="928"/>
      <c r="DQ65" s="917"/>
      <c r="DR65" s="918"/>
      <c r="DS65" s="918"/>
      <c r="DT65" s="918"/>
      <c r="DU65" s="928"/>
      <c r="DV65" s="907"/>
      <c r="DW65" s="908"/>
      <c r="DX65" s="908"/>
      <c r="DY65" s="908"/>
      <c r="DZ65" s="929"/>
      <c r="EA65" s="52"/>
    </row>
    <row r="66" spans="1:131" ht="26.25" customHeight="1" x14ac:dyDescent="0.2">
      <c r="A66" s="653" t="s">
        <v>384</v>
      </c>
      <c r="B66" s="654"/>
      <c r="C66" s="654"/>
      <c r="D66" s="654"/>
      <c r="E66" s="654"/>
      <c r="F66" s="654"/>
      <c r="G66" s="654"/>
      <c r="H66" s="654"/>
      <c r="I66" s="654"/>
      <c r="J66" s="654"/>
      <c r="K66" s="654"/>
      <c r="L66" s="654"/>
      <c r="M66" s="654"/>
      <c r="N66" s="654"/>
      <c r="O66" s="654"/>
      <c r="P66" s="655"/>
      <c r="Q66" s="645" t="s">
        <v>410</v>
      </c>
      <c r="R66" s="646"/>
      <c r="S66" s="646"/>
      <c r="T66" s="646"/>
      <c r="U66" s="647"/>
      <c r="V66" s="645" t="s">
        <v>411</v>
      </c>
      <c r="W66" s="646"/>
      <c r="X66" s="646"/>
      <c r="Y66" s="646"/>
      <c r="Z66" s="647"/>
      <c r="AA66" s="645" t="s">
        <v>412</v>
      </c>
      <c r="AB66" s="646"/>
      <c r="AC66" s="646"/>
      <c r="AD66" s="646"/>
      <c r="AE66" s="647"/>
      <c r="AF66" s="665" t="s">
        <v>244</v>
      </c>
      <c r="AG66" s="660"/>
      <c r="AH66" s="660"/>
      <c r="AI66" s="660"/>
      <c r="AJ66" s="666"/>
      <c r="AK66" s="645" t="s">
        <v>364</v>
      </c>
      <c r="AL66" s="654"/>
      <c r="AM66" s="654"/>
      <c r="AN66" s="654"/>
      <c r="AO66" s="655"/>
      <c r="AP66" s="645" t="s">
        <v>345</v>
      </c>
      <c r="AQ66" s="646"/>
      <c r="AR66" s="646"/>
      <c r="AS66" s="646"/>
      <c r="AT66" s="647"/>
      <c r="AU66" s="645" t="s">
        <v>419</v>
      </c>
      <c r="AV66" s="646"/>
      <c r="AW66" s="646"/>
      <c r="AX66" s="646"/>
      <c r="AY66" s="647"/>
      <c r="AZ66" s="645" t="s">
        <v>400</v>
      </c>
      <c r="BA66" s="646"/>
      <c r="BB66" s="646"/>
      <c r="BC66" s="646"/>
      <c r="BD66" s="651"/>
      <c r="BE66" s="59"/>
      <c r="BF66" s="59"/>
      <c r="BG66" s="59"/>
      <c r="BH66" s="59"/>
      <c r="BI66" s="59"/>
      <c r="BJ66" s="59"/>
      <c r="BK66" s="59"/>
      <c r="BL66" s="59"/>
      <c r="BM66" s="59"/>
      <c r="BN66" s="59"/>
      <c r="BO66" s="59"/>
      <c r="BP66" s="59"/>
      <c r="BQ66" s="56">
        <v>60</v>
      </c>
      <c r="BR66" s="77"/>
      <c r="BS66" s="878"/>
      <c r="BT66" s="879"/>
      <c r="BU66" s="879"/>
      <c r="BV66" s="879"/>
      <c r="BW66" s="879"/>
      <c r="BX66" s="879"/>
      <c r="BY66" s="879"/>
      <c r="BZ66" s="879"/>
      <c r="CA66" s="879"/>
      <c r="CB66" s="879"/>
      <c r="CC66" s="879"/>
      <c r="CD66" s="879"/>
      <c r="CE66" s="879"/>
      <c r="CF66" s="879"/>
      <c r="CG66" s="880"/>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4"/>
      <c r="EA66" s="52"/>
    </row>
    <row r="67" spans="1:131" ht="26.25" customHeight="1" x14ac:dyDescent="0.2">
      <c r="A67" s="656"/>
      <c r="B67" s="657"/>
      <c r="C67" s="657"/>
      <c r="D67" s="657"/>
      <c r="E67" s="657"/>
      <c r="F67" s="657"/>
      <c r="G67" s="657"/>
      <c r="H67" s="657"/>
      <c r="I67" s="657"/>
      <c r="J67" s="657"/>
      <c r="K67" s="657"/>
      <c r="L67" s="657"/>
      <c r="M67" s="657"/>
      <c r="N67" s="657"/>
      <c r="O67" s="657"/>
      <c r="P67" s="658"/>
      <c r="Q67" s="648"/>
      <c r="R67" s="649"/>
      <c r="S67" s="649"/>
      <c r="T67" s="649"/>
      <c r="U67" s="650"/>
      <c r="V67" s="648"/>
      <c r="W67" s="649"/>
      <c r="X67" s="649"/>
      <c r="Y67" s="649"/>
      <c r="Z67" s="650"/>
      <c r="AA67" s="648"/>
      <c r="AB67" s="649"/>
      <c r="AC67" s="649"/>
      <c r="AD67" s="649"/>
      <c r="AE67" s="650"/>
      <c r="AF67" s="667"/>
      <c r="AG67" s="663"/>
      <c r="AH67" s="663"/>
      <c r="AI67" s="663"/>
      <c r="AJ67" s="668"/>
      <c r="AK67" s="669"/>
      <c r="AL67" s="657"/>
      <c r="AM67" s="657"/>
      <c r="AN67" s="657"/>
      <c r="AO67" s="658"/>
      <c r="AP67" s="648"/>
      <c r="AQ67" s="649"/>
      <c r="AR67" s="649"/>
      <c r="AS67" s="649"/>
      <c r="AT67" s="650"/>
      <c r="AU67" s="648"/>
      <c r="AV67" s="649"/>
      <c r="AW67" s="649"/>
      <c r="AX67" s="649"/>
      <c r="AY67" s="650"/>
      <c r="AZ67" s="648"/>
      <c r="BA67" s="649"/>
      <c r="BB67" s="649"/>
      <c r="BC67" s="649"/>
      <c r="BD67" s="652"/>
      <c r="BE67" s="59"/>
      <c r="BF67" s="59"/>
      <c r="BG67" s="59"/>
      <c r="BH67" s="59"/>
      <c r="BI67" s="59"/>
      <c r="BJ67" s="59"/>
      <c r="BK67" s="59"/>
      <c r="BL67" s="59"/>
      <c r="BM67" s="59"/>
      <c r="BN67" s="59"/>
      <c r="BO67" s="59"/>
      <c r="BP67" s="59"/>
      <c r="BQ67" s="56">
        <v>61</v>
      </c>
      <c r="BR67" s="77"/>
      <c r="BS67" s="878"/>
      <c r="BT67" s="879"/>
      <c r="BU67" s="879"/>
      <c r="BV67" s="879"/>
      <c r="BW67" s="879"/>
      <c r="BX67" s="879"/>
      <c r="BY67" s="879"/>
      <c r="BZ67" s="879"/>
      <c r="CA67" s="879"/>
      <c r="CB67" s="879"/>
      <c r="CC67" s="879"/>
      <c r="CD67" s="879"/>
      <c r="CE67" s="879"/>
      <c r="CF67" s="879"/>
      <c r="CG67" s="880"/>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4"/>
      <c r="EA67" s="52"/>
    </row>
    <row r="68" spans="1:131" ht="26.25" customHeight="1" x14ac:dyDescent="0.2">
      <c r="A68" s="55">
        <v>1</v>
      </c>
      <c r="B68" s="921" t="s">
        <v>349</v>
      </c>
      <c r="C68" s="922"/>
      <c r="D68" s="922"/>
      <c r="E68" s="922"/>
      <c r="F68" s="922"/>
      <c r="G68" s="922"/>
      <c r="H68" s="922"/>
      <c r="I68" s="922"/>
      <c r="J68" s="922"/>
      <c r="K68" s="922"/>
      <c r="L68" s="922"/>
      <c r="M68" s="922"/>
      <c r="N68" s="922"/>
      <c r="O68" s="922"/>
      <c r="P68" s="923"/>
      <c r="Q68" s="924">
        <v>1745</v>
      </c>
      <c r="R68" s="925"/>
      <c r="S68" s="925"/>
      <c r="T68" s="925"/>
      <c r="U68" s="925"/>
      <c r="V68" s="925">
        <v>1703</v>
      </c>
      <c r="W68" s="925"/>
      <c r="X68" s="925"/>
      <c r="Y68" s="925"/>
      <c r="Z68" s="925"/>
      <c r="AA68" s="925">
        <v>41</v>
      </c>
      <c r="AB68" s="925"/>
      <c r="AC68" s="925"/>
      <c r="AD68" s="925"/>
      <c r="AE68" s="925"/>
      <c r="AF68" s="925">
        <v>39</v>
      </c>
      <c r="AG68" s="925"/>
      <c r="AH68" s="925"/>
      <c r="AI68" s="925"/>
      <c r="AJ68" s="925"/>
      <c r="AK68" s="925" t="s">
        <v>199</v>
      </c>
      <c r="AL68" s="925"/>
      <c r="AM68" s="925"/>
      <c r="AN68" s="925"/>
      <c r="AO68" s="925"/>
      <c r="AP68" s="925" t="s">
        <v>199</v>
      </c>
      <c r="AQ68" s="925"/>
      <c r="AR68" s="925"/>
      <c r="AS68" s="925"/>
      <c r="AT68" s="925"/>
      <c r="AU68" s="925" t="s">
        <v>199</v>
      </c>
      <c r="AV68" s="925"/>
      <c r="AW68" s="925"/>
      <c r="AX68" s="925"/>
      <c r="AY68" s="925"/>
      <c r="AZ68" s="926"/>
      <c r="BA68" s="926"/>
      <c r="BB68" s="926"/>
      <c r="BC68" s="926"/>
      <c r="BD68" s="927"/>
      <c r="BE68" s="59"/>
      <c r="BF68" s="59"/>
      <c r="BG68" s="59"/>
      <c r="BH68" s="59"/>
      <c r="BI68" s="59"/>
      <c r="BJ68" s="59"/>
      <c r="BK68" s="59"/>
      <c r="BL68" s="59"/>
      <c r="BM68" s="59"/>
      <c r="BN68" s="59"/>
      <c r="BO68" s="59"/>
      <c r="BP68" s="59"/>
      <c r="BQ68" s="56">
        <v>62</v>
      </c>
      <c r="BR68" s="77"/>
      <c r="BS68" s="878"/>
      <c r="BT68" s="879"/>
      <c r="BU68" s="879"/>
      <c r="BV68" s="879"/>
      <c r="BW68" s="879"/>
      <c r="BX68" s="879"/>
      <c r="BY68" s="879"/>
      <c r="BZ68" s="879"/>
      <c r="CA68" s="879"/>
      <c r="CB68" s="879"/>
      <c r="CC68" s="879"/>
      <c r="CD68" s="879"/>
      <c r="CE68" s="879"/>
      <c r="CF68" s="879"/>
      <c r="CG68" s="880"/>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4"/>
      <c r="EA68" s="52"/>
    </row>
    <row r="69" spans="1:131" ht="26.25" customHeight="1" x14ac:dyDescent="0.2">
      <c r="A69" s="56">
        <v>2</v>
      </c>
      <c r="B69" s="914" t="s">
        <v>495</v>
      </c>
      <c r="C69" s="915"/>
      <c r="D69" s="915"/>
      <c r="E69" s="915"/>
      <c r="F69" s="915"/>
      <c r="G69" s="915"/>
      <c r="H69" s="915"/>
      <c r="I69" s="915"/>
      <c r="J69" s="915"/>
      <c r="K69" s="915"/>
      <c r="L69" s="915"/>
      <c r="M69" s="915"/>
      <c r="N69" s="915"/>
      <c r="O69" s="915"/>
      <c r="P69" s="916"/>
      <c r="Q69" s="910">
        <v>11968</v>
      </c>
      <c r="R69" s="911"/>
      <c r="S69" s="911"/>
      <c r="T69" s="911"/>
      <c r="U69" s="911"/>
      <c r="V69" s="911">
        <v>11382</v>
      </c>
      <c r="W69" s="911"/>
      <c r="X69" s="911"/>
      <c r="Y69" s="911"/>
      <c r="Z69" s="911"/>
      <c r="AA69" s="911">
        <v>586</v>
      </c>
      <c r="AB69" s="911"/>
      <c r="AC69" s="911"/>
      <c r="AD69" s="911"/>
      <c r="AE69" s="911"/>
      <c r="AF69" s="911">
        <v>3913</v>
      </c>
      <c r="AG69" s="911"/>
      <c r="AH69" s="911"/>
      <c r="AI69" s="911"/>
      <c r="AJ69" s="911"/>
      <c r="AK69" s="911" t="s">
        <v>199</v>
      </c>
      <c r="AL69" s="911"/>
      <c r="AM69" s="911"/>
      <c r="AN69" s="911"/>
      <c r="AO69" s="911"/>
      <c r="AP69" s="911">
        <v>4193</v>
      </c>
      <c r="AQ69" s="911"/>
      <c r="AR69" s="911"/>
      <c r="AS69" s="911"/>
      <c r="AT69" s="911"/>
      <c r="AU69" s="911">
        <v>1781</v>
      </c>
      <c r="AV69" s="911"/>
      <c r="AW69" s="911"/>
      <c r="AX69" s="911"/>
      <c r="AY69" s="911"/>
      <c r="AZ69" s="912"/>
      <c r="BA69" s="912"/>
      <c r="BB69" s="912"/>
      <c r="BC69" s="912"/>
      <c r="BD69" s="913"/>
      <c r="BE69" s="59"/>
      <c r="BF69" s="59"/>
      <c r="BG69" s="59"/>
      <c r="BH69" s="59"/>
      <c r="BI69" s="59"/>
      <c r="BJ69" s="59"/>
      <c r="BK69" s="59"/>
      <c r="BL69" s="59"/>
      <c r="BM69" s="59"/>
      <c r="BN69" s="59"/>
      <c r="BO69" s="59"/>
      <c r="BP69" s="59"/>
      <c r="BQ69" s="56">
        <v>63</v>
      </c>
      <c r="BR69" s="77"/>
      <c r="BS69" s="878"/>
      <c r="BT69" s="879"/>
      <c r="BU69" s="879"/>
      <c r="BV69" s="879"/>
      <c r="BW69" s="879"/>
      <c r="BX69" s="879"/>
      <c r="BY69" s="879"/>
      <c r="BZ69" s="879"/>
      <c r="CA69" s="879"/>
      <c r="CB69" s="879"/>
      <c r="CC69" s="879"/>
      <c r="CD69" s="879"/>
      <c r="CE69" s="879"/>
      <c r="CF69" s="879"/>
      <c r="CG69" s="880"/>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4"/>
      <c r="EA69" s="52"/>
    </row>
    <row r="70" spans="1:131" ht="26.25" customHeight="1" x14ac:dyDescent="0.2">
      <c r="A70" s="56">
        <v>3</v>
      </c>
      <c r="B70" s="914" t="s">
        <v>439</v>
      </c>
      <c r="C70" s="915"/>
      <c r="D70" s="915"/>
      <c r="E70" s="915"/>
      <c r="F70" s="915"/>
      <c r="G70" s="915"/>
      <c r="H70" s="915"/>
      <c r="I70" s="915"/>
      <c r="J70" s="915"/>
      <c r="K70" s="915"/>
      <c r="L70" s="915"/>
      <c r="M70" s="915"/>
      <c r="N70" s="915"/>
      <c r="O70" s="915"/>
      <c r="P70" s="916"/>
      <c r="Q70" s="910">
        <v>2222</v>
      </c>
      <c r="R70" s="911"/>
      <c r="S70" s="911"/>
      <c r="T70" s="911"/>
      <c r="U70" s="911"/>
      <c r="V70" s="911">
        <v>2205</v>
      </c>
      <c r="W70" s="911"/>
      <c r="X70" s="911"/>
      <c r="Y70" s="911"/>
      <c r="Z70" s="911"/>
      <c r="AA70" s="911">
        <v>17</v>
      </c>
      <c r="AB70" s="911"/>
      <c r="AC70" s="911"/>
      <c r="AD70" s="911"/>
      <c r="AE70" s="911"/>
      <c r="AF70" s="911">
        <v>17</v>
      </c>
      <c r="AG70" s="911"/>
      <c r="AH70" s="911"/>
      <c r="AI70" s="911"/>
      <c r="AJ70" s="911"/>
      <c r="AK70" s="911">
        <v>138</v>
      </c>
      <c r="AL70" s="911"/>
      <c r="AM70" s="911"/>
      <c r="AN70" s="911"/>
      <c r="AO70" s="911"/>
      <c r="AP70" s="911">
        <v>491</v>
      </c>
      <c r="AQ70" s="911"/>
      <c r="AR70" s="911"/>
      <c r="AS70" s="911"/>
      <c r="AT70" s="911"/>
      <c r="AU70" s="911">
        <v>164</v>
      </c>
      <c r="AV70" s="911"/>
      <c r="AW70" s="911"/>
      <c r="AX70" s="911"/>
      <c r="AY70" s="911"/>
      <c r="AZ70" s="912"/>
      <c r="BA70" s="912"/>
      <c r="BB70" s="912"/>
      <c r="BC70" s="912"/>
      <c r="BD70" s="913"/>
      <c r="BE70" s="59"/>
      <c r="BF70" s="59"/>
      <c r="BG70" s="59"/>
      <c r="BH70" s="59"/>
      <c r="BI70" s="59"/>
      <c r="BJ70" s="59"/>
      <c r="BK70" s="59"/>
      <c r="BL70" s="59"/>
      <c r="BM70" s="59"/>
      <c r="BN70" s="59"/>
      <c r="BO70" s="59"/>
      <c r="BP70" s="59"/>
      <c r="BQ70" s="56">
        <v>64</v>
      </c>
      <c r="BR70" s="77"/>
      <c r="BS70" s="878"/>
      <c r="BT70" s="879"/>
      <c r="BU70" s="879"/>
      <c r="BV70" s="879"/>
      <c r="BW70" s="879"/>
      <c r="BX70" s="879"/>
      <c r="BY70" s="879"/>
      <c r="BZ70" s="879"/>
      <c r="CA70" s="879"/>
      <c r="CB70" s="879"/>
      <c r="CC70" s="879"/>
      <c r="CD70" s="879"/>
      <c r="CE70" s="879"/>
      <c r="CF70" s="879"/>
      <c r="CG70" s="880"/>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4"/>
      <c r="EA70" s="52"/>
    </row>
    <row r="71" spans="1:131" ht="26.25" customHeight="1" x14ac:dyDescent="0.2">
      <c r="A71" s="56">
        <v>4</v>
      </c>
      <c r="B71" s="914" t="s">
        <v>496</v>
      </c>
      <c r="C71" s="915"/>
      <c r="D71" s="915"/>
      <c r="E71" s="915"/>
      <c r="F71" s="915"/>
      <c r="G71" s="915"/>
      <c r="H71" s="915"/>
      <c r="I71" s="915"/>
      <c r="J71" s="915"/>
      <c r="K71" s="915"/>
      <c r="L71" s="915"/>
      <c r="M71" s="915"/>
      <c r="N71" s="915"/>
      <c r="O71" s="915"/>
      <c r="P71" s="916"/>
      <c r="Q71" s="910">
        <v>3</v>
      </c>
      <c r="R71" s="911"/>
      <c r="S71" s="911"/>
      <c r="T71" s="911"/>
      <c r="U71" s="911"/>
      <c r="V71" s="911">
        <v>1</v>
      </c>
      <c r="W71" s="911"/>
      <c r="X71" s="911"/>
      <c r="Y71" s="911"/>
      <c r="Z71" s="911"/>
      <c r="AA71" s="911">
        <v>2</v>
      </c>
      <c r="AB71" s="911"/>
      <c r="AC71" s="911"/>
      <c r="AD71" s="911"/>
      <c r="AE71" s="911"/>
      <c r="AF71" s="911">
        <v>2</v>
      </c>
      <c r="AG71" s="911"/>
      <c r="AH71" s="911"/>
      <c r="AI71" s="911"/>
      <c r="AJ71" s="911"/>
      <c r="AK71" s="911" t="s">
        <v>199</v>
      </c>
      <c r="AL71" s="911"/>
      <c r="AM71" s="911"/>
      <c r="AN71" s="911"/>
      <c r="AO71" s="911"/>
      <c r="AP71" s="911" t="s">
        <v>199</v>
      </c>
      <c r="AQ71" s="911"/>
      <c r="AR71" s="911"/>
      <c r="AS71" s="911"/>
      <c r="AT71" s="911"/>
      <c r="AU71" s="911" t="s">
        <v>199</v>
      </c>
      <c r="AV71" s="911"/>
      <c r="AW71" s="911"/>
      <c r="AX71" s="911"/>
      <c r="AY71" s="911"/>
      <c r="AZ71" s="912"/>
      <c r="BA71" s="912"/>
      <c r="BB71" s="912"/>
      <c r="BC71" s="912"/>
      <c r="BD71" s="913"/>
      <c r="BE71" s="59"/>
      <c r="BF71" s="59"/>
      <c r="BG71" s="59"/>
      <c r="BH71" s="59"/>
      <c r="BI71" s="59"/>
      <c r="BJ71" s="59"/>
      <c r="BK71" s="59"/>
      <c r="BL71" s="59"/>
      <c r="BM71" s="59"/>
      <c r="BN71" s="59"/>
      <c r="BO71" s="59"/>
      <c r="BP71" s="59"/>
      <c r="BQ71" s="56">
        <v>65</v>
      </c>
      <c r="BR71" s="77"/>
      <c r="BS71" s="878"/>
      <c r="BT71" s="879"/>
      <c r="BU71" s="879"/>
      <c r="BV71" s="879"/>
      <c r="BW71" s="879"/>
      <c r="BX71" s="879"/>
      <c r="BY71" s="879"/>
      <c r="BZ71" s="879"/>
      <c r="CA71" s="879"/>
      <c r="CB71" s="879"/>
      <c r="CC71" s="879"/>
      <c r="CD71" s="879"/>
      <c r="CE71" s="879"/>
      <c r="CF71" s="879"/>
      <c r="CG71" s="880"/>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4"/>
      <c r="EA71" s="52"/>
    </row>
    <row r="72" spans="1:131" ht="26.25" customHeight="1" x14ac:dyDescent="0.2">
      <c r="A72" s="56">
        <v>5</v>
      </c>
      <c r="B72" s="914" t="s">
        <v>497</v>
      </c>
      <c r="C72" s="915"/>
      <c r="D72" s="915"/>
      <c r="E72" s="915"/>
      <c r="F72" s="915"/>
      <c r="G72" s="915"/>
      <c r="H72" s="915"/>
      <c r="I72" s="915"/>
      <c r="J72" s="915"/>
      <c r="K72" s="915"/>
      <c r="L72" s="915"/>
      <c r="M72" s="915"/>
      <c r="N72" s="915"/>
      <c r="O72" s="915"/>
      <c r="P72" s="916"/>
      <c r="Q72" s="910">
        <v>3966</v>
      </c>
      <c r="R72" s="911"/>
      <c r="S72" s="911"/>
      <c r="T72" s="911"/>
      <c r="U72" s="911"/>
      <c r="V72" s="911">
        <v>3752</v>
      </c>
      <c r="W72" s="911"/>
      <c r="X72" s="911"/>
      <c r="Y72" s="911"/>
      <c r="Z72" s="911"/>
      <c r="AA72" s="911">
        <v>214</v>
      </c>
      <c r="AB72" s="911"/>
      <c r="AC72" s="911"/>
      <c r="AD72" s="911"/>
      <c r="AE72" s="911"/>
      <c r="AF72" s="911">
        <v>214</v>
      </c>
      <c r="AG72" s="911"/>
      <c r="AH72" s="911"/>
      <c r="AI72" s="911"/>
      <c r="AJ72" s="911"/>
      <c r="AK72" s="911">
        <v>22</v>
      </c>
      <c r="AL72" s="911"/>
      <c r="AM72" s="911"/>
      <c r="AN72" s="911"/>
      <c r="AO72" s="911"/>
      <c r="AP72" s="911" t="s">
        <v>199</v>
      </c>
      <c r="AQ72" s="911"/>
      <c r="AR72" s="911"/>
      <c r="AS72" s="911"/>
      <c r="AT72" s="911"/>
      <c r="AU72" s="911" t="s">
        <v>199</v>
      </c>
      <c r="AV72" s="911"/>
      <c r="AW72" s="911"/>
      <c r="AX72" s="911"/>
      <c r="AY72" s="911"/>
      <c r="AZ72" s="912"/>
      <c r="BA72" s="912"/>
      <c r="BB72" s="912"/>
      <c r="BC72" s="912"/>
      <c r="BD72" s="913"/>
      <c r="BE72" s="59"/>
      <c r="BF72" s="59"/>
      <c r="BG72" s="59"/>
      <c r="BH72" s="59"/>
      <c r="BI72" s="59"/>
      <c r="BJ72" s="59"/>
      <c r="BK72" s="59"/>
      <c r="BL72" s="59"/>
      <c r="BM72" s="59"/>
      <c r="BN72" s="59"/>
      <c r="BO72" s="59"/>
      <c r="BP72" s="59"/>
      <c r="BQ72" s="56">
        <v>66</v>
      </c>
      <c r="BR72" s="77"/>
      <c r="BS72" s="878"/>
      <c r="BT72" s="879"/>
      <c r="BU72" s="879"/>
      <c r="BV72" s="879"/>
      <c r="BW72" s="879"/>
      <c r="BX72" s="879"/>
      <c r="BY72" s="879"/>
      <c r="BZ72" s="879"/>
      <c r="CA72" s="879"/>
      <c r="CB72" s="879"/>
      <c r="CC72" s="879"/>
      <c r="CD72" s="879"/>
      <c r="CE72" s="879"/>
      <c r="CF72" s="879"/>
      <c r="CG72" s="880"/>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4"/>
      <c r="EA72" s="52"/>
    </row>
    <row r="73" spans="1:131" ht="26.25" customHeight="1" x14ac:dyDescent="0.2">
      <c r="A73" s="56">
        <v>6</v>
      </c>
      <c r="B73" s="914" t="s">
        <v>478</v>
      </c>
      <c r="C73" s="915"/>
      <c r="D73" s="915"/>
      <c r="E73" s="915"/>
      <c r="F73" s="915"/>
      <c r="G73" s="915"/>
      <c r="H73" s="915"/>
      <c r="I73" s="915"/>
      <c r="J73" s="915"/>
      <c r="K73" s="915"/>
      <c r="L73" s="915"/>
      <c r="M73" s="915"/>
      <c r="N73" s="915"/>
      <c r="O73" s="915"/>
      <c r="P73" s="916"/>
      <c r="Q73" s="910">
        <v>97</v>
      </c>
      <c r="R73" s="911"/>
      <c r="S73" s="911"/>
      <c r="T73" s="911"/>
      <c r="U73" s="911"/>
      <c r="V73" s="911">
        <v>94</v>
      </c>
      <c r="W73" s="911"/>
      <c r="X73" s="911"/>
      <c r="Y73" s="911"/>
      <c r="Z73" s="911"/>
      <c r="AA73" s="911">
        <v>4</v>
      </c>
      <c r="AB73" s="911"/>
      <c r="AC73" s="911"/>
      <c r="AD73" s="911"/>
      <c r="AE73" s="911"/>
      <c r="AF73" s="911">
        <v>4</v>
      </c>
      <c r="AG73" s="911"/>
      <c r="AH73" s="911"/>
      <c r="AI73" s="911"/>
      <c r="AJ73" s="911"/>
      <c r="AK73" s="911" t="s">
        <v>199</v>
      </c>
      <c r="AL73" s="911"/>
      <c r="AM73" s="911"/>
      <c r="AN73" s="911"/>
      <c r="AO73" s="911"/>
      <c r="AP73" s="911" t="s">
        <v>199</v>
      </c>
      <c r="AQ73" s="911"/>
      <c r="AR73" s="911"/>
      <c r="AS73" s="911"/>
      <c r="AT73" s="911"/>
      <c r="AU73" s="911" t="s">
        <v>199</v>
      </c>
      <c r="AV73" s="911"/>
      <c r="AW73" s="911"/>
      <c r="AX73" s="911"/>
      <c r="AY73" s="911"/>
      <c r="AZ73" s="912"/>
      <c r="BA73" s="912"/>
      <c r="BB73" s="912"/>
      <c r="BC73" s="912"/>
      <c r="BD73" s="913"/>
      <c r="BE73" s="59"/>
      <c r="BF73" s="59"/>
      <c r="BG73" s="59"/>
      <c r="BH73" s="59"/>
      <c r="BI73" s="59"/>
      <c r="BJ73" s="59"/>
      <c r="BK73" s="59"/>
      <c r="BL73" s="59"/>
      <c r="BM73" s="59"/>
      <c r="BN73" s="59"/>
      <c r="BO73" s="59"/>
      <c r="BP73" s="59"/>
      <c r="BQ73" s="56">
        <v>67</v>
      </c>
      <c r="BR73" s="77"/>
      <c r="BS73" s="878"/>
      <c r="BT73" s="879"/>
      <c r="BU73" s="879"/>
      <c r="BV73" s="879"/>
      <c r="BW73" s="879"/>
      <c r="BX73" s="879"/>
      <c r="BY73" s="879"/>
      <c r="BZ73" s="879"/>
      <c r="CA73" s="879"/>
      <c r="CB73" s="879"/>
      <c r="CC73" s="879"/>
      <c r="CD73" s="879"/>
      <c r="CE73" s="879"/>
      <c r="CF73" s="879"/>
      <c r="CG73" s="880"/>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4"/>
      <c r="EA73" s="52"/>
    </row>
    <row r="74" spans="1:131" ht="26.25" customHeight="1" x14ac:dyDescent="0.2">
      <c r="A74" s="56">
        <v>7</v>
      </c>
      <c r="B74" s="914" t="s">
        <v>441</v>
      </c>
      <c r="C74" s="915"/>
      <c r="D74" s="915"/>
      <c r="E74" s="915"/>
      <c r="F74" s="915"/>
      <c r="G74" s="915"/>
      <c r="H74" s="915"/>
      <c r="I74" s="915"/>
      <c r="J74" s="915"/>
      <c r="K74" s="915"/>
      <c r="L74" s="915"/>
      <c r="M74" s="915"/>
      <c r="N74" s="915"/>
      <c r="O74" s="915"/>
      <c r="P74" s="916"/>
      <c r="Q74" s="910">
        <v>1476</v>
      </c>
      <c r="R74" s="911"/>
      <c r="S74" s="911"/>
      <c r="T74" s="911"/>
      <c r="U74" s="911"/>
      <c r="V74" s="911">
        <v>1261</v>
      </c>
      <c r="W74" s="911"/>
      <c r="X74" s="911"/>
      <c r="Y74" s="911"/>
      <c r="Z74" s="911"/>
      <c r="AA74" s="911">
        <v>215</v>
      </c>
      <c r="AB74" s="911"/>
      <c r="AC74" s="911"/>
      <c r="AD74" s="911"/>
      <c r="AE74" s="911"/>
      <c r="AF74" s="911">
        <v>215</v>
      </c>
      <c r="AG74" s="911"/>
      <c r="AH74" s="911"/>
      <c r="AI74" s="911"/>
      <c r="AJ74" s="911"/>
      <c r="AK74" s="911">
        <v>471</v>
      </c>
      <c r="AL74" s="911"/>
      <c r="AM74" s="911"/>
      <c r="AN74" s="911"/>
      <c r="AO74" s="911"/>
      <c r="AP74" s="911" t="s">
        <v>199</v>
      </c>
      <c r="AQ74" s="911"/>
      <c r="AR74" s="911"/>
      <c r="AS74" s="911"/>
      <c r="AT74" s="911"/>
      <c r="AU74" s="911" t="s">
        <v>199</v>
      </c>
      <c r="AV74" s="911"/>
      <c r="AW74" s="911"/>
      <c r="AX74" s="911"/>
      <c r="AY74" s="911"/>
      <c r="AZ74" s="912"/>
      <c r="BA74" s="912"/>
      <c r="BB74" s="912"/>
      <c r="BC74" s="912"/>
      <c r="BD74" s="913"/>
      <c r="BE74" s="59"/>
      <c r="BF74" s="59"/>
      <c r="BG74" s="59"/>
      <c r="BH74" s="59"/>
      <c r="BI74" s="59"/>
      <c r="BJ74" s="59"/>
      <c r="BK74" s="59"/>
      <c r="BL74" s="59"/>
      <c r="BM74" s="59"/>
      <c r="BN74" s="59"/>
      <c r="BO74" s="59"/>
      <c r="BP74" s="59"/>
      <c r="BQ74" s="56">
        <v>68</v>
      </c>
      <c r="BR74" s="77"/>
      <c r="BS74" s="878"/>
      <c r="BT74" s="879"/>
      <c r="BU74" s="879"/>
      <c r="BV74" s="879"/>
      <c r="BW74" s="879"/>
      <c r="BX74" s="879"/>
      <c r="BY74" s="879"/>
      <c r="BZ74" s="879"/>
      <c r="CA74" s="879"/>
      <c r="CB74" s="879"/>
      <c r="CC74" s="879"/>
      <c r="CD74" s="879"/>
      <c r="CE74" s="879"/>
      <c r="CF74" s="879"/>
      <c r="CG74" s="880"/>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4"/>
      <c r="EA74" s="52"/>
    </row>
    <row r="75" spans="1:131" ht="26.25" customHeight="1" x14ac:dyDescent="0.2">
      <c r="A75" s="56">
        <v>8</v>
      </c>
      <c r="B75" s="914" t="s">
        <v>396</v>
      </c>
      <c r="C75" s="915"/>
      <c r="D75" s="915"/>
      <c r="E75" s="915"/>
      <c r="F75" s="915"/>
      <c r="G75" s="915"/>
      <c r="H75" s="915"/>
      <c r="I75" s="915"/>
      <c r="J75" s="915"/>
      <c r="K75" s="915"/>
      <c r="L75" s="915"/>
      <c r="M75" s="915"/>
      <c r="N75" s="915"/>
      <c r="O75" s="915"/>
      <c r="P75" s="916"/>
      <c r="Q75" s="917">
        <v>391751</v>
      </c>
      <c r="R75" s="918"/>
      <c r="S75" s="918"/>
      <c r="T75" s="918"/>
      <c r="U75" s="919"/>
      <c r="V75" s="920">
        <v>379323</v>
      </c>
      <c r="W75" s="918"/>
      <c r="X75" s="918"/>
      <c r="Y75" s="918"/>
      <c r="Z75" s="919"/>
      <c r="AA75" s="920">
        <v>12429</v>
      </c>
      <c r="AB75" s="918"/>
      <c r="AC75" s="918"/>
      <c r="AD75" s="918"/>
      <c r="AE75" s="919"/>
      <c r="AF75" s="920">
        <v>12429</v>
      </c>
      <c r="AG75" s="918"/>
      <c r="AH75" s="918"/>
      <c r="AI75" s="918"/>
      <c r="AJ75" s="919"/>
      <c r="AK75" s="920">
        <v>85</v>
      </c>
      <c r="AL75" s="918"/>
      <c r="AM75" s="918"/>
      <c r="AN75" s="918"/>
      <c r="AO75" s="919"/>
      <c r="AP75" s="920" t="s">
        <v>199</v>
      </c>
      <c r="AQ75" s="918"/>
      <c r="AR75" s="918"/>
      <c r="AS75" s="918"/>
      <c r="AT75" s="919"/>
      <c r="AU75" s="920" t="s">
        <v>199</v>
      </c>
      <c r="AV75" s="918"/>
      <c r="AW75" s="918"/>
      <c r="AX75" s="918"/>
      <c r="AY75" s="919"/>
      <c r="AZ75" s="912"/>
      <c r="BA75" s="912"/>
      <c r="BB75" s="912"/>
      <c r="BC75" s="912"/>
      <c r="BD75" s="913"/>
      <c r="BE75" s="59"/>
      <c r="BF75" s="59"/>
      <c r="BG75" s="59"/>
      <c r="BH75" s="59"/>
      <c r="BI75" s="59"/>
      <c r="BJ75" s="59"/>
      <c r="BK75" s="59"/>
      <c r="BL75" s="59"/>
      <c r="BM75" s="59"/>
      <c r="BN75" s="59"/>
      <c r="BO75" s="59"/>
      <c r="BP75" s="59"/>
      <c r="BQ75" s="56">
        <v>69</v>
      </c>
      <c r="BR75" s="77"/>
      <c r="BS75" s="878"/>
      <c r="BT75" s="879"/>
      <c r="BU75" s="879"/>
      <c r="BV75" s="879"/>
      <c r="BW75" s="879"/>
      <c r="BX75" s="879"/>
      <c r="BY75" s="879"/>
      <c r="BZ75" s="879"/>
      <c r="CA75" s="879"/>
      <c r="CB75" s="879"/>
      <c r="CC75" s="879"/>
      <c r="CD75" s="879"/>
      <c r="CE75" s="879"/>
      <c r="CF75" s="879"/>
      <c r="CG75" s="880"/>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4"/>
      <c r="EA75" s="52"/>
    </row>
    <row r="76" spans="1:131" ht="26.25" customHeight="1" x14ac:dyDescent="0.2">
      <c r="A76" s="56">
        <v>9</v>
      </c>
      <c r="B76" s="914" t="s">
        <v>405</v>
      </c>
      <c r="C76" s="915"/>
      <c r="D76" s="915"/>
      <c r="E76" s="915"/>
      <c r="F76" s="915"/>
      <c r="G76" s="915"/>
      <c r="H76" s="915"/>
      <c r="I76" s="915"/>
      <c r="J76" s="915"/>
      <c r="K76" s="915"/>
      <c r="L76" s="915"/>
      <c r="M76" s="915"/>
      <c r="N76" s="915"/>
      <c r="O76" s="915"/>
      <c r="P76" s="916"/>
      <c r="Q76" s="917">
        <v>50</v>
      </c>
      <c r="R76" s="918"/>
      <c r="S76" s="918"/>
      <c r="T76" s="918"/>
      <c r="U76" s="919"/>
      <c r="V76" s="920">
        <v>48</v>
      </c>
      <c r="W76" s="918"/>
      <c r="X76" s="918"/>
      <c r="Y76" s="918"/>
      <c r="Z76" s="919"/>
      <c r="AA76" s="920">
        <v>2</v>
      </c>
      <c r="AB76" s="918"/>
      <c r="AC76" s="918"/>
      <c r="AD76" s="918"/>
      <c r="AE76" s="919"/>
      <c r="AF76" s="920">
        <v>2</v>
      </c>
      <c r="AG76" s="918"/>
      <c r="AH76" s="918"/>
      <c r="AI76" s="918"/>
      <c r="AJ76" s="919"/>
      <c r="AK76" s="920">
        <v>40</v>
      </c>
      <c r="AL76" s="918"/>
      <c r="AM76" s="918"/>
      <c r="AN76" s="918"/>
      <c r="AO76" s="919"/>
      <c r="AP76" s="920" t="s">
        <v>199</v>
      </c>
      <c r="AQ76" s="918"/>
      <c r="AR76" s="918"/>
      <c r="AS76" s="918"/>
      <c r="AT76" s="919"/>
      <c r="AU76" s="920" t="s">
        <v>199</v>
      </c>
      <c r="AV76" s="918"/>
      <c r="AW76" s="918"/>
      <c r="AX76" s="918"/>
      <c r="AY76" s="919"/>
      <c r="AZ76" s="912"/>
      <c r="BA76" s="912"/>
      <c r="BB76" s="912"/>
      <c r="BC76" s="912"/>
      <c r="BD76" s="913"/>
      <c r="BE76" s="59"/>
      <c r="BF76" s="59"/>
      <c r="BG76" s="59"/>
      <c r="BH76" s="59"/>
      <c r="BI76" s="59"/>
      <c r="BJ76" s="59"/>
      <c r="BK76" s="59"/>
      <c r="BL76" s="59"/>
      <c r="BM76" s="59"/>
      <c r="BN76" s="59"/>
      <c r="BO76" s="59"/>
      <c r="BP76" s="59"/>
      <c r="BQ76" s="56">
        <v>70</v>
      </c>
      <c r="BR76" s="77"/>
      <c r="BS76" s="878"/>
      <c r="BT76" s="879"/>
      <c r="BU76" s="879"/>
      <c r="BV76" s="879"/>
      <c r="BW76" s="879"/>
      <c r="BX76" s="879"/>
      <c r="BY76" s="879"/>
      <c r="BZ76" s="879"/>
      <c r="CA76" s="879"/>
      <c r="CB76" s="879"/>
      <c r="CC76" s="879"/>
      <c r="CD76" s="879"/>
      <c r="CE76" s="879"/>
      <c r="CF76" s="879"/>
      <c r="CG76" s="880"/>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4"/>
      <c r="EA76" s="52"/>
    </row>
    <row r="77" spans="1:131" ht="26.25" customHeight="1" x14ac:dyDescent="0.2">
      <c r="A77" s="56">
        <v>10</v>
      </c>
      <c r="B77" s="914" t="s">
        <v>467</v>
      </c>
      <c r="C77" s="915"/>
      <c r="D77" s="915"/>
      <c r="E77" s="915"/>
      <c r="F77" s="915"/>
      <c r="G77" s="915"/>
      <c r="H77" s="915"/>
      <c r="I77" s="915"/>
      <c r="J77" s="915"/>
      <c r="K77" s="915"/>
      <c r="L77" s="915"/>
      <c r="M77" s="915"/>
      <c r="N77" s="915"/>
      <c r="O77" s="915"/>
      <c r="P77" s="916"/>
      <c r="Q77" s="917">
        <v>824</v>
      </c>
      <c r="R77" s="918"/>
      <c r="S77" s="918"/>
      <c r="T77" s="918"/>
      <c r="U77" s="919"/>
      <c r="V77" s="920">
        <v>251</v>
      </c>
      <c r="W77" s="918"/>
      <c r="X77" s="918"/>
      <c r="Y77" s="918"/>
      <c r="Z77" s="919"/>
      <c r="AA77" s="920">
        <v>573</v>
      </c>
      <c r="AB77" s="918"/>
      <c r="AC77" s="918"/>
      <c r="AD77" s="918"/>
      <c r="AE77" s="919"/>
      <c r="AF77" s="920">
        <v>573</v>
      </c>
      <c r="AG77" s="918"/>
      <c r="AH77" s="918"/>
      <c r="AI77" s="918"/>
      <c r="AJ77" s="919"/>
      <c r="AK77" s="920">
        <v>35</v>
      </c>
      <c r="AL77" s="918"/>
      <c r="AM77" s="918"/>
      <c r="AN77" s="918"/>
      <c r="AO77" s="919"/>
      <c r="AP77" s="920" t="s">
        <v>199</v>
      </c>
      <c r="AQ77" s="918"/>
      <c r="AR77" s="918"/>
      <c r="AS77" s="918"/>
      <c r="AT77" s="919"/>
      <c r="AU77" s="920" t="s">
        <v>199</v>
      </c>
      <c r="AV77" s="918"/>
      <c r="AW77" s="918"/>
      <c r="AX77" s="918"/>
      <c r="AY77" s="919"/>
      <c r="AZ77" s="912"/>
      <c r="BA77" s="912"/>
      <c r="BB77" s="912"/>
      <c r="BC77" s="912"/>
      <c r="BD77" s="913"/>
      <c r="BE77" s="59"/>
      <c r="BF77" s="59"/>
      <c r="BG77" s="59"/>
      <c r="BH77" s="59"/>
      <c r="BI77" s="59"/>
      <c r="BJ77" s="59"/>
      <c r="BK77" s="59"/>
      <c r="BL77" s="59"/>
      <c r="BM77" s="59"/>
      <c r="BN77" s="59"/>
      <c r="BO77" s="59"/>
      <c r="BP77" s="59"/>
      <c r="BQ77" s="56">
        <v>71</v>
      </c>
      <c r="BR77" s="77"/>
      <c r="BS77" s="878"/>
      <c r="BT77" s="879"/>
      <c r="BU77" s="879"/>
      <c r="BV77" s="879"/>
      <c r="BW77" s="879"/>
      <c r="BX77" s="879"/>
      <c r="BY77" s="879"/>
      <c r="BZ77" s="879"/>
      <c r="CA77" s="879"/>
      <c r="CB77" s="879"/>
      <c r="CC77" s="879"/>
      <c r="CD77" s="879"/>
      <c r="CE77" s="879"/>
      <c r="CF77" s="879"/>
      <c r="CG77" s="880"/>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4"/>
      <c r="EA77" s="52"/>
    </row>
    <row r="78" spans="1:131" ht="26.25" customHeight="1" x14ac:dyDescent="0.2">
      <c r="A78" s="56">
        <v>11</v>
      </c>
      <c r="B78" s="914" t="s">
        <v>241</v>
      </c>
      <c r="C78" s="915"/>
      <c r="D78" s="915"/>
      <c r="E78" s="915"/>
      <c r="F78" s="915"/>
      <c r="G78" s="915"/>
      <c r="H78" s="915"/>
      <c r="I78" s="915"/>
      <c r="J78" s="915"/>
      <c r="K78" s="915"/>
      <c r="L78" s="915"/>
      <c r="M78" s="915"/>
      <c r="N78" s="915"/>
      <c r="O78" s="915"/>
      <c r="P78" s="916"/>
      <c r="Q78" s="910">
        <v>2495</v>
      </c>
      <c r="R78" s="911"/>
      <c r="S78" s="911"/>
      <c r="T78" s="911"/>
      <c r="U78" s="911"/>
      <c r="V78" s="911">
        <v>2494</v>
      </c>
      <c r="W78" s="911"/>
      <c r="X78" s="911"/>
      <c r="Y78" s="911"/>
      <c r="Z78" s="911"/>
      <c r="AA78" s="911">
        <v>1</v>
      </c>
      <c r="AB78" s="911"/>
      <c r="AC78" s="911"/>
      <c r="AD78" s="911"/>
      <c r="AE78" s="911"/>
      <c r="AF78" s="911">
        <v>1</v>
      </c>
      <c r="AG78" s="911"/>
      <c r="AH78" s="911"/>
      <c r="AI78" s="911"/>
      <c r="AJ78" s="911"/>
      <c r="AK78" s="911" t="s">
        <v>199</v>
      </c>
      <c r="AL78" s="911"/>
      <c r="AM78" s="911"/>
      <c r="AN78" s="911"/>
      <c r="AO78" s="911"/>
      <c r="AP78" s="911" t="s">
        <v>199</v>
      </c>
      <c r="AQ78" s="911"/>
      <c r="AR78" s="911"/>
      <c r="AS78" s="911"/>
      <c r="AT78" s="911"/>
      <c r="AU78" s="911" t="s">
        <v>199</v>
      </c>
      <c r="AV78" s="911"/>
      <c r="AW78" s="911"/>
      <c r="AX78" s="911"/>
      <c r="AY78" s="911"/>
      <c r="AZ78" s="912"/>
      <c r="BA78" s="912"/>
      <c r="BB78" s="912"/>
      <c r="BC78" s="912"/>
      <c r="BD78" s="913"/>
      <c r="BE78" s="59"/>
      <c r="BF78" s="59"/>
      <c r="BG78" s="59"/>
      <c r="BH78" s="59"/>
      <c r="BI78" s="59"/>
      <c r="BJ78" s="52"/>
      <c r="BK78" s="52"/>
      <c r="BL78" s="52"/>
      <c r="BM78" s="52"/>
      <c r="BN78" s="52"/>
      <c r="BO78" s="59"/>
      <c r="BP78" s="59"/>
      <c r="BQ78" s="56">
        <v>72</v>
      </c>
      <c r="BR78" s="77"/>
      <c r="BS78" s="878"/>
      <c r="BT78" s="879"/>
      <c r="BU78" s="879"/>
      <c r="BV78" s="879"/>
      <c r="BW78" s="879"/>
      <c r="BX78" s="879"/>
      <c r="BY78" s="879"/>
      <c r="BZ78" s="879"/>
      <c r="CA78" s="879"/>
      <c r="CB78" s="879"/>
      <c r="CC78" s="879"/>
      <c r="CD78" s="879"/>
      <c r="CE78" s="879"/>
      <c r="CF78" s="879"/>
      <c r="CG78" s="880"/>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4"/>
      <c r="EA78" s="52"/>
    </row>
    <row r="79" spans="1:131" ht="26.25" customHeight="1" x14ac:dyDescent="0.2">
      <c r="A79" s="56">
        <v>12</v>
      </c>
      <c r="B79" s="907"/>
      <c r="C79" s="908"/>
      <c r="D79" s="908"/>
      <c r="E79" s="908"/>
      <c r="F79" s="908"/>
      <c r="G79" s="908"/>
      <c r="H79" s="908"/>
      <c r="I79" s="908"/>
      <c r="J79" s="908"/>
      <c r="K79" s="908"/>
      <c r="L79" s="908"/>
      <c r="M79" s="908"/>
      <c r="N79" s="908"/>
      <c r="O79" s="908"/>
      <c r="P79" s="909"/>
      <c r="Q79" s="910"/>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12"/>
      <c r="BA79" s="912"/>
      <c r="BB79" s="912"/>
      <c r="BC79" s="912"/>
      <c r="BD79" s="913"/>
      <c r="BE79" s="59"/>
      <c r="BF79" s="59"/>
      <c r="BG79" s="59"/>
      <c r="BH79" s="59"/>
      <c r="BI79" s="59"/>
      <c r="BJ79" s="52"/>
      <c r="BK79" s="52"/>
      <c r="BL79" s="52"/>
      <c r="BM79" s="52"/>
      <c r="BN79" s="52"/>
      <c r="BO79" s="59"/>
      <c r="BP79" s="59"/>
      <c r="BQ79" s="56">
        <v>73</v>
      </c>
      <c r="BR79" s="77"/>
      <c r="BS79" s="878"/>
      <c r="BT79" s="879"/>
      <c r="BU79" s="879"/>
      <c r="BV79" s="879"/>
      <c r="BW79" s="879"/>
      <c r="BX79" s="879"/>
      <c r="BY79" s="879"/>
      <c r="BZ79" s="879"/>
      <c r="CA79" s="879"/>
      <c r="CB79" s="879"/>
      <c r="CC79" s="879"/>
      <c r="CD79" s="879"/>
      <c r="CE79" s="879"/>
      <c r="CF79" s="879"/>
      <c r="CG79" s="880"/>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4"/>
      <c r="EA79" s="52"/>
    </row>
    <row r="80" spans="1:131" ht="26.25" customHeight="1" x14ac:dyDescent="0.2">
      <c r="A80" s="56">
        <v>13</v>
      </c>
      <c r="B80" s="907"/>
      <c r="C80" s="908"/>
      <c r="D80" s="908"/>
      <c r="E80" s="908"/>
      <c r="F80" s="908"/>
      <c r="G80" s="908"/>
      <c r="H80" s="908"/>
      <c r="I80" s="908"/>
      <c r="J80" s="908"/>
      <c r="K80" s="908"/>
      <c r="L80" s="908"/>
      <c r="M80" s="908"/>
      <c r="N80" s="908"/>
      <c r="O80" s="908"/>
      <c r="P80" s="909"/>
      <c r="Q80" s="910"/>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12"/>
      <c r="BA80" s="912"/>
      <c r="BB80" s="912"/>
      <c r="BC80" s="912"/>
      <c r="BD80" s="913"/>
      <c r="BE80" s="59"/>
      <c r="BF80" s="59"/>
      <c r="BG80" s="59"/>
      <c r="BH80" s="59"/>
      <c r="BI80" s="59"/>
      <c r="BJ80" s="59"/>
      <c r="BK80" s="59"/>
      <c r="BL80" s="59"/>
      <c r="BM80" s="59"/>
      <c r="BN80" s="59"/>
      <c r="BO80" s="59"/>
      <c r="BP80" s="59"/>
      <c r="BQ80" s="56">
        <v>74</v>
      </c>
      <c r="BR80" s="77"/>
      <c r="BS80" s="878"/>
      <c r="BT80" s="879"/>
      <c r="BU80" s="879"/>
      <c r="BV80" s="879"/>
      <c r="BW80" s="879"/>
      <c r="BX80" s="879"/>
      <c r="BY80" s="879"/>
      <c r="BZ80" s="879"/>
      <c r="CA80" s="879"/>
      <c r="CB80" s="879"/>
      <c r="CC80" s="879"/>
      <c r="CD80" s="879"/>
      <c r="CE80" s="879"/>
      <c r="CF80" s="879"/>
      <c r="CG80" s="880"/>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4"/>
      <c r="EA80" s="52"/>
    </row>
    <row r="81" spans="1:131" ht="26.25" customHeight="1" x14ac:dyDescent="0.2">
      <c r="A81" s="56">
        <v>14</v>
      </c>
      <c r="B81" s="907"/>
      <c r="C81" s="908"/>
      <c r="D81" s="908"/>
      <c r="E81" s="908"/>
      <c r="F81" s="908"/>
      <c r="G81" s="908"/>
      <c r="H81" s="908"/>
      <c r="I81" s="908"/>
      <c r="J81" s="908"/>
      <c r="K81" s="908"/>
      <c r="L81" s="908"/>
      <c r="M81" s="908"/>
      <c r="N81" s="908"/>
      <c r="O81" s="908"/>
      <c r="P81" s="909"/>
      <c r="Q81" s="910"/>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12"/>
      <c r="BA81" s="912"/>
      <c r="BB81" s="912"/>
      <c r="BC81" s="912"/>
      <c r="BD81" s="913"/>
      <c r="BE81" s="59"/>
      <c r="BF81" s="59"/>
      <c r="BG81" s="59"/>
      <c r="BH81" s="59"/>
      <c r="BI81" s="59"/>
      <c r="BJ81" s="59"/>
      <c r="BK81" s="59"/>
      <c r="BL81" s="59"/>
      <c r="BM81" s="59"/>
      <c r="BN81" s="59"/>
      <c r="BO81" s="59"/>
      <c r="BP81" s="59"/>
      <c r="BQ81" s="56">
        <v>75</v>
      </c>
      <c r="BR81" s="77"/>
      <c r="BS81" s="878"/>
      <c r="BT81" s="879"/>
      <c r="BU81" s="879"/>
      <c r="BV81" s="879"/>
      <c r="BW81" s="879"/>
      <c r="BX81" s="879"/>
      <c r="BY81" s="879"/>
      <c r="BZ81" s="879"/>
      <c r="CA81" s="879"/>
      <c r="CB81" s="879"/>
      <c r="CC81" s="879"/>
      <c r="CD81" s="879"/>
      <c r="CE81" s="879"/>
      <c r="CF81" s="879"/>
      <c r="CG81" s="880"/>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4"/>
      <c r="EA81" s="52"/>
    </row>
    <row r="82" spans="1:131" ht="26.25" customHeight="1" x14ac:dyDescent="0.2">
      <c r="A82" s="56">
        <v>15</v>
      </c>
      <c r="B82" s="907"/>
      <c r="C82" s="908"/>
      <c r="D82" s="908"/>
      <c r="E82" s="908"/>
      <c r="F82" s="908"/>
      <c r="G82" s="908"/>
      <c r="H82" s="908"/>
      <c r="I82" s="908"/>
      <c r="J82" s="908"/>
      <c r="K82" s="908"/>
      <c r="L82" s="908"/>
      <c r="M82" s="908"/>
      <c r="N82" s="908"/>
      <c r="O82" s="908"/>
      <c r="P82" s="909"/>
      <c r="Q82" s="910"/>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12"/>
      <c r="BA82" s="912"/>
      <c r="BB82" s="912"/>
      <c r="BC82" s="912"/>
      <c r="BD82" s="913"/>
      <c r="BE82" s="59"/>
      <c r="BF82" s="59"/>
      <c r="BG82" s="59"/>
      <c r="BH82" s="59"/>
      <c r="BI82" s="59"/>
      <c r="BJ82" s="59"/>
      <c r="BK82" s="59"/>
      <c r="BL82" s="59"/>
      <c r="BM82" s="59"/>
      <c r="BN82" s="59"/>
      <c r="BO82" s="59"/>
      <c r="BP82" s="59"/>
      <c r="BQ82" s="56">
        <v>76</v>
      </c>
      <c r="BR82" s="77"/>
      <c r="BS82" s="878"/>
      <c r="BT82" s="879"/>
      <c r="BU82" s="879"/>
      <c r="BV82" s="879"/>
      <c r="BW82" s="879"/>
      <c r="BX82" s="879"/>
      <c r="BY82" s="879"/>
      <c r="BZ82" s="879"/>
      <c r="CA82" s="879"/>
      <c r="CB82" s="879"/>
      <c r="CC82" s="879"/>
      <c r="CD82" s="879"/>
      <c r="CE82" s="879"/>
      <c r="CF82" s="879"/>
      <c r="CG82" s="880"/>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4"/>
      <c r="EA82" s="52"/>
    </row>
    <row r="83" spans="1:131" ht="26.25" customHeight="1" x14ac:dyDescent="0.2">
      <c r="A83" s="56">
        <v>16</v>
      </c>
      <c r="B83" s="907"/>
      <c r="C83" s="908"/>
      <c r="D83" s="908"/>
      <c r="E83" s="908"/>
      <c r="F83" s="908"/>
      <c r="G83" s="908"/>
      <c r="H83" s="908"/>
      <c r="I83" s="908"/>
      <c r="J83" s="908"/>
      <c r="K83" s="908"/>
      <c r="L83" s="908"/>
      <c r="M83" s="908"/>
      <c r="N83" s="908"/>
      <c r="O83" s="908"/>
      <c r="P83" s="909"/>
      <c r="Q83" s="910"/>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12"/>
      <c r="BA83" s="912"/>
      <c r="BB83" s="912"/>
      <c r="BC83" s="912"/>
      <c r="BD83" s="913"/>
      <c r="BE83" s="59"/>
      <c r="BF83" s="59"/>
      <c r="BG83" s="59"/>
      <c r="BH83" s="59"/>
      <c r="BI83" s="59"/>
      <c r="BJ83" s="59"/>
      <c r="BK83" s="59"/>
      <c r="BL83" s="59"/>
      <c r="BM83" s="59"/>
      <c r="BN83" s="59"/>
      <c r="BO83" s="59"/>
      <c r="BP83" s="59"/>
      <c r="BQ83" s="56">
        <v>77</v>
      </c>
      <c r="BR83" s="77"/>
      <c r="BS83" s="878"/>
      <c r="BT83" s="879"/>
      <c r="BU83" s="879"/>
      <c r="BV83" s="879"/>
      <c r="BW83" s="879"/>
      <c r="BX83" s="879"/>
      <c r="BY83" s="879"/>
      <c r="BZ83" s="879"/>
      <c r="CA83" s="879"/>
      <c r="CB83" s="879"/>
      <c r="CC83" s="879"/>
      <c r="CD83" s="879"/>
      <c r="CE83" s="879"/>
      <c r="CF83" s="879"/>
      <c r="CG83" s="880"/>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4"/>
      <c r="EA83" s="52"/>
    </row>
    <row r="84" spans="1:131" ht="26.25" customHeight="1" x14ac:dyDescent="0.2">
      <c r="A84" s="56">
        <v>17</v>
      </c>
      <c r="B84" s="907"/>
      <c r="C84" s="908"/>
      <c r="D84" s="908"/>
      <c r="E84" s="908"/>
      <c r="F84" s="908"/>
      <c r="G84" s="908"/>
      <c r="H84" s="908"/>
      <c r="I84" s="908"/>
      <c r="J84" s="908"/>
      <c r="K84" s="908"/>
      <c r="L84" s="908"/>
      <c r="M84" s="908"/>
      <c r="N84" s="908"/>
      <c r="O84" s="908"/>
      <c r="P84" s="909"/>
      <c r="Q84" s="910"/>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12"/>
      <c r="BA84" s="912"/>
      <c r="BB84" s="912"/>
      <c r="BC84" s="912"/>
      <c r="BD84" s="913"/>
      <c r="BE84" s="59"/>
      <c r="BF84" s="59"/>
      <c r="BG84" s="59"/>
      <c r="BH84" s="59"/>
      <c r="BI84" s="59"/>
      <c r="BJ84" s="59"/>
      <c r="BK84" s="59"/>
      <c r="BL84" s="59"/>
      <c r="BM84" s="59"/>
      <c r="BN84" s="59"/>
      <c r="BO84" s="59"/>
      <c r="BP84" s="59"/>
      <c r="BQ84" s="56">
        <v>78</v>
      </c>
      <c r="BR84" s="77"/>
      <c r="BS84" s="878"/>
      <c r="BT84" s="879"/>
      <c r="BU84" s="879"/>
      <c r="BV84" s="879"/>
      <c r="BW84" s="879"/>
      <c r="BX84" s="879"/>
      <c r="BY84" s="879"/>
      <c r="BZ84" s="879"/>
      <c r="CA84" s="879"/>
      <c r="CB84" s="879"/>
      <c r="CC84" s="879"/>
      <c r="CD84" s="879"/>
      <c r="CE84" s="879"/>
      <c r="CF84" s="879"/>
      <c r="CG84" s="880"/>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4"/>
      <c r="EA84" s="52"/>
    </row>
    <row r="85" spans="1:131" ht="26.25" customHeight="1" x14ac:dyDescent="0.2">
      <c r="A85" s="56">
        <v>18</v>
      </c>
      <c r="B85" s="907"/>
      <c r="C85" s="908"/>
      <c r="D85" s="908"/>
      <c r="E85" s="908"/>
      <c r="F85" s="908"/>
      <c r="G85" s="908"/>
      <c r="H85" s="908"/>
      <c r="I85" s="908"/>
      <c r="J85" s="908"/>
      <c r="K85" s="908"/>
      <c r="L85" s="908"/>
      <c r="M85" s="908"/>
      <c r="N85" s="908"/>
      <c r="O85" s="908"/>
      <c r="P85" s="909"/>
      <c r="Q85" s="910"/>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12"/>
      <c r="BA85" s="912"/>
      <c r="BB85" s="912"/>
      <c r="BC85" s="912"/>
      <c r="BD85" s="913"/>
      <c r="BE85" s="59"/>
      <c r="BF85" s="59"/>
      <c r="BG85" s="59"/>
      <c r="BH85" s="59"/>
      <c r="BI85" s="59"/>
      <c r="BJ85" s="59"/>
      <c r="BK85" s="59"/>
      <c r="BL85" s="59"/>
      <c r="BM85" s="59"/>
      <c r="BN85" s="59"/>
      <c r="BO85" s="59"/>
      <c r="BP85" s="59"/>
      <c r="BQ85" s="56">
        <v>79</v>
      </c>
      <c r="BR85" s="77"/>
      <c r="BS85" s="878"/>
      <c r="BT85" s="879"/>
      <c r="BU85" s="879"/>
      <c r="BV85" s="879"/>
      <c r="BW85" s="879"/>
      <c r="BX85" s="879"/>
      <c r="BY85" s="879"/>
      <c r="BZ85" s="879"/>
      <c r="CA85" s="879"/>
      <c r="CB85" s="879"/>
      <c r="CC85" s="879"/>
      <c r="CD85" s="879"/>
      <c r="CE85" s="879"/>
      <c r="CF85" s="879"/>
      <c r="CG85" s="880"/>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4"/>
      <c r="EA85" s="52"/>
    </row>
    <row r="86" spans="1:131" ht="26.25" customHeight="1" x14ac:dyDescent="0.2">
      <c r="A86" s="56">
        <v>19</v>
      </c>
      <c r="B86" s="907"/>
      <c r="C86" s="908"/>
      <c r="D86" s="908"/>
      <c r="E86" s="908"/>
      <c r="F86" s="908"/>
      <c r="G86" s="908"/>
      <c r="H86" s="908"/>
      <c r="I86" s="908"/>
      <c r="J86" s="908"/>
      <c r="K86" s="908"/>
      <c r="L86" s="908"/>
      <c r="M86" s="908"/>
      <c r="N86" s="908"/>
      <c r="O86" s="908"/>
      <c r="P86" s="909"/>
      <c r="Q86" s="910"/>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12"/>
      <c r="BA86" s="912"/>
      <c r="BB86" s="912"/>
      <c r="BC86" s="912"/>
      <c r="BD86" s="913"/>
      <c r="BE86" s="59"/>
      <c r="BF86" s="59"/>
      <c r="BG86" s="59"/>
      <c r="BH86" s="59"/>
      <c r="BI86" s="59"/>
      <c r="BJ86" s="59"/>
      <c r="BK86" s="59"/>
      <c r="BL86" s="59"/>
      <c r="BM86" s="59"/>
      <c r="BN86" s="59"/>
      <c r="BO86" s="59"/>
      <c r="BP86" s="59"/>
      <c r="BQ86" s="56">
        <v>80</v>
      </c>
      <c r="BR86" s="77"/>
      <c r="BS86" s="878"/>
      <c r="BT86" s="879"/>
      <c r="BU86" s="879"/>
      <c r="BV86" s="879"/>
      <c r="BW86" s="879"/>
      <c r="BX86" s="879"/>
      <c r="BY86" s="879"/>
      <c r="BZ86" s="879"/>
      <c r="CA86" s="879"/>
      <c r="CB86" s="879"/>
      <c r="CC86" s="879"/>
      <c r="CD86" s="879"/>
      <c r="CE86" s="879"/>
      <c r="CF86" s="879"/>
      <c r="CG86" s="880"/>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4"/>
      <c r="EA86" s="52"/>
    </row>
    <row r="87" spans="1:131" ht="26.25" customHeight="1" x14ac:dyDescent="0.2">
      <c r="A87" s="61">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59"/>
      <c r="BF87" s="59"/>
      <c r="BG87" s="59"/>
      <c r="BH87" s="59"/>
      <c r="BI87" s="59"/>
      <c r="BJ87" s="59"/>
      <c r="BK87" s="59"/>
      <c r="BL87" s="59"/>
      <c r="BM87" s="59"/>
      <c r="BN87" s="59"/>
      <c r="BO87" s="59"/>
      <c r="BP87" s="59"/>
      <c r="BQ87" s="56">
        <v>81</v>
      </c>
      <c r="BR87" s="77"/>
      <c r="BS87" s="878"/>
      <c r="BT87" s="879"/>
      <c r="BU87" s="879"/>
      <c r="BV87" s="879"/>
      <c r="BW87" s="879"/>
      <c r="BX87" s="879"/>
      <c r="BY87" s="879"/>
      <c r="BZ87" s="879"/>
      <c r="CA87" s="879"/>
      <c r="CB87" s="879"/>
      <c r="CC87" s="879"/>
      <c r="CD87" s="879"/>
      <c r="CE87" s="879"/>
      <c r="CF87" s="879"/>
      <c r="CG87" s="880"/>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4"/>
      <c r="EA87" s="52"/>
    </row>
    <row r="88" spans="1:131" ht="26.25" customHeight="1" x14ac:dyDescent="0.2">
      <c r="A88" s="57" t="s">
        <v>248</v>
      </c>
      <c r="B88" s="885" t="s">
        <v>185</v>
      </c>
      <c r="C88" s="886"/>
      <c r="D88" s="886"/>
      <c r="E88" s="886"/>
      <c r="F88" s="886"/>
      <c r="G88" s="886"/>
      <c r="H88" s="886"/>
      <c r="I88" s="886"/>
      <c r="J88" s="886"/>
      <c r="K88" s="886"/>
      <c r="L88" s="886"/>
      <c r="M88" s="886"/>
      <c r="N88" s="886"/>
      <c r="O88" s="886"/>
      <c r="P88" s="887"/>
      <c r="Q88" s="895"/>
      <c r="R88" s="896"/>
      <c r="S88" s="896"/>
      <c r="T88" s="896"/>
      <c r="U88" s="896"/>
      <c r="V88" s="896"/>
      <c r="W88" s="896"/>
      <c r="X88" s="896"/>
      <c r="Y88" s="896"/>
      <c r="Z88" s="896"/>
      <c r="AA88" s="896"/>
      <c r="AB88" s="896"/>
      <c r="AC88" s="896"/>
      <c r="AD88" s="896"/>
      <c r="AE88" s="896"/>
      <c r="AF88" s="897">
        <v>17408</v>
      </c>
      <c r="AG88" s="897"/>
      <c r="AH88" s="897"/>
      <c r="AI88" s="897"/>
      <c r="AJ88" s="897"/>
      <c r="AK88" s="896"/>
      <c r="AL88" s="896"/>
      <c r="AM88" s="896"/>
      <c r="AN88" s="896"/>
      <c r="AO88" s="896"/>
      <c r="AP88" s="897">
        <v>4684</v>
      </c>
      <c r="AQ88" s="897"/>
      <c r="AR88" s="897"/>
      <c r="AS88" s="897"/>
      <c r="AT88" s="897"/>
      <c r="AU88" s="897">
        <v>1944</v>
      </c>
      <c r="AV88" s="897"/>
      <c r="AW88" s="897"/>
      <c r="AX88" s="897"/>
      <c r="AY88" s="897"/>
      <c r="AZ88" s="898"/>
      <c r="BA88" s="898"/>
      <c r="BB88" s="898"/>
      <c r="BC88" s="898"/>
      <c r="BD88" s="899"/>
      <c r="BE88" s="59"/>
      <c r="BF88" s="59"/>
      <c r="BG88" s="59"/>
      <c r="BH88" s="59"/>
      <c r="BI88" s="59"/>
      <c r="BJ88" s="59"/>
      <c r="BK88" s="59"/>
      <c r="BL88" s="59"/>
      <c r="BM88" s="59"/>
      <c r="BN88" s="59"/>
      <c r="BO88" s="59"/>
      <c r="BP88" s="59"/>
      <c r="BQ88" s="56">
        <v>82</v>
      </c>
      <c r="BR88" s="77"/>
      <c r="BS88" s="878"/>
      <c r="BT88" s="879"/>
      <c r="BU88" s="879"/>
      <c r="BV88" s="879"/>
      <c r="BW88" s="879"/>
      <c r="BX88" s="879"/>
      <c r="BY88" s="879"/>
      <c r="BZ88" s="879"/>
      <c r="CA88" s="879"/>
      <c r="CB88" s="879"/>
      <c r="CC88" s="879"/>
      <c r="CD88" s="879"/>
      <c r="CE88" s="879"/>
      <c r="CF88" s="879"/>
      <c r="CG88" s="880"/>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4"/>
      <c r="EA88" s="52"/>
    </row>
    <row r="89" spans="1:131" ht="26.25" hidden="1" customHeight="1" x14ac:dyDescent="0.2">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878"/>
      <c r="BT89" s="879"/>
      <c r="BU89" s="879"/>
      <c r="BV89" s="879"/>
      <c r="BW89" s="879"/>
      <c r="BX89" s="879"/>
      <c r="BY89" s="879"/>
      <c r="BZ89" s="879"/>
      <c r="CA89" s="879"/>
      <c r="CB89" s="879"/>
      <c r="CC89" s="879"/>
      <c r="CD89" s="879"/>
      <c r="CE89" s="879"/>
      <c r="CF89" s="879"/>
      <c r="CG89" s="880"/>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4"/>
      <c r="EA89" s="52"/>
    </row>
    <row r="90" spans="1:131" ht="26.25" hidden="1" customHeight="1" x14ac:dyDescent="0.2">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878"/>
      <c r="BT90" s="879"/>
      <c r="BU90" s="879"/>
      <c r="BV90" s="879"/>
      <c r="BW90" s="879"/>
      <c r="BX90" s="879"/>
      <c r="BY90" s="879"/>
      <c r="BZ90" s="879"/>
      <c r="CA90" s="879"/>
      <c r="CB90" s="879"/>
      <c r="CC90" s="879"/>
      <c r="CD90" s="879"/>
      <c r="CE90" s="879"/>
      <c r="CF90" s="879"/>
      <c r="CG90" s="880"/>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4"/>
      <c r="EA90" s="52"/>
    </row>
    <row r="91" spans="1:131" ht="26.25" hidden="1" customHeight="1" x14ac:dyDescent="0.2">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878"/>
      <c r="BT91" s="879"/>
      <c r="BU91" s="879"/>
      <c r="BV91" s="879"/>
      <c r="BW91" s="879"/>
      <c r="BX91" s="879"/>
      <c r="BY91" s="879"/>
      <c r="BZ91" s="879"/>
      <c r="CA91" s="879"/>
      <c r="CB91" s="879"/>
      <c r="CC91" s="879"/>
      <c r="CD91" s="879"/>
      <c r="CE91" s="879"/>
      <c r="CF91" s="879"/>
      <c r="CG91" s="880"/>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4"/>
      <c r="EA91" s="52"/>
    </row>
    <row r="92" spans="1:131" ht="26.25" hidden="1" customHeight="1" x14ac:dyDescent="0.2">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878"/>
      <c r="BT92" s="879"/>
      <c r="BU92" s="879"/>
      <c r="BV92" s="879"/>
      <c r="BW92" s="879"/>
      <c r="BX92" s="879"/>
      <c r="BY92" s="879"/>
      <c r="BZ92" s="879"/>
      <c r="CA92" s="879"/>
      <c r="CB92" s="879"/>
      <c r="CC92" s="879"/>
      <c r="CD92" s="879"/>
      <c r="CE92" s="879"/>
      <c r="CF92" s="879"/>
      <c r="CG92" s="880"/>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4"/>
      <c r="EA92" s="52"/>
    </row>
    <row r="93" spans="1:131" ht="26.25" hidden="1" customHeight="1" x14ac:dyDescent="0.2">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878"/>
      <c r="BT93" s="879"/>
      <c r="BU93" s="879"/>
      <c r="BV93" s="879"/>
      <c r="BW93" s="879"/>
      <c r="BX93" s="879"/>
      <c r="BY93" s="879"/>
      <c r="BZ93" s="879"/>
      <c r="CA93" s="879"/>
      <c r="CB93" s="879"/>
      <c r="CC93" s="879"/>
      <c r="CD93" s="879"/>
      <c r="CE93" s="879"/>
      <c r="CF93" s="879"/>
      <c r="CG93" s="880"/>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4"/>
      <c r="EA93" s="52"/>
    </row>
    <row r="94" spans="1:131" ht="26.25" hidden="1" customHeight="1" x14ac:dyDescent="0.2">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878"/>
      <c r="BT94" s="879"/>
      <c r="BU94" s="879"/>
      <c r="BV94" s="879"/>
      <c r="BW94" s="879"/>
      <c r="BX94" s="879"/>
      <c r="BY94" s="879"/>
      <c r="BZ94" s="879"/>
      <c r="CA94" s="879"/>
      <c r="CB94" s="879"/>
      <c r="CC94" s="879"/>
      <c r="CD94" s="879"/>
      <c r="CE94" s="879"/>
      <c r="CF94" s="879"/>
      <c r="CG94" s="880"/>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4"/>
      <c r="EA94" s="52"/>
    </row>
    <row r="95" spans="1:131" ht="26.25" hidden="1" customHeight="1" x14ac:dyDescent="0.2">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878"/>
      <c r="BT95" s="879"/>
      <c r="BU95" s="879"/>
      <c r="BV95" s="879"/>
      <c r="BW95" s="879"/>
      <c r="BX95" s="879"/>
      <c r="BY95" s="879"/>
      <c r="BZ95" s="879"/>
      <c r="CA95" s="879"/>
      <c r="CB95" s="879"/>
      <c r="CC95" s="879"/>
      <c r="CD95" s="879"/>
      <c r="CE95" s="879"/>
      <c r="CF95" s="879"/>
      <c r="CG95" s="880"/>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4"/>
      <c r="EA95" s="52"/>
    </row>
    <row r="96" spans="1:131" ht="26.25" hidden="1" customHeight="1" x14ac:dyDescent="0.2">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878"/>
      <c r="BT96" s="879"/>
      <c r="BU96" s="879"/>
      <c r="BV96" s="879"/>
      <c r="BW96" s="879"/>
      <c r="BX96" s="879"/>
      <c r="BY96" s="879"/>
      <c r="BZ96" s="879"/>
      <c r="CA96" s="879"/>
      <c r="CB96" s="879"/>
      <c r="CC96" s="879"/>
      <c r="CD96" s="879"/>
      <c r="CE96" s="879"/>
      <c r="CF96" s="879"/>
      <c r="CG96" s="880"/>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4"/>
      <c r="EA96" s="52"/>
    </row>
    <row r="97" spans="1:131" ht="26.25" hidden="1" customHeight="1" x14ac:dyDescent="0.2">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878"/>
      <c r="BT97" s="879"/>
      <c r="BU97" s="879"/>
      <c r="BV97" s="879"/>
      <c r="BW97" s="879"/>
      <c r="BX97" s="879"/>
      <c r="BY97" s="879"/>
      <c r="BZ97" s="879"/>
      <c r="CA97" s="879"/>
      <c r="CB97" s="879"/>
      <c r="CC97" s="879"/>
      <c r="CD97" s="879"/>
      <c r="CE97" s="879"/>
      <c r="CF97" s="879"/>
      <c r="CG97" s="880"/>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4"/>
      <c r="EA97" s="52"/>
    </row>
    <row r="98" spans="1:131" ht="26.25" hidden="1" customHeight="1" x14ac:dyDescent="0.2">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878"/>
      <c r="BT98" s="879"/>
      <c r="BU98" s="879"/>
      <c r="BV98" s="879"/>
      <c r="BW98" s="879"/>
      <c r="BX98" s="879"/>
      <c r="BY98" s="879"/>
      <c r="BZ98" s="879"/>
      <c r="CA98" s="879"/>
      <c r="CB98" s="879"/>
      <c r="CC98" s="879"/>
      <c r="CD98" s="879"/>
      <c r="CE98" s="879"/>
      <c r="CF98" s="879"/>
      <c r="CG98" s="880"/>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4"/>
      <c r="EA98" s="52"/>
    </row>
    <row r="99" spans="1:131" ht="26.25" hidden="1" customHeight="1" x14ac:dyDescent="0.2">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878"/>
      <c r="BT99" s="879"/>
      <c r="BU99" s="879"/>
      <c r="BV99" s="879"/>
      <c r="BW99" s="879"/>
      <c r="BX99" s="879"/>
      <c r="BY99" s="879"/>
      <c r="BZ99" s="879"/>
      <c r="CA99" s="879"/>
      <c r="CB99" s="879"/>
      <c r="CC99" s="879"/>
      <c r="CD99" s="879"/>
      <c r="CE99" s="879"/>
      <c r="CF99" s="879"/>
      <c r="CG99" s="880"/>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4"/>
      <c r="EA99" s="52"/>
    </row>
    <row r="100" spans="1:131" ht="26.25" hidden="1" customHeight="1" x14ac:dyDescent="0.2">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878"/>
      <c r="BT100" s="879"/>
      <c r="BU100" s="879"/>
      <c r="BV100" s="879"/>
      <c r="BW100" s="879"/>
      <c r="BX100" s="879"/>
      <c r="BY100" s="879"/>
      <c r="BZ100" s="879"/>
      <c r="CA100" s="879"/>
      <c r="CB100" s="879"/>
      <c r="CC100" s="879"/>
      <c r="CD100" s="879"/>
      <c r="CE100" s="879"/>
      <c r="CF100" s="879"/>
      <c r="CG100" s="880"/>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4"/>
      <c r="EA100" s="52"/>
    </row>
    <row r="101" spans="1:131" ht="26.25" hidden="1" customHeight="1" x14ac:dyDescent="0.2">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878"/>
      <c r="BT101" s="879"/>
      <c r="BU101" s="879"/>
      <c r="BV101" s="879"/>
      <c r="BW101" s="879"/>
      <c r="BX101" s="879"/>
      <c r="BY101" s="879"/>
      <c r="BZ101" s="879"/>
      <c r="CA101" s="879"/>
      <c r="CB101" s="879"/>
      <c r="CC101" s="879"/>
      <c r="CD101" s="879"/>
      <c r="CE101" s="879"/>
      <c r="CF101" s="879"/>
      <c r="CG101" s="880"/>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4"/>
      <c r="EA101" s="52"/>
    </row>
    <row r="102" spans="1:131" ht="26.25" customHeight="1" x14ac:dyDescent="0.2">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248</v>
      </c>
      <c r="BR102" s="885" t="s">
        <v>403</v>
      </c>
      <c r="BS102" s="886"/>
      <c r="BT102" s="886"/>
      <c r="BU102" s="886"/>
      <c r="BV102" s="886"/>
      <c r="BW102" s="886"/>
      <c r="BX102" s="886"/>
      <c r="BY102" s="886"/>
      <c r="BZ102" s="886"/>
      <c r="CA102" s="886"/>
      <c r="CB102" s="886"/>
      <c r="CC102" s="886"/>
      <c r="CD102" s="886"/>
      <c r="CE102" s="886"/>
      <c r="CF102" s="886"/>
      <c r="CG102" s="887"/>
      <c r="CH102" s="888"/>
      <c r="CI102" s="889"/>
      <c r="CJ102" s="889"/>
      <c r="CK102" s="889"/>
      <c r="CL102" s="890"/>
      <c r="CM102" s="888"/>
      <c r="CN102" s="889"/>
      <c r="CO102" s="889"/>
      <c r="CP102" s="889"/>
      <c r="CQ102" s="890"/>
      <c r="CR102" s="891">
        <v>230</v>
      </c>
      <c r="CS102" s="892"/>
      <c r="CT102" s="892"/>
      <c r="CU102" s="892"/>
      <c r="CV102" s="893"/>
      <c r="CW102" s="891">
        <v>21</v>
      </c>
      <c r="CX102" s="892"/>
      <c r="CY102" s="892"/>
      <c r="CZ102" s="892"/>
      <c r="DA102" s="893"/>
      <c r="DB102" s="891" t="s">
        <v>199</v>
      </c>
      <c r="DC102" s="892"/>
      <c r="DD102" s="892"/>
      <c r="DE102" s="892"/>
      <c r="DF102" s="893"/>
      <c r="DG102" s="891" t="s">
        <v>199</v>
      </c>
      <c r="DH102" s="892"/>
      <c r="DI102" s="892"/>
      <c r="DJ102" s="892"/>
      <c r="DK102" s="893"/>
      <c r="DL102" s="891" t="s">
        <v>199</v>
      </c>
      <c r="DM102" s="892"/>
      <c r="DN102" s="892"/>
      <c r="DO102" s="892"/>
      <c r="DP102" s="893"/>
      <c r="DQ102" s="891" t="s">
        <v>199</v>
      </c>
      <c r="DR102" s="892"/>
      <c r="DS102" s="892"/>
      <c r="DT102" s="892"/>
      <c r="DU102" s="893"/>
      <c r="DV102" s="885"/>
      <c r="DW102" s="886"/>
      <c r="DX102" s="886"/>
      <c r="DY102" s="886"/>
      <c r="DZ102" s="894"/>
      <c r="EA102" s="52"/>
    </row>
    <row r="103" spans="1:131" ht="26.25" customHeight="1" x14ac:dyDescent="0.2">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873" t="s">
        <v>420</v>
      </c>
      <c r="BR103" s="873"/>
      <c r="BS103" s="873"/>
      <c r="BT103" s="873"/>
      <c r="BU103" s="873"/>
      <c r="BV103" s="873"/>
      <c r="BW103" s="873"/>
      <c r="BX103" s="873"/>
      <c r="BY103" s="873"/>
      <c r="BZ103" s="873"/>
      <c r="CA103" s="873"/>
      <c r="CB103" s="873"/>
      <c r="CC103" s="873"/>
      <c r="CD103" s="873"/>
      <c r="CE103" s="873"/>
      <c r="CF103" s="873"/>
      <c r="CG103" s="873"/>
      <c r="CH103" s="873"/>
      <c r="CI103" s="873"/>
      <c r="CJ103" s="873"/>
      <c r="CK103" s="873"/>
      <c r="CL103" s="873"/>
      <c r="CM103" s="873"/>
      <c r="CN103" s="873"/>
      <c r="CO103" s="873"/>
      <c r="CP103" s="873"/>
      <c r="CQ103" s="873"/>
      <c r="CR103" s="873"/>
      <c r="CS103" s="873"/>
      <c r="CT103" s="873"/>
      <c r="CU103" s="873"/>
      <c r="CV103" s="873"/>
      <c r="CW103" s="873"/>
      <c r="CX103" s="873"/>
      <c r="CY103" s="873"/>
      <c r="CZ103" s="873"/>
      <c r="DA103" s="873"/>
      <c r="DB103" s="873"/>
      <c r="DC103" s="873"/>
      <c r="DD103" s="873"/>
      <c r="DE103" s="873"/>
      <c r="DF103" s="873"/>
      <c r="DG103" s="873"/>
      <c r="DH103" s="873"/>
      <c r="DI103" s="873"/>
      <c r="DJ103" s="873"/>
      <c r="DK103" s="873"/>
      <c r="DL103" s="873"/>
      <c r="DM103" s="873"/>
      <c r="DN103" s="873"/>
      <c r="DO103" s="873"/>
      <c r="DP103" s="873"/>
      <c r="DQ103" s="873"/>
      <c r="DR103" s="873"/>
      <c r="DS103" s="873"/>
      <c r="DT103" s="873"/>
      <c r="DU103" s="873"/>
      <c r="DV103" s="873"/>
      <c r="DW103" s="873"/>
      <c r="DX103" s="873"/>
      <c r="DY103" s="873"/>
      <c r="DZ103" s="873"/>
      <c r="EA103" s="52"/>
    </row>
    <row r="104" spans="1:131" ht="26.25" customHeight="1" x14ac:dyDescent="0.2">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06" t="s">
        <v>421</v>
      </c>
      <c r="BR104" s="706"/>
      <c r="BS104" s="706"/>
      <c r="BT104" s="706"/>
      <c r="BU104" s="706"/>
      <c r="BV104" s="706"/>
      <c r="BW104" s="706"/>
      <c r="BX104" s="706"/>
      <c r="BY104" s="706"/>
      <c r="BZ104" s="706"/>
      <c r="CA104" s="706"/>
      <c r="CB104" s="706"/>
      <c r="CC104" s="706"/>
      <c r="CD104" s="706"/>
      <c r="CE104" s="706"/>
      <c r="CF104" s="706"/>
      <c r="CG104" s="706"/>
      <c r="CH104" s="706"/>
      <c r="CI104" s="706"/>
      <c r="CJ104" s="706"/>
      <c r="CK104" s="706"/>
      <c r="CL104" s="706"/>
      <c r="CM104" s="706"/>
      <c r="CN104" s="706"/>
      <c r="CO104" s="706"/>
      <c r="CP104" s="706"/>
      <c r="CQ104" s="706"/>
      <c r="CR104" s="706"/>
      <c r="CS104" s="706"/>
      <c r="CT104" s="706"/>
      <c r="CU104" s="706"/>
      <c r="CV104" s="706"/>
      <c r="CW104" s="706"/>
      <c r="CX104" s="706"/>
      <c r="CY104" s="706"/>
      <c r="CZ104" s="706"/>
      <c r="DA104" s="706"/>
      <c r="DB104" s="706"/>
      <c r="DC104" s="706"/>
      <c r="DD104" s="706"/>
      <c r="DE104" s="706"/>
      <c r="DF104" s="706"/>
      <c r="DG104" s="706"/>
      <c r="DH104" s="706"/>
      <c r="DI104" s="706"/>
      <c r="DJ104" s="706"/>
      <c r="DK104" s="706"/>
      <c r="DL104" s="706"/>
      <c r="DM104" s="706"/>
      <c r="DN104" s="706"/>
      <c r="DO104" s="706"/>
      <c r="DP104" s="706"/>
      <c r="DQ104" s="706"/>
      <c r="DR104" s="706"/>
      <c r="DS104" s="706"/>
      <c r="DT104" s="706"/>
      <c r="DU104" s="706"/>
      <c r="DV104" s="706"/>
      <c r="DW104" s="706"/>
      <c r="DX104" s="706"/>
      <c r="DY104" s="706"/>
      <c r="DZ104" s="706"/>
      <c r="EA104" s="52"/>
    </row>
    <row r="105" spans="1:131" ht="11.25" customHeight="1" x14ac:dyDescent="0.2">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2">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2">
      <c r="A107" s="63" t="s">
        <v>422</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278</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2">
      <c r="A108" s="874" t="s">
        <v>423</v>
      </c>
      <c r="B108" s="875"/>
      <c r="C108" s="875"/>
      <c r="D108" s="875"/>
      <c r="E108" s="875"/>
      <c r="F108" s="875"/>
      <c r="G108" s="875"/>
      <c r="H108" s="875"/>
      <c r="I108" s="875"/>
      <c r="J108" s="875"/>
      <c r="K108" s="875"/>
      <c r="L108" s="875"/>
      <c r="M108" s="875"/>
      <c r="N108" s="875"/>
      <c r="O108" s="875"/>
      <c r="P108" s="875"/>
      <c r="Q108" s="875"/>
      <c r="R108" s="875"/>
      <c r="S108" s="875"/>
      <c r="T108" s="875"/>
      <c r="U108" s="875"/>
      <c r="V108" s="875"/>
      <c r="W108" s="875"/>
      <c r="X108" s="875"/>
      <c r="Y108" s="875"/>
      <c r="Z108" s="875"/>
      <c r="AA108" s="875"/>
      <c r="AB108" s="875"/>
      <c r="AC108" s="875"/>
      <c r="AD108" s="875"/>
      <c r="AE108" s="875"/>
      <c r="AF108" s="875"/>
      <c r="AG108" s="875"/>
      <c r="AH108" s="875"/>
      <c r="AI108" s="875"/>
      <c r="AJ108" s="875"/>
      <c r="AK108" s="875"/>
      <c r="AL108" s="875"/>
      <c r="AM108" s="875"/>
      <c r="AN108" s="875"/>
      <c r="AO108" s="875"/>
      <c r="AP108" s="875"/>
      <c r="AQ108" s="875"/>
      <c r="AR108" s="875"/>
      <c r="AS108" s="875"/>
      <c r="AT108" s="876"/>
      <c r="AU108" s="874" t="s">
        <v>61</v>
      </c>
      <c r="AV108" s="875"/>
      <c r="AW108" s="875"/>
      <c r="AX108" s="875"/>
      <c r="AY108" s="875"/>
      <c r="AZ108" s="875"/>
      <c r="BA108" s="875"/>
      <c r="BB108" s="875"/>
      <c r="BC108" s="875"/>
      <c r="BD108" s="875"/>
      <c r="BE108" s="875"/>
      <c r="BF108" s="875"/>
      <c r="BG108" s="875"/>
      <c r="BH108" s="875"/>
      <c r="BI108" s="875"/>
      <c r="BJ108" s="875"/>
      <c r="BK108" s="875"/>
      <c r="BL108" s="875"/>
      <c r="BM108" s="875"/>
      <c r="BN108" s="875"/>
      <c r="BO108" s="875"/>
      <c r="BP108" s="875"/>
      <c r="BQ108" s="875"/>
      <c r="BR108" s="875"/>
      <c r="BS108" s="875"/>
      <c r="BT108" s="875"/>
      <c r="BU108" s="875"/>
      <c r="BV108" s="875"/>
      <c r="BW108" s="875"/>
      <c r="BX108" s="875"/>
      <c r="BY108" s="875"/>
      <c r="BZ108" s="875"/>
      <c r="CA108" s="875"/>
      <c r="CB108" s="875"/>
      <c r="CC108" s="875"/>
      <c r="CD108" s="875"/>
      <c r="CE108" s="875"/>
      <c r="CF108" s="875"/>
      <c r="CG108" s="875"/>
      <c r="CH108" s="875"/>
      <c r="CI108" s="875"/>
      <c r="CJ108" s="875"/>
      <c r="CK108" s="875"/>
      <c r="CL108" s="875"/>
      <c r="CM108" s="875"/>
      <c r="CN108" s="875"/>
      <c r="CO108" s="875"/>
      <c r="CP108" s="875"/>
      <c r="CQ108" s="875"/>
      <c r="CR108" s="875"/>
      <c r="CS108" s="875"/>
      <c r="CT108" s="875"/>
      <c r="CU108" s="875"/>
      <c r="CV108" s="875"/>
      <c r="CW108" s="875"/>
      <c r="CX108" s="875"/>
      <c r="CY108" s="875"/>
      <c r="CZ108" s="875"/>
      <c r="DA108" s="875"/>
      <c r="DB108" s="875"/>
      <c r="DC108" s="875"/>
      <c r="DD108" s="875"/>
      <c r="DE108" s="875"/>
      <c r="DF108" s="875"/>
      <c r="DG108" s="875"/>
      <c r="DH108" s="875"/>
      <c r="DI108" s="875"/>
      <c r="DJ108" s="875"/>
      <c r="DK108" s="875"/>
      <c r="DL108" s="875"/>
      <c r="DM108" s="875"/>
      <c r="DN108" s="875"/>
      <c r="DO108" s="875"/>
      <c r="DP108" s="875"/>
      <c r="DQ108" s="875"/>
      <c r="DR108" s="875"/>
      <c r="DS108" s="875"/>
      <c r="DT108" s="875"/>
      <c r="DU108" s="875"/>
      <c r="DV108" s="875"/>
      <c r="DW108" s="875"/>
      <c r="DX108" s="875"/>
      <c r="DY108" s="875"/>
      <c r="DZ108" s="876"/>
    </row>
    <row r="109" spans="1:131" s="52" customFormat="1" ht="26.25" customHeight="1" x14ac:dyDescent="0.2">
      <c r="A109" s="845" t="s">
        <v>424</v>
      </c>
      <c r="B109" s="846"/>
      <c r="C109" s="846"/>
      <c r="D109" s="846"/>
      <c r="E109" s="846"/>
      <c r="F109" s="846"/>
      <c r="G109" s="846"/>
      <c r="H109" s="846"/>
      <c r="I109" s="846"/>
      <c r="J109" s="846"/>
      <c r="K109" s="846"/>
      <c r="L109" s="846"/>
      <c r="M109" s="846"/>
      <c r="N109" s="846"/>
      <c r="O109" s="846"/>
      <c r="P109" s="846"/>
      <c r="Q109" s="846"/>
      <c r="R109" s="846"/>
      <c r="S109" s="846"/>
      <c r="T109" s="846"/>
      <c r="U109" s="846"/>
      <c r="V109" s="846"/>
      <c r="W109" s="846"/>
      <c r="X109" s="846"/>
      <c r="Y109" s="846"/>
      <c r="Z109" s="847"/>
      <c r="AA109" s="848" t="s">
        <v>13</v>
      </c>
      <c r="AB109" s="846"/>
      <c r="AC109" s="846"/>
      <c r="AD109" s="846"/>
      <c r="AE109" s="847"/>
      <c r="AF109" s="848" t="s">
        <v>390</v>
      </c>
      <c r="AG109" s="846"/>
      <c r="AH109" s="846"/>
      <c r="AI109" s="846"/>
      <c r="AJ109" s="847"/>
      <c r="AK109" s="848" t="s">
        <v>367</v>
      </c>
      <c r="AL109" s="846"/>
      <c r="AM109" s="846"/>
      <c r="AN109" s="846"/>
      <c r="AO109" s="847"/>
      <c r="AP109" s="848" t="s">
        <v>425</v>
      </c>
      <c r="AQ109" s="846"/>
      <c r="AR109" s="846"/>
      <c r="AS109" s="846"/>
      <c r="AT109" s="849"/>
      <c r="AU109" s="845" t="s">
        <v>424</v>
      </c>
      <c r="AV109" s="846"/>
      <c r="AW109" s="846"/>
      <c r="AX109" s="846"/>
      <c r="AY109" s="846"/>
      <c r="AZ109" s="846"/>
      <c r="BA109" s="846"/>
      <c r="BB109" s="846"/>
      <c r="BC109" s="846"/>
      <c r="BD109" s="846"/>
      <c r="BE109" s="846"/>
      <c r="BF109" s="846"/>
      <c r="BG109" s="846"/>
      <c r="BH109" s="846"/>
      <c r="BI109" s="846"/>
      <c r="BJ109" s="846"/>
      <c r="BK109" s="846"/>
      <c r="BL109" s="846"/>
      <c r="BM109" s="846"/>
      <c r="BN109" s="846"/>
      <c r="BO109" s="846"/>
      <c r="BP109" s="847"/>
      <c r="BQ109" s="848" t="s">
        <v>13</v>
      </c>
      <c r="BR109" s="846"/>
      <c r="BS109" s="846"/>
      <c r="BT109" s="846"/>
      <c r="BU109" s="847"/>
      <c r="BV109" s="848" t="s">
        <v>390</v>
      </c>
      <c r="BW109" s="846"/>
      <c r="BX109" s="846"/>
      <c r="BY109" s="846"/>
      <c r="BZ109" s="847"/>
      <c r="CA109" s="848" t="s">
        <v>367</v>
      </c>
      <c r="CB109" s="846"/>
      <c r="CC109" s="846"/>
      <c r="CD109" s="846"/>
      <c r="CE109" s="847"/>
      <c r="CF109" s="877" t="s">
        <v>425</v>
      </c>
      <c r="CG109" s="877"/>
      <c r="CH109" s="877"/>
      <c r="CI109" s="877"/>
      <c r="CJ109" s="877"/>
      <c r="CK109" s="848" t="s">
        <v>99</v>
      </c>
      <c r="CL109" s="846"/>
      <c r="CM109" s="846"/>
      <c r="CN109" s="846"/>
      <c r="CO109" s="846"/>
      <c r="CP109" s="846"/>
      <c r="CQ109" s="846"/>
      <c r="CR109" s="846"/>
      <c r="CS109" s="846"/>
      <c r="CT109" s="846"/>
      <c r="CU109" s="846"/>
      <c r="CV109" s="846"/>
      <c r="CW109" s="846"/>
      <c r="CX109" s="846"/>
      <c r="CY109" s="846"/>
      <c r="CZ109" s="846"/>
      <c r="DA109" s="846"/>
      <c r="DB109" s="846"/>
      <c r="DC109" s="846"/>
      <c r="DD109" s="846"/>
      <c r="DE109" s="846"/>
      <c r="DF109" s="847"/>
      <c r="DG109" s="848" t="s">
        <v>13</v>
      </c>
      <c r="DH109" s="846"/>
      <c r="DI109" s="846"/>
      <c r="DJ109" s="846"/>
      <c r="DK109" s="847"/>
      <c r="DL109" s="848" t="s">
        <v>390</v>
      </c>
      <c r="DM109" s="846"/>
      <c r="DN109" s="846"/>
      <c r="DO109" s="846"/>
      <c r="DP109" s="847"/>
      <c r="DQ109" s="848" t="s">
        <v>367</v>
      </c>
      <c r="DR109" s="846"/>
      <c r="DS109" s="846"/>
      <c r="DT109" s="846"/>
      <c r="DU109" s="847"/>
      <c r="DV109" s="848" t="s">
        <v>425</v>
      </c>
      <c r="DW109" s="846"/>
      <c r="DX109" s="846"/>
      <c r="DY109" s="846"/>
      <c r="DZ109" s="849"/>
    </row>
    <row r="110" spans="1:131" s="52" customFormat="1" ht="26.25" customHeight="1" x14ac:dyDescent="0.2">
      <c r="A110" s="756" t="s">
        <v>315</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49">
        <v>3278412</v>
      </c>
      <c r="AB110" s="750"/>
      <c r="AC110" s="750"/>
      <c r="AD110" s="750"/>
      <c r="AE110" s="751"/>
      <c r="AF110" s="752">
        <v>3041105</v>
      </c>
      <c r="AG110" s="750"/>
      <c r="AH110" s="750"/>
      <c r="AI110" s="750"/>
      <c r="AJ110" s="751"/>
      <c r="AK110" s="752">
        <v>3187700</v>
      </c>
      <c r="AL110" s="750"/>
      <c r="AM110" s="750"/>
      <c r="AN110" s="750"/>
      <c r="AO110" s="751"/>
      <c r="AP110" s="850">
        <v>28.2</v>
      </c>
      <c r="AQ110" s="851"/>
      <c r="AR110" s="851"/>
      <c r="AS110" s="851"/>
      <c r="AT110" s="852"/>
      <c r="AU110" s="853" t="s">
        <v>124</v>
      </c>
      <c r="AV110" s="854"/>
      <c r="AW110" s="854"/>
      <c r="AX110" s="854"/>
      <c r="AY110" s="854"/>
      <c r="AZ110" s="809" t="s">
        <v>426</v>
      </c>
      <c r="BA110" s="757"/>
      <c r="BB110" s="757"/>
      <c r="BC110" s="757"/>
      <c r="BD110" s="757"/>
      <c r="BE110" s="757"/>
      <c r="BF110" s="757"/>
      <c r="BG110" s="757"/>
      <c r="BH110" s="757"/>
      <c r="BI110" s="757"/>
      <c r="BJ110" s="757"/>
      <c r="BK110" s="757"/>
      <c r="BL110" s="757"/>
      <c r="BM110" s="757"/>
      <c r="BN110" s="757"/>
      <c r="BO110" s="757"/>
      <c r="BP110" s="758"/>
      <c r="BQ110" s="810">
        <v>24329509</v>
      </c>
      <c r="BR110" s="811"/>
      <c r="BS110" s="811"/>
      <c r="BT110" s="811"/>
      <c r="BU110" s="811"/>
      <c r="BV110" s="811">
        <v>24625039</v>
      </c>
      <c r="BW110" s="811"/>
      <c r="BX110" s="811"/>
      <c r="BY110" s="811"/>
      <c r="BZ110" s="811"/>
      <c r="CA110" s="811">
        <v>23547448</v>
      </c>
      <c r="CB110" s="811"/>
      <c r="CC110" s="811"/>
      <c r="CD110" s="811"/>
      <c r="CE110" s="811"/>
      <c r="CF110" s="835">
        <v>208.5</v>
      </c>
      <c r="CG110" s="836"/>
      <c r="CH110" s="836"/>
      <c r="CI110" s="836"/>
      <c r="CJ110" s="836"/>
      <c r="CK110" s="859" t="s">
        <v>361</v>
      </c>
      <c r="CL110" s="700"/>
      <c r="CM110" s="809" t="s">
        <v>428</v>
      </c>
      <c r="CN110" s="757"/>
      <c r="CO110" s="757"/>
      <c r="CP110" s="757"/>
      <c r="CQ110" s="757"/>
      <c r="CR110" s="757"/>
      <c r="CS110" s="757"/>
      <c r="CT110" s="757"/>
      <c r="CU110" s="757"/>
      <c r="CV110" s="757"/>
      <c r="CW110" s="757"/>
      <c r="CX110" s="757"/>
      <c r="CY110" s="757"/>
      <c r="CZ110" s="757"/>
      <c r="DA110" s="757"/>
      <c r="DB110" s="757"/>
      <c r="DC110" s="757"/>
      <c r="DD110" s="757"/>
      <c r="DE110" s="757"/>
      <c r="DF110" s="758"/>
      <c r="DG110" s="810" t="s">
        <v>199</v>
      </c>
      <c r="DH110" s="811"/>
      <c r="DI110" s="811"/>
      <c r="DJ110" s="811"/>
      <c r="DK110" s="811"/>
      <c r="DL110" s="811" t="s">
        <v>199</v>
      </c>
      <c r="DM110" s="811"/>
      <c r="DN110" s="811"/>
      <c r="DO110" s="811"/>
      <c r="DP110" s="811"/>
      <c r="DQ110" s="811" t="s">
        <v>199</v>
      </c>
      <c r="DR110" s="811"/>
      <c r="DS110" s="811"/>
      <c r="DT110" s="811"/>
      <c r="DU110" s="811"/>
      <c r="DV110" s="812" t="s">
        <v>199</v>
      </c>
      <c r="DW110" s="812"/>
      <c r="DX110" s="812"/>
      <c r="DY110" s="812"/>
      <c r="DZ110" s="813"/>
    </row>
    <row r="111" spans="1:131" s="52" customFormat="1" ht="26.25" customHeight="1" x14ac:dyDescent="0.2">
      <c r="A111" s="705" t="s">
        <v>409</v>
      </c>
      <c r="B111" s="706"/>
      <c r="C111" s="706"/>
      <c r="D111" s="706"/>
      <c r="E111" s="706"/>
      <c r="F111" s="706"/>
      <c r="G111" s="706"/>
      <c r="H111" s="706"/>
      <c r="I111" s="706"/>
      <c r="J111" s="706"/>
      <c r="K111" s="706"/>
      <c r="L111" s="706"/>
      <c r="M111" s="706"/>
      <c r="N111" s="706"/>
      <c r="O111" s="706"/>
      <c r="P111" s="706"/>
      <c r="Q111" s="706"/>
      <c r="R111" s="706"/>
      <c r="S111" s="706"/>
      <c r="T111" s="706"/>
      <c r="U111" s="706"/>
      <c r="V111" s="706"/>
      <c r="W111" s="706"/>
      <c r="X111" s="706"/>
      <c r="Y111" s="706"/>
      <c r="Z111" s="872"/>
      <c r="AA111" s="710" t="s">
        <v>199</v>
      </c>
      <c r="AB111" s="711"/>
      <c r="AC111" s="711"/>
      <c r="AD111" s="711"/>
      <c r="AE111" s="712"/>
      <c r="AF111" s="713" t="s">
        <v>199</v>
      </c>
      <c r="AG111" s="711"/>
      <c r="AH111" s="711"/>
      <c r="AI111" s="711"/>
      <c r="AJ111" s="712"/>
      <c r="AK111" s="713" t="s">
        <v>199</v>
      </c>
      <c r="AL111" s="711"/>
      <c r="AM111" s="711"/>
      <c r="AN111" s="711"/>
      <c r="AO111" s="712"/>
      <c r="AP111" s="782" t="s">
        <v>199</v>
      </c>
      <c r="AQ111" s="783"/>
      <c r="AR111" s="783"/>
      <c r="AS111" s="783"/>
      <c r="AT111" s="784"/>
      <c r="AU111" s="855"/>
      <c r="AV111" s="856"/>
      <c r="AW111" s="856"/>
      <c r="AX111" s="856"/>
      <c r="AY111" s="856"/>
      <c r="AZ111" s="781" t="s">
        <v>429</v>
      </c>
      <c r="BA111" s="718"/>
      <c r="BB111" s="718"/>
      <c r="BC111" s="718"/>
      <c r="BD111" s="718"/>
      <c r="BE111" s="718"/>
      <c r="BF111" s="718"/>
      <c r="BG111" s="718"/>
      <c r="BH111" s="718"/>
      <c r="BI111" s="718"/>
      <c r="BJ111" s="718"/>
      <c r="BK111" s="718"/>
      <c r="BL111" s="718"/>
      <c r="BM111" s="718"/>
      <c r="BN111" s="718"/>
      <c r="BO111" s="718"/>
      <c r="BP111" s="719"/>
      <c r="BQ111" s="785" t="s">
        <v>199</v>
      </c>
      <c r="BR111" s="786"/>
      <c r="BS111" s="786"/>
      <c r="BT111" s="786"/>
      <c r="BU111" s="786"/>
      <c r="BV111" s="786" t="s">
        <v>199</v>
      </c>
      <c r="BW111" s="786"/>
      <c r="BX111" s="786"/>
      <c r="BY111" s="786"/>
      <c r="BZ111" s="786"/>
      <c r="CA111" s="786" t="s">
        <v>199</v>
      </c>
      <c r="CB111" s="786"/>
      <c r="CC111" s="786"/>
      <c r="CD111" s="786"/>
      <c r="CE111" s="786"/>
      <c r="CF111" s="843" t="s">
        <v>199</v>
      </c>
      <c r="CG111" s="844"/>
      <c r="CH111" s="844"/>
      <c r="CI111" s="844"/>
      <c r="CJ111" s="844"/>
      <c r="CK111" s="860"/>
      <c r="CL111" s="702"/>
      <c r="CM111" s="781" t="s">
        <v>139</v>
      </c>
      <c r="CN111" s="718"/>
      <c r="CO111" s="718"/>
      <c r="CP111" s="718"/>
      <c r="CQ111" s="718"/>
      <c r="CR111" s="718"/>
      <c r="CS111" s="718"/>
      <c r="CT111" s="718"/>
      <c r="CU111" s="718"/>
      <c r="CV111" s="718"/>
      <c r="CW111" s="718"/>
      <c r="CX111" s="718"/>
      <c r="CY111" s="718"/>
      <c r="CZ111" s="718"/>
      <c r="DA111" s="718"/>
      <c r="DB111" s="718"/>
      <c r="DC111" s="718"/>
      <c r="DD111" s="718"/>
      <c r="DE111" s="718"/>
      <c r="DF111" s="719"/>
      <c r="DG111" s="785" t="s">
        <v>199</v>
      </c>
      <c r="DH111" s="786"/>
      <c r="DI111" s="786"/>
      <c r="DJ111" s="786"/>
      <c r="DK111" s="786"/>
      <c r="DL111" s="786" t="s">
        <v>199</v>
      </c>
      <c r="DM111" s="786"/>
      <c r="DN111" s="786"/>
      <c r="DO111" s="786"/>
      <c r="DP111" s="786"/>
      <c r="DQ111" s="786" t="s">
        <v>199</v>
      </c>
      <c r="DR111" s="786"/>
      <c r="DS111" s="786"/>
      <c r="DT111" s="786"/>
      <c r="DU111" s="786"/>
      <c r="DV111" s="787" t="s">
        <v>199</v>
      </c>
      <c r="DW111" s="787"/>
      <c r="DX111" s="787"/>
      <c r="DY111" s="787"/>
      <c r="DZ111" s="788"/>
    </row>
    <row r="112" spans="1:131" s="52" customFormat="1" ht="26.25" customHeight="1" x14ac:dyDescent="0.2">
      <c r="A112" s="689" t="s">
        <v>155</v>
      </c>
      <c r="B112" s="690"/>
      <c r="C112" s="718" t="s">
        <v>431</v>
      </c>
      <c r="D112" s="718"/>
      <c r="E112" s="718"/>
      <c r="F112" s="718"/>
      <c r="G112" s="718"/>
      <c r="H112" s="718"/>
      <c r="I112" s="718"/>
      <c r="J112" s="718"/>
      <c r="K112" s="718"/>
      <c r="L112" s="718"/>
      <c r="M112" s="718"/>
      <c r="N112" s="718"/>
      <c r="O112" s="718"/>
      <c r="P112" s="718"/>
      <c r="Q112" s="718"/>
      <c r="R112" s="718"/>
      <c r="S112" s="718"/>
      <c r="T112" s="718"/>
      <c r="U112" s="718"/>
      <c r="V112" s="718"/>
      <c r="W112" s="718"/>
      <c r="X112" s="718"/>
      <c r="Y112" s="718"/>
      <c r="Z112" s="719"/>
      <c r="AA112" s="710" t="s">
        <v>199</v>
      </c>
      <c r="AB112" s="711"/>
      <c r="AC112" s="711"/>
      <c r="AD112" s="711"/>
      <c r="AE112" s="712"/>
      <c r="AF112" s="713" t="s">
        <v>199</v>
      </c>
      <c r="AG112" s="711"/>
      <c r="AH112" s="711"/>
      <c r="AI112" s="711"/>
      <c r="AJ112" s="712"/>
      <c r="AK112" s="713" t="s">
        <v>199</v>
      </c>
      <c r="AL112" s="711"/>
      <c r="AM112" s="711"/>
      <c r="AN112" s="711"/>
      <c r="AO112" s="712"/>
      <c r="AP112" s="782" t="s">
        <v>199</v>
      </c>
      <c r="AQ112" s="783"/>
      <c r="AR112" s="783"/>
      <c r="AS112" s="783"/>
      <c r="AT112" s="784"/>
      <c r="AU112" s="855"/>
      <c r="AV112" s="856"/>
      <c r="AW112" s="856"/>
      <c r="AX112" s="856"/>
      <c r="AY112" s="856"/>
      <c r="AZ112" s="781" t="s">
        <v>265</v>
      </c>
      <c r="BA112" s="718"/>
      <c r="BB112" s="718"/>
      <c r="BC112" s="718"/>
      <c r="BD112" s="718"/>
      <c r="BE112" s="718"/>
      <c r="BF112" s="718"/>
      <c r="BG112" s="718"/>
      <c r="BH112" s="718"/>
      <c r="BI112" s="718"/>
      <c r="BJ112" s="718"/>
      <c r="BK112" s="718"/>
      <c r="BL112" s="718"/>
      <c r="BM112" s="718"/>
      <c r="BN112" s="718"/>
      <c r="BO112" s="718"/>
      <c r="BP112" s="719"/>
      <c r="BQ112" s="785">
        <v>17564757</v>
      </c>
      <c r="BR112" s="786"/>
      <c r="BS112" s="786"/>
      <c r="BT112" s="786"/>
      <c r="BU112" s="786"/>
      <c r="BV112" s="786">
        <v>16053223</v>
      </c>
      <c r="BW112" s="786"/>
      <c r="BX112" s="786"/>
      <c r="BY112" s="786"/>
      <c r="BZ112" s="786"/>
      <c r="CA112" s="786">
        <v>15292806</v>
      </c>
      <c r="CB112" s="786"/>
      <c r="CC112" s="786"/>
      <c r="CD112" s="786"/>
      <c r="CE112" s="786"/>
      <c r="CF112" s="843">
        <v>135.4</v>
      </c>
      <c r="CG112" s="844"/>
      <c r="CH112" s="844"/>
      <c r="CI112" s="844"/>
      <c r="CJ112" s="844"/>
      <c r="CK112" s="860"/>
      <c r="CL112" s="702"/>
      <c r="CM112" s="781" t="s">
        <v>368</v>
      </c>
      <c r="CN112" s="718"/>
      <c r="CO112" s="718"/>
      <c r="CP112" s="718"/>
      <c r="CQ112" s="718"/>
      <c r="CR112" s="718"/>
      <c r="CS112" s="718"/>
      <c r="CT112" s="718"/>
      <c r="CU112" s="718"/>
      <c r="CV112" s="718"/>
      <c r="CW112" s="718"/>
      <c r="CX112" s="718"/>
      <c r="CY112" s="718"/>
      <c r="CZ112" s="718"/>
      <c r="DA112" s="718"/>
      <c r="DB112" s="718"/>
      <c r="DC112" s="718"/>
      <c r="DD112" s="718"/>
      <c r="DE112" s="718"/>
      <c r="DF112" s="719"/>
      <c r="DG112" s="785" t="s">
        <v>199</v>
      </c>
      <c r="DH112" s="786"/>
      <c r="DI112" s="786"/>
      <c r="DJ112" s="786"/>
      <c r="DK112" s="786"/>
      <c r="DL112" s="786" t="s">
        <v>199</v>
      </c>
      <c r="DM112" s="786"/>
      <c r="DN112" s="786"/>
      <c r="DO112" s="786"/>
      <c r="DP112" s="786"/>
      <c r="DQ112" s="786" t="s">
        <v>199</v>
      </c>
      <c r="DR112" s="786"/>
      <c r="DS112" s="786"/>
      <c r="DT112" s="786"/>
      <c r="DU112" s="786"/>
      <c r="DV112" s="787" t="s">
        <v>199</v>
      </c>
      <c r="DW112" s="787"/>
      <c r="DX112" s="787"/>
      <c r="DY112" s="787"/>
      <c r="DZ112" s="788"/>
    </row>
    <row r="113" spans="1:130" s="52" customFormat="1" ht="26.25" customHeight="1" x14ac:dyDescent="0.2">
      <c r="A113" s="691"/>
      <c r="B113" s="692"/>
      <c r="C113" s="718" t="s">
        <v>433</v>
      </c>
      <c r="D113" s="718"/>
      <c r="E113" s="718"/>
      <c r="F113" s="718"/>
      <c r="G113" s="718"/>
      <c r="H113" s="718"/>
      <c r="I113" s="718"/>
      <c r="J113" s="718"/>
      <c r="K113" s="718"/>
      <c r="L113" s="718"/>
      <c r="M113" s="718"/>
      <c r="N113" s="718"/>
      <c r="O113" s="718"/>
      <c r="P113" s="718"/>
      <c r="Q113" s="718"/>
      <c r="R113" s="718"/>
      <c r="S113" s="718"/>
      <c r="T113" s="718"/>
      <c r="U113" s="718"/>
      <c r="V113" s="718"/>
      <c r="W113" s="718"/>
      <c r="X113" s="718"/>
      <c r="Y113" s="718"/>
      <c r="Z113" s="719"/>
      <c r="AA113" s="710">
        <v>1411147</v>
      </c>
      <c r="AB113" s="711"/>
      <c r="AC113" s="711"/>
      <c r="AD113" s="711"/>
      <c r="AE113" s="712"/>
      <c r="AF113" s="713">
        <v>1229389</v>
      </c>
      <c r="AG113" s="711"/>
      <c r="AH113" s="711"/>
      <c r="AI113" s="711"/>
      <c r="AJ113" s="712"/>
      <c r="AK113" s="713">
        <v>1222469</v>
      </c>
      <c r="AL113" s="711"/>
      <c r="AM113" s="711"/>
      <c r="AN113" s="711"/>
      <c r="AO113" s="712"/>
      <c r="AP113" s="782">
        <v>10.8</v>
      </c>
      <c r="AQ113" s="783"/>
      <c r="AR113" s="783"/>
      <c r="AS113" s="783"/>
      <c r="AT113" s="784"/>
      <c r="AU113" s="855"/>
      <c r="AV113" s="856"/>
      <c r="AW113" s="856"/>
      <c r="AX113" s="856"/>
      <c r="AY113" s="856"/>
      <c r="AZ113" s="781" t="s">
        <v>202</v>
      </c>
      <c r="BA113" s="718"/>
      <c r="BB113" s="718"/>
      <c r="BC113" s="718"/>
      <c r="BD113" s="718"/>
      <c r="BE113" s="718"/>
      <c r="BF113" s="718"/>
      <c r="BG113" s="718"/>
      <c r="BH113" s="718"/>
      <c r="BI113" s="718"/>
      <c r="BJ113" s="718"/>
      <c r="BK113" s="718"/>
      <c r="BL113" s="718"/>
      <c r="BM113" s="718"/>
      <c r="BN113" s="718"/>
      <c r="BO113" s="718"/>
      <c r="BP113" s="719"/>
      <c r="BQ113" s="785">
        <v>1924974</v>
      </c>
      <c r="BR113" s="786"/>
      <c r="BS113" s="786"/>
      <c r="BT113" s="786"/>
      <c r="BU113" s="786"/>
      <c r="BV113" s="786">
        <v>1954988</v>
      </c>
      <c r="BW113" s="786"/>
      <c r="BX113" s="786"/>
      <c r="BY113" s="786"/>
      <c r="BZ113" s="786"/>
      <c r="CA113" s="786">
        <v>1944328</v>
      </c>
      <c r="CB113" s="786"/>
      <c r="CC113" s="786"/>
      <c r="CD113" s="786"/>
      <c r="CE113" s="786"/>
      <c r="CF113" s="843">
        <v>17.2</v>
      </c>
      <c r="CG113" s="844"/>
      <c r="CH113" s="844"/>
      <c r="CI113" s="844"/>
      <c r="CJ113" s="844"/>
      <c r="CK113" s="860"/>
      <c r="CL113" s="702"/>
      <c r="CM113" s="781" t="s">
        <v>377</v>
      </c>
      <c r="CN113" s="718"/>
      <c r="CO113" s="718"/>
      <c r="CP113" s="718"/>
      <c r="CQ113" s="718"/>
      <c r="CR113" s="718"/>
      <c r="CS113" s="718"/>
      <c r="CT113" s="718"/>
      <c r="CU113" s="718"/>
      <c r="CV113" s="718"/>
      <c r="CW113" s="718"/>
      <c r="CX113" s="718"/>
      <c r="CY113" s="718"/>
      <c r="CZ113" s="718"/>
      <c r="DA113" s="718"/>
      <c r="DB113" s="718"/>
      <c r="DC113" s="718"/>
      <c r="DD113" s="718"/>
      <c r="DE113" s="718"/>
      <c r="DF113" s="719"/>
      <c r="DG113" s="710" t="s">
        <v>199</v>
      </c>
      <c r="DH113" s="711"/>
      <c r="DI113" s="711"/>
      <c r="DJ113" s="711"/>
      <c r="DK113" s="712"/>
      <c r="DL113" s="713" t="s">
        <v>199</v>
      </c>
      <c r="DM113" s="711"/>
      <c r="DN113" s="711"/>
      <c r="DO113" s="711"/>
      <c r="DP113" s="712"/>
      <c r="DQ113" s="713" t="s">
        <v>199</v>
      </c>
      <c r="DR113" s="711"/>
      <c r="DS113" s="711"/>
      <c r="DT113" s="711"/>
      <c r="DU113" s="712"/>
      <c r="DV113" s="782" t="s">
        <v>199</v>
      </c>
      <c r="DW113" s="783"/>
      <c r="DX113" s="783"/>
      <c r="DY113" s="783"/>
      <c r="DZ113" s="784"/>
    </row>
    <row r="114" spans="1:130" s="52" customFormat="1" ht="26.25" customHeight="1" x14ac:dyDescent="0.2">
      <c r="A114" s="691"/>
      <c r="B114" s="692"/>
      <c r="C114" s="718" t="s">
        <v>435</v>
      </c>
      <c r="D114" s="718"/>
      <c r="E114" s="718"/>
      <c r="F114" s="718"/>
      <c r="G114" s="718"/>
      <c r="H114" s="718"/>
      <c r="I114" s="718"/>
      <c r="J114" s="718"/>
      <c r="K114" s="718"/>
      <c r="L114" s="718"/>
      <c r="M114" s="718"/>
      <c r="N114" s="718"/>
      <c r="O114" s="718"/>
      <c r="P114" s="718"/>
      <c r="Q114" s="718"/>
      <c r="R114" s="718"/>
      <c r="S114" s="718"/>
      <c r="T114" s="718"/>
      <c r="U114" s="718"/>
      <c r="V114" s="718"/>
      <c r="W114" s="718"/>
      <c r="X114" s="718"/>
      <c r="Y114" s="718"/>
      <c r="Z114" s="719"/>
      <c r="AA114" s="710">
        <v>258771</v>
      </c>
      <c r="AB114" s="711"/>
      <c r="AC114" s="711"/>
      <c r="AD114" s="711"/>
      <c r="AE114" s="712"/>
      <c r="AF114" s="713">
        <v>223904</v>
      </c>
      <c r="AG114" s="711"/>
      <c r="AH114" s="711"/>
      <c r="AI114" s="711"/>
      <c r="AJ114" s="712"/>
      <c r="AK114" s="713">
        <v>216085</v>
      </c>
      <c r="AL114" s="711"/>
      <c r="AM114" s="711"/>
      <c r="AN114" s="711"/>
      <c r="AO114" s="712"/>
      <c r="AP114" s="782">
        <v>1.9</v>
      </c>
      <c r="AQ114" s="783"/>
      <c r="AR114" s="783"/>
      <c r="AS114" s="783"/>
      <c r="AT114" s="784"/>
      <c r="AU114" s="855"/>
      <c r="AV114" s="856"/>
      <c r="AW114" s="856"/>
      <c r="AX114" s="856"/>
      <c r="AY114" s="856"/>
      <c r="AZ114" s="781" t="s">
        <v>436</v>
      </c>
      <c r="BA114" s="718"/>
      <c r="BB114" s="718"/>
      <c r="BC114" s="718"/>
      <c r="BD114" s="718"/>
      <c r="BE114" s="718"/>
      <c r="BF114" s="718"/>
      <c r="BG114" s="718"/>
      <c r="BH114" s="718"/>
      <c r="BI114" s="718"/>
      <c r="BJ114" s="718"/>
      <c r="BK114" s="718"/>
      <c r="BL114" s="718"/>
      <c r="BM114" s="718"/>
      <c r="BN114" s="718"/>
      <c r="BO114" s="718"/>
      <c r="BP114" s="719"/>
      <c r="BQ114" s="785">
        <v>2925458</v>
      </c>
      <c r="BR114" s="786"/>
      <c r="BS114" s="786"/>
      <c r="BT114" s="786"/>
      <c r="BU114" s="786"/>
      <c r="BV114" s="786">
        <v>2780317</v>
      </c>
      <c r="BW114" s="786"/>
      <c r="BX114" s="786"/>
      <c r="BY114" s="786"/>
      <c r="BZ114" s="786"/>
      <c r="CA114" s="786">
        <v>2719905</v>
      </c>
      <c r="CB114" s="786"/>
      <c r="CC114" s="786"/>
      <c r="CD114" s="786"/>
      <c r="CE114" s="786"/>
      <c r="CF114" s="843">
        <v>24.1</v>
      </c>
      <c r="CG114" s="844"/>
      <c r="CH114" s="844"/>
      <c r="CI114" s="844"/>
      <c r="CJ114" s="844"/>
      <c r="CK114" s="860"/>
      <c r="CL114" s="702"/>
      <c r="CM114" s="781" t="s">
        <v>437</v>
      </c>
      <c r="CN114" s="718"/>
      <c r="CO114" s="718"/>
      <c r="CP114" s="718"/>
      <c r="CQ114" s="718"/>
      <c r="CR114" s="718"/>
      <c r="CS114" s="718"/>
      <c r="CT114" s="718"/>
      <c r="CU114" s="718"/>
      <c r="CV114" s="718"/>
      <c r="CW114" s="718"/>
      <c r="CX114" s="718"/>
      <c r="CY114" s="718"/>
      <c r="CZ114" s="718"/>
      <c r="DA114" s="718"/>
      <c r="DB114" s="718"/>
      <c r="DC114" s="718"/>
      <c r="DD114" s="718"/>
      <c r="DE114" s="718"/>
      <c r="DF114" s="719"/>
      <c r="DG114" s="710" t="s">
        <v>199</v>
      </c>
      <c r="DH114" s="711"/>
      <c r="DI114" s="711"/>
      <c r="DJ114" s="711"/>
      <c r="DK114" s="712"/>
      <c r="DL114" s="713" t="s">
        <v>199</v>
      </c>
      <c r="DM114" s="711"/>
      <c r="DN114" s="711"/>
      <c r="DO114" s="711"/>
      <c r="DP114" s="712"/>
      <c r="DQ114" s="713" t="s">
        <v>199</v>
      </c>
      <c r="DR114" s="711"/>
      <c r="DS114" s="711"/>
      <c r="DT114" s="711"/>
      <c r="DU114" s="712"/>
      <c r="DV114" s="782" t="s">
        <v>199</v>
      </c>
      <c r="DW114" s="783"/>
      <c r="DX114" s="783"/>
      <c r="DY114" s="783"/>
      <c r="DZ114" s="784"/>
    </row>
    <row r="115" spans="1:130" s="52" customFormat="1" ht="26.25" customHeight="1" x14ac:dyDescent="0.2">
      <c r="A115" s="691"/>
      <c r="B115" s="692"/>
      <c r="C115" s="718" t="s">
        <v>356</v>
      </c>
      <c r="D115" s="718"/>
      <c r="E115" s="718"/>
      <c r="F115" s="718"/>
      <c r="G115" s="718"/>
      <c r="H115" s="718"/>
      <c r="I115" s="718"/>
      <c r="J115" s="718"/>
      <c r="K115" s="718"/>
      <c r="L115" s="718"/>
      <c r="M115" s="718"/>
      <c r="N115" s="718"/>
      <c r="O115" s="718"/>
      <c r="P115" s="718"/>
      <c r="Q115" s="718"/>
      <c r="R115" s="718"/>
      <c r="S115" s="718"/>
      <c r="T115" s="718"/>
      <c r="U115" s="718"/>
      <c r="V115" s="718"/>
      <c r="W115" s="718"/>
      <c r="X115" s="718"/>
      <c r="Y115" s="718"/>
      <c r="Z115" s="719"/>
      <c r="AA115" s="710" t="s">
        <v>199</v>
      </c>
      <c r="AB115" s="711"/>
      <c r="AC115" s="711"/>
      <c r="AD115" s="711"/>
      <c r="AE115" s="712"/>
      <c r="AF115" s="713" t="s">
        <v>199</v>
      </c>
      <c r="AG115" s="711"/>
      <c r="AH115" s="711"/>
      <c r="AI115" s="711"/>
      <c r="AJ115" s="712"/>
      <c r="AK115" s="713" t="s">
        <v>199</v>
      </c>
      <c r="AL115" s="711"/>
      <c r="AM115" s="711"/>
      <c r="AN115" s="711"/>
      <c r="AO115" s="712"/>
      <c r="AP115" s="782" t="s">
        <v>199</v>
      </c>
      <c r="AQ115" s="783"/>
      <c r="AR115" s="783"/>
      <c r="AS115" s="783"/>
      <c r="AT115" s="784"/>
      <c r="AU115" s="855"/>
      <c r="AV115" s="856"/>
      <c r="AW115" s="856"/>
      <c r="AX115" s="856"/>
      <c r="AY115" s="856"/>
      <c r="AZ115" s="781" t="s">
        <v>336</v>
      </c>
      <c r="BA115" s="718"/>
      <c r="BB115" s="718"/>
      <c r="BC115" s="718"/>
      <c r="BD115" s="718"/>
      <c r="BE115" s="718"/>
      <c r="BF115" s="718"/>
      <c r="BG115" s="718"/>
      <c r="BH115" s="718"/>
      <c r="BI115" s="718"/>
      <c r="BJ115" s="718"/>
      <c r="BK115" s="718"/>
      <c r="BL115" s="718"/>
      <c r="BM115" s="718"/>
      <c r="BN115" s="718"/>
      <c r="BO115" s="718"/>
      <c r="BP115" s="719"/>
      <c r="BQ115" s="785" t="s">
        <v>199</v>
      </c>
      <c r="BR115" s="786"/>
      <c r="BS115" s="786"/>
      <c r="BT115" s="786"/>
      <c r="BU115" s="786"/>
      <c r="BV115" s="786" t="s">
        <v>199</v>
      </c>
      <c r="BW115" s="786"/>
      <c r="BX115" s="786"/>
      <c r="BY115" s="786"/>
      <c r="BZ115" s="786"/>
      <c r="CA115" s="786" t="s">
        <v>199</v>
      </c>
      <c r="CB115" s="786"/>
      <c r="CC115" s="786"/>
      <c r="CD115" s="786"/>
      <c r="CE115" s="786"/>
      <c r="CF115" s="843" t="s">
        <v>199</v>
      </c>
      <c r="CG115" s="844"/>
      <c r="CH115" s="844"/>
      <c r="CI115" s="844"/>
      <c r="CJ115" s="844"/>
      <c r="CK115" s="860"/>
      <c r="CL115" s="702"/>
      <c r="CM115" s="781" t="s">
        <v>32</v>
      </c>
      <c r="CN115" s="718"/>
      <c r="CO115" s="718"/>
      <c r="CP115" s="718"/>
      <c r="CQ115" s="718"/>
      <c r="CR115" s="718"/>
      <c r="CS115" s="718"/>
      <c r="CT115" s="718"/>
      <c r="CU115" s="718"/>
      <c r="CV115" s="718"/>
      <c r="CW115" s="718"/>
      <c r="CX115" s="718"/>
      <c r="CY115" s="718"/>
      <c r="CZ115" s="718"/>
      <c r="DA115" s="718"/>
      <c r="DB115" s="718"/>
      <c r="DC115" s="718"/>
      <c r="DD115" s="718"/>
      <c r="DE115" s="718"/>
      <c r="DF115" s="719"/>
      <c r="DG115" s="710" t="s">
        <v>199</v>
      </c>
      <c r="DH115" s="711"/>
      <c r="DI115" s="711"/>
      <c r="DJ115" s="711"/>
      <c r="DK115" s="712"/>
      <c r="DL115" s="713" t="s">
        <v>199</v>
      </c>
      <c r="DM115" s="711"/>
      <c r="DN115" s="711"/>
      <c r="DO115" s="711"/>
      <c r="DP115" s="712"/>
      <c r="DQ115" s="713" t="s">
        <v>199</v>
      </c>
      <c r="DR115" s="711"/>
      <c r="DS115" s="711"/>
      <c r="DT115" s="711"/>
      <c r="DU115" s="712"/>
      <c r="DV115" s="782" t="s">
        <v>199</v>
      </c>
      <c r="DW115" s="783"/>
      <c r="DX115" s="783"/>
      <c r="DY115" s="783"/>
      <c r="DZ115" s="784"/>
    </row>
    <row r="116" spans="1:130" s="52" customFormat="1" ht="26.25" customHeight="1" x14ac:dyDescent="0.2">
      <c r="A116" s="693"/>
      <c r="B116" s="694"/>
      <c r="C116" s="790" t="s">
        <v>3</v>
      </c>
      <c r="D116" s="790"/>
      <c r="E116" s="790"/>
      <c r="F116" s="790"/>
      <c r="G116" s="790"/>
      <c r="H116" s="790"/>
      <c r="I116" s="790"/>
      <c r="J116" s="790"/>
      <c r="K116" s="790"/>
      <c r="L116" s="790"/>
      <c r="M116" s="790"/>
      <c r="N116" s="790"/>
      <c r="O116" s="790"/>
      <c r="P116" s="790"/>
      <c r="Q116" s="790"/>
      <c r="R116" s="790"/>
      <c r="S116" s="790"/>
      <c r="T116" s="790"/>
      <c r="U116" s="790"/>
      <c r="V116" s="790"/>
      <c r="W116" s="790"/>
      <c r="X116" s="790"/>
      <c r="Y116" s="790"/>
      <c r="Z116" s="791"/>
      <c r="AA116" s="710">
        <v>132</v>
      </c>
      <c r="AB116" s="711"/>
      <c r="AC116" s="711"/>
      <c r="AD116" s="711"/>
      <c r="AE116" s="712"/>
      <c r="AF116" s="713">
        <v>132</v>
      </c>
      <c r="AG116" s="711"/>
      <c r="AH116" s="711"/>
      <c r="AI116" s="711"/>
      <c r="AJ116" s="712"/>
      <c r="AK116" s="713" t="s">
        <v>199</v>
      </c>
      <c r="AL116" s="711"/>
      <c r="AM116" s="711"/>
      <c r="AN116" s="711"/>
      <c r="AO116" s="712"/>
      <c r="AP116" s="782" t="s">
        <v>199</v>
      </c>
      <c r="AQ116" s="783"/>
      <c r="AR116" s="783"/>
      <c r="AS116" s="783"/>
      <c r="AT116" s="784"/>
      <c r="AU116" s="855"/>
      <c r="AV116" s="856"/>
      <c r="AW116" s="856"/>
      <c r="AX116" s="856"/>
      <c r="AY116" s="856"/>
      <c r="AZ116" s="862" t="s">
        <v>220</v>
      </c>
      <c r="BA116" s="863"/>
      <c r="BB116" s="863"/>
      <c r="BC116" s="863"/>
      <c r="BD116" s="863"/>
      <c r="BE116" s="863"/>
      <c r="BF116" s="863"/>
      <c r="BG116" s="863"/>
      <c r="BH116" s="863"/>
      <c r="BI116" s="863"/>
      <c r="BJ116" s="863"/>
      <c r="BK116" s="863"/>
      <c r="BL116" s="863"/>
      <c r="BM116" s="863"/>
      <c r="BN116" s="863"/>
      <c r="BO116" s="863"/>
      <c r="BP116" s="864"/>
      <c r="BQ116" s="785" t="s">
        <v>199</v>
      </c>
      <c r="BR116" s="786"/>
      <c r="BS116" s="786"/>
      <c r="BT116" s="786"/>
      <c r="BU116" s="786"/>
      <c r="BV116" s="786" t="s">
        <v>199</v>
      </c>
      <c r="BW116" s="786"/>
      <c r="BX116" s="786"/>
      <c r="BY116" s="786"/>
      <c r="BZ116" s="786"/>
      <c r="CA116" s="786" t="s">
        <v>199</v>
      </c>
      <c r="CB116" s="786"/>
      <c r="CC116" s="786"/>
      <c r="CD116" s="786"/>
      <c r="CE116" s="786"/>
      <c r="CF116" s="843" t="s">
        <v>199</v>
      </c>
      <c r="CG116" s="844"/>
      <c r="CH116" s="844"/>
      <c r="CI116" s="844"/>
      <c r="CJ116" s="844"/>
      <c r="CK116" s="860"/>
      <c r="CL116" s="702"/>
      <c r="CM116" s="781" t="s">
        <v>440</v>
      </c>
      <c r="CN116" s="718"/>
      <c r="CO116" s="718"/>
      <c r="CP116" s="718"/>
      <c r="CQ116" s="718"/>
      <c r="CR116" s="718"/>
      <c r="CS116" s="718"/>
      <c r="CT116" s="718"/>
      <c r="CU116" s="718"/>
      <c r="CV116" s="718"/>
      <c r="CW116" s="718"/>
      <c r="CX116" s="718"/>
      <c r="CY116" s="718"/>
      <c r="CZ116" s="718"/>
      <c r="DA116" s="718"/>
      <c r="DB116" s="718"/>
      <c r="DC116" s="718"/>
      <c r="DD116" s="718"/>
      <c r="DE116" s="718"/>
      <c r="DF116" s="719"/>
      <c r="DG116" s="710" t="s">
        <v>199</v>
      </c>
      <c r="DH116" s="711"/>
      <c r="DI116" s="711"/>
      <c r="DJ116" s="711"/>
      <c r="DK116" s="712"/>
      <c r="DL116" s="713" t="s">
        <v>199</v>
      </c>
      <c r="DM116" s="711"/>
      <c r="DN116" s="711"/>
      <c r="DO116" s="711"/>
      <c r="DP116" s="712"/>
      <c r="DQ116" s="713" t="s">
        <v>199</v>
      </c>
      <c r="DR116" s="711"/>
      <c r="DS116" s="711"/>
      <c r="DT116" s="711"/>
      <c r="DU116" s="712"/>
      <c r="DV116" s="782" t="s">
        <v>199</v>
      </c>
      <c r="DW116" s="783"/>
      <c r="DX116" s="783"/>
      <c r="DY116" s="783"/>
      <c r="DZ116" s="784"/>
    </row>
    <row r="117" spans="1:130" s="52" customFormat="1" ht="26.25" customHeight="1" x14ac:dyDescent="0.2">
      <c r="A117" s="845" t="s">
        <v>270</v>
      </c>
      <c r="B117" s="846"/>
      <c r="C117" s="846"/>
      <c r="D117" s="846"/>
      <c r="E117" s="846"/>
      <c r="F117" s="846"/>
      <c r="G117" s="846"/>
      <c r="H117" s="846"/>
      <c r="I117" s="846"/>
      <c r="J117" s="846"/>
      <c r="K117" s="846"/>
      <c r="L117" s="846"/>
      <c r="M117" s="846"/>
      <c r="N117" s="846"/>
      <c r="O117" s="846"/>
      <c r="P117" s="846"/>
      <c r="Q117" s="846"/>
      <c r="R117" s="846"/>
      <c r="S117" s="846"/>
      <c r="T117" s="846"/>
      <c r="U117" s="846"/>
      <c r="V117" s="846"/>
      <c r="W117" s="846"/>
      <c r="X117" s="846"/>
      <c r="Y117" s="822" t="s">
        <v>312</v>
      </c>
      <c r="Z117" s="847"/>
      <c r="AA117" s="865">
        <v>4948462</v>
      </c>
      <c r="AB117" s="866"/>
      <c r="AC117" s="866"/>
      <c r="AD117" s="866"/>
      <c r="AE117" s="867"/>
      <c r="AF117" s="868">
        <v>4494530</v>
      </c>
      <c r="AG117" s="866"/>
      <c r="AH117" s="866"/>
      <c r="AI117" s="866"/>
      <c r="AJ117" s="867"/>
      <c r="AK117" s="868">
        <v>4626254</v>
      </c>
      <c r="AL117" s="866"/>
      <c r="AM117" s="866"/>
      <c r="AN117" s="866"/>
      <c r="AO117" s="867"/>
      <c r="AP117" s="869"/>
      <c r="AQ117" s="870"/>
      <c r="AR117" s="870"/>
      <c r="AS117" s="870"/>
      <c r="AT117" s="871"/>
      <c r="AU117" s="855"/>
      <c r="AV117" s="856"/>
      <c r="AW117" s="856"/>
      <c r="AX117" s="856"/>
      <c r="AY117" s="856"/>
      <c r="AZ117" s="840" t="s">
        <v>442</v>
      </c>
      <c r="BA117" s="841"/>
      <c r="BB117" s="841"/>
      <c r="BC117" s="841"/>
      <c r="BD117" s="841"/>
      <c r="BE117" s="841"/>
      <c r="BF117" s="841"/>
      <c r="BG117" s="841"/>
      <c r="BH117" s="841"/>
      <c r="BI117" s="841"/>
      <c r="BJ117" s="841"/>
      <c r="BK117" s="841"/>
      <c r="BL117" s="841"/>
      <c r="BM117" s="841"/>
      <c r="BN117" s="841"/>
      <c r="BO117" s="841"/>
      <c r="BP117" s="842"/>
      <c r="BQ117" s="785" t="s">
        <v>199</v>
      </c>
      <c r="BR117" s="786"/>
      <c r="BS117" s="786"/>
      <c r="BT117" s="786"/>
      <c r="BU117" s="786"/>
      <c r="BV117" s="786" t="s">
        <v>199</v>
      </c>
      <c r="BW117" s="786"/>
      <c r="BX117" s="786"/>
      <c r="BY117" s="786"/>
      <c r="BZ117" s="786"/>
      <c r="CA117" s="786" t="s">
        <v>199</v>
      </c>
      <c r="CB117" s="786"/>
      <c r="CC117" s="786"/>
      <c r="CD117" s="786"/>
      <c r="CE117" s="786"/>
      <c r="CF117" s="843" t="s">
        <v>199</v>
      </c>
      <c r="CG117" s="844"/>
      <c r="CH117" s="844"/>
      <c r="CI117" s="844"/>
      <c r="CJ117" s="844"/>
      <c r="CK117" s="860"/>
      <c r="CL117" s="702"/>
      <c r="CM117" s="781" t="s">
        <v>327</v>
      </c>
      <c r="CN117" s="718"/>
      <c r="CO117" s="718"/>
      <c r="CP117" s="718"/>
      <c r="CQ117" s="718"/>
      <c r="CR117" s="718"/>
      <c r="CS117" s="718"/>
      <c r="CT117" s="718"/>
      <c r="CU117" s="718"/>
      <c r="CV117" s="718"/>
      <c r="CW117" s="718"/>
      <c r="CX117" s="718"/>
      <c r="CY117" s="718"/>
      <c r="CZ117" s="718"/>
      <c r="DA117" s="718"/>
      <c r="DB117" s="718"/>
      <c r="DC117" s="718"/>
      <c r="DD117" s="718"/>
      <c r="DE117" s="718"/>
      <c r="DF117" s="719"/>
      <c r="DG117" s="710" t="s">
        <v>199</v>
      </c>
      <c r="DH117" s="711"/>
      <c r="DI117" s="711"/>
      <c r="DJ117" s="711"/>
      <c r="DK117" s="712"/>
      <c r="DL117" s="713" t="s">
        <v>199</v>
      </c>
      <c r="DM117" s="711"/>
      <c r="DN117" s="711"/>
      <c r="DO117" s="711"/>
      <c r="DP117" s="712"/>
      <c r="DQ117" s="713" t="s">
        <v>199</v>
      </c>
      <c r="DR117" s="711"/>
      <c r="DS117" s="711"/>
      <c r="DT117" s="711"/>
      <c r="DU117" s="712"/>
      <c r="DV117" s="782" t="s">
        <v>199</v>
      </c>
      <c r="DW117" s="783"/>
      <c r="DX117" s="783"/>
      <c r="DY117" s="783"/>
      <c r="DZ117" s="784"/>
    </row>
    <row r="118" spans="1:130" s="52" customFormat="1" ht="26.25" customHeight="1" x14ac:dyDescent="0.2">
      <c r="A118" s="845" t="s">
        <v>99</v>
      </c>
      <c r="B118" s="846"/>
      <c r="C118" s="846"/>
      <c r="D118" s="846"/>
      <c r="E118" s="846"/>
      <c r="F118" s="846"/>
      <c r="G118" s="846"/>
      <c r="H118" s="846"/>
      <c r="I118" s="846"/>
      <c r="J118" s="846"/>
      <c r="K118" s="846"/>
      <c r="L118" s="846"/>
      <c r="M118" s="846"/>
      <c r="N118" s="846"/>
      <c r="O118" s="846"/>
      <c r="P118" s="846"/>
      <c r="Q118" s="846"/>
      <c r="R118" s="846"/>
      <c r="S118" s="846"/>
      <c r="T118" s="846"/>
      <c r="U118" s="846"/>
      <c r="V118" s="846"/>
      <c r="W118" s="846"/>
      <c r="X118" s="846"/>
      <c r="Y118" s="846"/>
      <c r="Z118" s="847"/>
      <c r="AA118" s="848" t="s">
        <v>13</v>
      </c>
      <c r="AB118" s="846"/>
      <c r="AC118" s="846"/>
      <c r="AD118" s="846"/>
      <c r="AE118" s="847"/>
      <c r="AF118" s="848" t="s">
        <v>390</v>
      </c>
      <c r="AG118" s="846"/>
      <c r="AH118" s="846"/>
      <c r="AI118" s="846"/>
      <c r="AJ118" s="847"/>
      <c r="AK118" s="848" t="s">
        <v>367</v>
      </c>
      <c r="AL118" s="846"/>
      <c r="AM118" s="846"/>
      <c r="AN118" s="846"/>
      <c r="AO118" s="847"/>
      <c r="AP118" s="848" t="s">
        <v>425</v>
      </c>
      <c r="AQ118" s="846"/>
      <c r="AR118" s="846"/>
      <c r="AS118" s="846"/>
      <c r="AT118" s="849"/>
      <c r="AU118" s="855"/>
      <c r="AV118" s="856"/>
      <c r="AW118" s="856"/>
      <c r="AX118" s="856"/>
      <c r="AY118" s="856"/>
      <c r="AZ118" s="789" t="s">
        <v>443</v>
      </c>
      <c r="BA118" s="790"/>
      <c r="BB118" s="790"/>
      <c r="BC118" s="790"/>
      <c r="BD118" s="790"/>
      <c r="BE118" s="790"/>
      <c r="BF118" s="790"/>
      <c r="BG118" s="790"/>
      <c r="BH118" s="790"/>
      <c r="BI118" s="790"/>
      <c r="BJ118" s="790"/>
      <c r="BK118" s="790"/>
      <c r="BL118" s="790"/>
      <c r="BM118" s="790"/>
      <c r="BN118" s="790"/>
      <c r="BO118" s="790"/>
      <c r="BP118" s="791"/>
      <c r="BQ118" s="818" t="s">
        <v>199</v>
      </c>
      <c r="BR118" s="819"/>
      <c r="BS118" s="819"/>
      <c r="BT118" s="819"/>
      <c r="BU118" s="819"/>
      <c r="BV118" s="819" t="s">
        <v>199</v>
      </c>
      <c r="BW118" s="819"/>
      <c r="BX118" s="819"/>
      <c r="BY118" s="819"/>
      <c r="BZ118" s="819"/>
      <c r="CA118" s="819" t="s">
        <v>199</v>
      </c>
      <c r="CB118" s="819"/>
      <c r="CC118" s="819"/>
      <c r="CD118" s="819"/>
      <c r="CE118" s="819"/>
      <c r="CF118" s="843" t="s">
        <v>199</v>
      </c>
      <c r="CG118" s="844"/>
      <c r="CH118" s="844"/>
      <c r="CI118" s="844"/>
      <c r="CJ118" s="844"/>
      <c r="CK118" s="860"/>
      <c r="CL118" s="702"/>
      <c r="CM118" s="781" t="s">
        <v>444</v>
      </c>
      <c r="CN118" s="718"/>
      <c r="CO118" s="718"/>
      <c r="CP118" s="718"/>
      <c r="CQ118" s="718"/>
      <c r="CR118" s="718"/>
      <c r="CS118" s="718"/>
      <c r="CT118" s="718"/>
      <c r="CU118" s="718"/>
      <c r="CV118" s="718"/>
      <c r="CW118" s="718"/>
      <c r="CX118" s="718"/>
      <c r="CY118" s="718"/>
      <c r="CZ118" s="718"/>
      <c r="DA118" s="718"/>
      <c r="DB118" s="718"/>
      <c r="DC118" s="718"/>
      <c r="DD118" s="718"/>
      <c r="DE118" s="718"/>
      <c r="DF118" s="719"/>
      <c r="DG118" s="710" t="s">
        <v>199</v>
      </c>
      <c r="DH118" s="711"/>
      <c r="DI118" s="711"/>
      <c r="DJ118" s="711"/>
      <c r="DK118" s="712"/>
      <c r="DL118" s="713" t="s">
        <v>199</v>
      </c>
      <c r="DM118" s="711"/>
      <c r="DN118" s="711"/>
      <c r="DO118" s="711"/>
      <c r="DP118" s="712"/>
      <c r="DQ118" s="713" t="s">
        <v>199</v>
      </c>
      <c r="DR118" s="711"/>
      <c r="DS118" s="711"/>
      <c r="DT118" s="711"/>
      <c r="DU118" s="712"/>
      <c r="DV118" s="782" t="s">
        <v>199</v>
      </c>
      <c r="DW118" s="783"/>
      <c r="DX118" s="783"/>
      <c r="DY118" s="783"/>
      <c r="DZ118" s="784"/>
    </row>
    <row r="119" spans="1:130" s="52" customFormat="1" ht="26.25" customHeight="1" x14ac:dyDescent="0.2">
      <c r="A119" s="699" t="s">
        <v>361</v>
      </c>
      <c r="B119" s="700"/>
      <c r="C119" s="809" t="s">
        <v>428</v>
      </c>
      <c r="D119" s="757"/>
      <c r="E119" s="757"/>
      <c r="F119" s="757"/>
      <c r="G119" s="757"/>
      <c r="H119" s="757"/>
      <c r="I119" s="757"/>
      <c r="J119" s="757"/>
      <c r="K119" s="757"/>
      <c r="L119" s="757"/>
      <c r="M119" s="757"/>
      <c r="N119" s="757"/>
      <c r="O119" s="757"/>
      <c r="P119" s="757"/>
      <c r="Q119" s="757"/>
      <c r="R119" s="757"/>
      <c r="S119" s="757"/>
      <c r="T119" s="757"/>
      <c r="U119" s="757"/>
      <c r="V119" s="757"/>
      <c r="W119" s="757"/>
      <c r="X119" s="757"/>
      <c r="Y119" s="757"/>
      <c r="Z119" s="758"/>
      <c r="AA119" s="749" t="s">
        <v>199</v>
      </c>
      <c r="AB119" s="750"/>
      <c r="AC119" s="750"/>
      <c r="AD119" s="750"/>
      <c r="AE119" s="751"/>
      <c r="AF119" s="752" t="s">
        <v>199</v>
      </c>
      <c r="AG119" s="750"/>
      <c r="AH119" s="750"/>
      <c r="AI119" s="750"/>
      <c r="AJ119" s="751"/>
      <c r="AK119" s="752" t="s">
        <v>199</v>
      </c>
      <c r="AL119" s="750"/>
      <c r="AM119" s="750"/>
      <c r="AN119" s="750"/>
      <c r="AO119" s="751"/>
      <c r="AP119" s="850" t="s">
        <v>199</v>
      </c>
      <c r="AQ119" s="851"/>
      <c r="AR119" s="851"/>
      <c r="AS119" s="851"/>
      <c r="AT119" s="852"/>
      <c r="AU119" s="857"/>
      <c r="AV119" s="858"/>
      <c r="AW119" s="858"/>
      <c r="AX119" s="858"/>
      <c r="AY119" s="858"/>
      <c r="AZ119" s="73" t="s">
        <v>270</v>
      </c>
      <c r="BA119" s="73"/>
      <c r="BB119" s="73"/>
      <c r="BC119" s="73"/>
      <c r="BD119" s="73"/>
      <c r="BE119" s="73"/>
      <c r="BF119" s="73"/>
      <c r="BG119" s="73"/>
      <c r="BH119" s="73"/>
      <c r="BI119" s="73"/>
      <c r="BJ119" s="73"/>
      <c r="BK119" s="73"/>
      <c r="BL119" s="73"/>
      <c r="BM119" s="73"/>
      <c r="BN119" s="73"/>
      <c r="BO119" s="822" t="s">
        <v>166</v>
      </c>
      <c r="BP119" s="823"/>
      <c r="BQ119" s="818">
        <v>46744698</v>
      </c>
      <c r="BR119" s="819"/>
      <c r="BS119" s="819"/>
      <c r="BT119" s="819"/>
      <c r="BU119" s="819"/>
      <c r="BV119" s="819">
        <v>45413567</v>
      </c>
      <c r="BW119" s="819"/>
      <c r="BX119" s="819"/>
      <c r="BY119" s="819"/>
      <c r="BZ119" s="819"/>
      <c r="CA119" s="819">
        <v>43504487</v>
      </c>
      <c r="CB119" s="819"/>
      <c r="CC119" s="819"/>
      <c r="CD119" s="819"/>
      <c r="CE119" s="819"/>
      <c r="CF119" s="676"/>
      <c r="CG119" s="677"/>
      <c r="CH119" s="677"/>
      <c r="CI119" s="677"/>
      <c r="CJ119" s="826"/>
      <c r="CK119" s="861"/>
      <c r="CL119" s="704"/>
      <c r="CM119" s="789" t="s">
        <v>445</v>
      </c>
      <c r="CN119" s="790"/>
      <c r="CO119" s="790"/>
      <c r="CP119" s="790"/>
      <c r="CQ119" s="790"/>
      <c r="CR119" s="790"/>
      <c r="CS119" s="790"/>
      <c r="CT119" s="790"/>
      <c r="CU119" s="790"/>
      <c r="CV119" s="790"/>
      <c r="CW119" s="790"/>
      <c r="CX119" s="790"/>
      <c r="CY119" s="790"/>
      <c r="CZ119" s="790"/>
      <c r="DA119" s="790"/>
      <c r="DB119" s="790"/>
      <c r="DC119" s="790"/>
      <c r="DD119" s="790"/>
      <c r="DE119" s="790"/>
      <c r="DF119" s="791"/>
      <c r="DG119" s="729" t="s">
        <v>199</v>
      </c>
      <c r="DH119" s="730"/>
      <c r="DI119" s="730"/>
      <c r="DJ119" s="730"/>
      <c r="DK119" s="731"/>
      <c r="DL119" s="732" t="s">
        <v>199</v>
      </c>
      <c r="DM119" s="730"/>
      <c r="DN119" s="730"/>
      <c r="DO119" s="730"/>
      <c r="DP119" s="731"/>
      <c r="DQ119" s="732" t="s">
        <v>199</v>
      </c>
      <c r="DR119" s="730"/>
      <c r="DS119" s="730"/>
      <c r="DT119" s="730"/>
      <c r="DU119" s="731"/>
      <c r="DV119" s="806" t="s">
        <v>199</v>
      </c>
      <c r="DW119" s="807"/>
      <c r="DX119" s="807"/>
      <c r="DY119" s="807"/>
      <c r="DZ119" s="808"/>
    </row>
    <row r="120" spans="1:130" s="52" customFormat="1" ht="26.25" customHeight="1" x14ac:dyDescent="0.2">
      <c r="A120" s="701"/>
      <c r="B120" s="702"/>
      <c r="C120" s="781" t="s">
        <v>139</v>
      </c>
      <c r="D120" s="718"/>
      <c r="E120" s="718"/>
      <c r="F120" s="718"/>
      <c r="G120" s="718"/>
      <c r="H120" s="718"/>
      <c r="I120" s="718"/>
      <c r="J120" s="718"/>
      <c r="K120" s="718"/>
      <c r="L120" s="718"/>
      <c r="M120" s="718"/>
      <c r="N120" s="718"/>
      <c r="O120" s="718"/>
      <c r="P120" s="718"/>
      <c r="Q120" s="718"/>
      <c r="R120" s="718"/>
      <c r="S120" s="718"/>
      <c r="T120" s="718"/>
      <c r="U120" s="718"/>
      <c r="V120" s="718"/>
      <c r="W120" s="718"/>
      <c r="X120" s="718"/>
      <c r="Y120" s="718"/>
      <c r="Z120" s="719"/>
      <c r="AA120" s="710" t="s">
        <v>199</v>
      </c>
      <c r="AB120" s="711"/>
      <c r="AC120" s="711"/>
      <c r="AD120" s="711"/>
      <c r="AE120" s="712"/>
      <c r="AF120" s="713" t="s">
        <v>199</v>
      </c>
      <c r="AG120" s="711"/>
      <c r="AH120" s="711"/>
      <c r="AI120" s="711"/>
      <c r="AJ120" s="712"/>
      <c r="AK120" s="713" t="s">
        <v>199</v>
      </c>
      <c r="AL120" s="711"/>
      <c r="AM120" s="711"/>
      <c r="AN120" s="711"/>
      <c r="AO120" s="712"/>
      <c r="AP120" s="782" t="s">
        <v>199</v>
      </c>
      <c r="AQ120" s="783"/>
      <c r="AR120" s="783"/>
      <c r="AS120" s="783"/>
      <c r="AT120" s="784"/>
      <c r="AU120" s="827" t="s">
        <v>430</v>
      </c>
      <c r="AV120" s="828"/>
      <c r="AW120" s="828"/>
      <c r="AX120" s="828"/>
      <c r="AY120" s="829"/>
      <c r="AZ120" s="809" t="s">
        <v>211</v>
      </c>
      <c r="BA120" s="757"/>
      <c r="BB120" s="757"/>
      <c r="BC120" s="757"/>
      <c r="BD120" s="757"/>
      <c r="BE120" s="757"/>
      <c r="BF120" s="757"/>
      <c r="BG120" s="757"/>
      <c r="BH120" s="757"/>
      <c r="BI120" s="757"/>
      <c r="BJ120" s="757"/>
      <c r="BK120" s="757"/>
      <c r="BL120" s="757"/>
      <c r="BM120" s="757"/>
      <c r="BN120" s="757"/>
      <c r="BO120" s="757"/>
      <c r="BP120" s="758"/>
      <c r="BQ120" s="810">
        <v>6029356</v>
      </c>
      <c r="BR120" s="811"/>
      <c r="BS120" s="811"/>
      <c r="BT120" s="811"/>
      <c r="BU120" s="811"/>
      <c r="BV120" s="811">
        <v>6186013</v>
      </c>
      <c r="BW120" s="811"/>
      <c r="BX120" s="811"/>
      <c r="BY120" s="811"/>
      <c r="BZ120" s="811"/>
      <c r="CA120" s="811">
        <v>6642449</v>
      </c>
      <c r="CB120" s="811"/>
      <c r="CC120" s="811"/>
      <c r="CD120" s="811"/>
      <c r="CE120" s="811"/>
      <c r="CF120" s="835">
        <v>58.8</v>
      </c>
      <c r="CG120" s="836"/>
      <c r="CH120" s="836"/>
      <c r="CI120" s="836"/>
      <c r="CJ120" s="836"/>
      <c r="CK120" s="814" t="s">
        <v>266</v>
      </c>
      <c r="CL120" s="773"/>
      <c r="CM120" s="773"/>
      <c r="CN120" s="773"/>
      <c r="CO120" s="774"/>
      <c r="CP120" s="837" t="s">
        <v>341</v>
      </c>
      <c r="CQ120" s="838"/>
      <c r="CR120" s="838"/>
      <c r="CS120" s="838"/>
      <c r="CT120" s="838"/>
      <c r="CU120" s="838"/>
      <c r="CV120" s="838"/>
      <c r="CW120" s="838"/>
      <c r="CX120" s="838"/>
      <c r="CY120" s="838"/>
      <c r="CZ120" s="838"/>
      <c r="DA120" s="838"/>
      <c r="DB120" s="838"/>
      <c r="DC120" s="838"/>
      <c r="DD120" s="838"/>
      <c r="DE120" s="838"/>
      <c r="DF120" s="839"/>
      <c r="DG120" s="810" t="s">
        <v>199</v>
      </c>
      <c r="DH120" s="811"/>
      <c r="DI120" s="811"/>
      <c r="DJ120" s="811"/>
      <c r="DK120" s="811"/>
      <c r="DL120" s="811">
        <v>14595679</v>
      </c>
      <c r="DM120" s="811"/>
      <c r="DN120" s="811"/>
      <c r="DO120" s="811"/>
      <c r="DP120" s="811"/>
      <c r="DQ120" s="811">
        <v>13940284</v>
      </c>
      <c r="DR120" s="811"/>
      <c r="DS120" s="811"/>
      <c r="DT120" s="811"/>
      <c r="DU120" s="811"/>
      <c r="DV120" s="812">
        <v>123.4</v>
      </c>
      <c r="DW120" s="812"/>
      <c r="DX120" s="812"/>
      <c r="DY120" s="812"/>
      <c r="DZ120" s="813"/>
    </row>
    <row r="121" spans="1:130" s="52" customFormat="1" ht="26.25" customHeight="1" x14ac:dyDescent="0.2">
      <c r="A121" s="701"/>
      <c r="B121" s="702"/>
      <c r="C121" s="840" t="s">
        <v>138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10" t="s">
        <v>199</v>
      </c>
      <c r="AB121" s="711"/>
      <c r="AC121" s="711"/>
      <c r="AD121" s="711"/>
      <c r="AE121" s="712"/>
      <c r="AF121" s="713" t="s">
        <v>199</v>
      </c>
      <c r="AG121" s="711"/>
      <c r="AH121" s="711"/>
      <c r="AI121" s="711"/>
      <c r="AJ121" s="712"/>
      <c r="AK121" s="713" t="s">
        <v>199</v>
      </c>
      <c r="AL121" s="711"/>
      <c r="AM121" s="711"/>
      <c r="AN121" s="711"/>
      <c r="AO121" s="712"/>
      <c r="AP121" s="782" t="s">
        <v>199</v>
      </c>
      <c r="AQ121" s="783"/>
      <c r="AR121" s="783"/>
      <c r="AS121" s="783"/>
      <c r="AT121" s="784"/>
      <c r="AU121" s="830"/>
      <c r="AV121" s="831"/>
      <c r="AW121" s="831"/>
      <c r="AX121" s="831"/>
      <c r="AY121" s="832"/>
      <c r="AZ121" s="781" t="s">
        <v>446</v>
      </c>
      <c r="BA121" s="718"/>
      <c r="BB121" s="718"/>
      <c r="BC121" s="718"/>
      <c r="BD121" s="718"/>
      <c r="BE121" s="718"/>
      <c r="BF121" s="718"/>
      <c r="BG121" s="718"/>
      <c r="BH121" s="718"/>
      <c r="BI121" s="718"/>
      <c r="BJ121" s="718"/>
      <c r="BK121" s="718"/>
      <c r="BL121" s="718"/>
      <c r="BM121" s="718"/>
      <c r="BN121" s="718"/>
      <c r="BO121" s="718"/>
      <c r="BP121" s="719"/>
      <c r="BQ121" s="785">
        <v>1114639</v>
      </c>
      <c r="BR121" s="786"/>
      <c r="BS121" s="786"/>
      <c r="BT121" s="786"/>
      <c r="BU121" s="786"/>
      <c r="BV121" s="786">
        <v>1086665</v>
      </c>
      <c r="BW121" s="786"/>
      <c r="BX121" s="786"/>
      <c r="BY121" s="786"/>
      <c r="BZ121" s="786"/>
      <c r="CA121" s="786">
        <v>724988</v>
      </c>
      <c r="CB121" s="786"/>
      <c r="CC121" s="786"/>
      <c r="CD121" s="786"/>
      <c r="CE121" s="786"/>
      <c r="CF121" s="843">
        <v>6.4</v>
      </c>
      <c r="CG121" s="844"/>
      <c r="CH121" s="844"/>
      <c r="CI121" s="844"/>
      <c r="CJ121" s="844"/>
      <c r="CK121" s="815"/>
      <c r="CL121" s="776"/>
      <c r="CM121" s="776"/>
      <c r="CN121" s="776"/>
      <c r="CO121" s="777"/>
      <c r="CP121" s="803" t="s">
        <v>417</v>
      </c>
      <c r="CQ121" s="804"/>
      <c r="CR121" s="804"/>
      <c r="CS121" s="804"/>
      <c r="CT121" s="804"/>
      <c r="CU121" s="804"/>
      <c r="CV121" s="804"/>
      <c r="CW121" s="804"/>
      <c r="CX121" s="804"/>
      <c r="CY121" s="804"/>
      <c r="CZ121" s="804"/>
      <c r="DA121" s="804"/>
      <c r="DB121" s="804"/>
      <c r="DC121" s="804"/>
      <c r="DD121" s="804"/>
      <c r="DE121" s="804"/>
      <c r="DF121" s="805"/>
      <c r="DG121" s="785" t="s">
        <v>199</v>
      </c>
      <c r="DH121" s="786"/>
      <c r="DI121" s="786"/>
      <c r="DJ121" s="786"/>
      <c r="DK121" s="786"/>
      <c r="DL121" s="786">
        <v>1457544</v>
      </c>
      <c r="DM121" s="786"/>
      <c r="DN121" s="786"/>
      <c r="DO121" s="786"/>
      <c r="DP121" s="786"/>
      <c r="DQ121" s="786">
        <v>1352522</v>
      </c>
      <c r="DR121" s="786"/>
      <c r="DS121" s="786"/>
      <c r="DT121" s="786"/>
      <c r="DU121" s="786"/>
      <c r="DV121" s="787">
        <v>12</v>
      </c>
      <c r="DW121" s="787"/>
      <c r="DX121" s="787"/>
      <c r="DY121" s="787"/>
      <c r="DZ121" s="788"/>
    </row>
    <row r="122" spans="1:130" s="52" customFormat="1" ht="26.25" customHeight="1" x14ac:dyDescent="0.2">
      <c r="A122" s="701"/>
      <c r="B122" s="702"/>
      <c r="C122" s="781" t="s">
        <v>437</v>
      </c>
      <c r="D122" s="718"/>
      <c r="E122" s="718"/>
      <c r="F122" s="718"/>
      <c r="G122" s="718"/>
      <c r="H122" s="718"/>
      <c r="I122" s="718"/>
      <c r="J122" s="718"/>
      <c r="K122" s="718"/>
      <c r="L122" s="718"/>
      <c r="M122" s="718"/>
      <c r="N122" s="718"/>
      <c r="O122" s="718"/>
      <c r="P122" s="718"/>
      <c r="Q122" s="718"/>
      <c r="R122" s="718"/>
      <c r="S122" s="718"/>
      <c r="T122" s="718"/>
      <c r="U122" s="718"/>
      <c r="V122" s="718"/>
      <c r="W122" s="718"/>
      <c r="X122" s="718"/>
      <c r="Y122" s="718"/>
      <c r="Z122" s="719"/>
      <c r="AA122" s="710" t="s">
        <v>199</v>
      </c>
      <c r="AB122" s="711"/>
      <c r="AC122" s="711"/>
      <c r="AD122" s="711"/>
      <c r="AE122" s="712"/>
      <c r="AF122" s="713" t="s">
        <v>199</v>
      </c>
      <c r="AG122" s="711"/>
      <c r="AH122" s="711"/>
      <c r="AI122" s="711"/>
      <c r="AJ122" s="712"/>
      <c r="AK122" s="713" t="s">
        <v>199</v>
      </c>
      <c r="AL122" s="711"/>
      <c r="AM122" s="711"/>
      <c r="AN122" s="711"/>
      <c r="AO122" s="712"/>
      <c r="AP122" s="782" t="s">
        <v>199</v>
      </c>
      <c r="AQ122" s="783"/>
      <c r="AR122" s="783"/>
      <c r="AS122" s="783"/>
      <c r="AT122" s="784"/>
      <c r="AU122" s="830"/>
      <c r="AV122" s="831"/>
      <c r="AW122" s="831"/>
      <c r="AX122" s="831"/>
      <c r="AY122" s="832"/>
      <c r="AZ122" s="789" t="s">
        <v>448</v>
      </c>
      <c r="BA122" s="790"/>
      <c r="BB122" s="790"/>
      <c r="BC122" s="790"/>
      <c r="BD122" s="790"/>
      <c r="BE122" s="790"/>
      <c r="BF122" s="790"/>
      <c r="BG122" s="790"/>
      <c r="BH122" s="790"/>
      <c r="BI122" s="790"/>
      <c r="BJ122" s="790"/>
      <c r="BK122" s="790"/>
      <c r="BL122" s="790"/>
      <c r="BM122" s="790"/>
      <c r="BN122" s="790"/>
      <c r="BO122" s="790"/>
      <c r="BP122" s="791"/>
      <c r="BQ122" s="818">
        <v>30773102</v>
      </c>
      <c r="BR122" s="819"/>
      <c r="BS122" s="819"/>
      <c r="BT122" s="819"/>
      <c r="BU122" s="819"/>
      <c r="BV122" s="819">
        <v>30473103</v>
      </c>
      <c r="BW122" s="819"/>
      <c r="BX122" s="819"/>
      <c r="BY122" s="819"/>
      <c r="BZ122" s="819"/>
      <c r="CA122" s="819">
        <v>29631067</v>
      </c>
      <c r="CB122" s="819"/>
      <c r="CC122" s="819"/>
      <c r="CD122" s="819"/>
      <c r="CE122" s="819"/>
      <c r="CF122" s="820">
        <v>262.3</v>
      </c>
      <c r="CG122" s="821"/>
      <c r="CH122" s="821"/>
      <c r="CI122" s="821"/>
      <c r="CJ122" s="821"/>
      <c r="CK122" s="815"/>
      <c r="CL122" s="776"/>
      <c r="CM122" s="776"/>
      <c r="CN122" s="776"/>
      <c r="CO122" s="777"/>
      <c r="CP122" s="803"/>
      <c r="CQ122" s="804"/>
      <c r="CR122" s="804"/>
      <c r="CS122" s="804"/>
      <c r="CT122" s="804"/>
      <c r="CU122" s="804"/>
      <c r="CV122" s="804"/>
      <c r="CW122" s="804"/>
      <c r="CX122" s="804"/>
      <c r="CY122" s="804"/>
      <c r="CZ122" s="804"/>
      <c r="DA122" s="804"/>
      <c r="DB122" s="804"/>
      <c r="DC122" s="804"/>
      <c r="DD122" s="804"/>
      <c r="DE122" s="804"/>
      <c r="DF122" s="805"/>
      <c r="DG122" s="785"/>
      <c r="DH122" s="786"/>
      <c r="DI122" s="786"/>
      <c r="DJ122" s="786"/>
      <c r="DK122" s="786"/>
      <c r="DL122" s="786"/>
      <c r="DM122" s="786"/>
      <c r="DN122" s="786"/>
      <c r="DO122" s="786"/>
      <c r="DP122" s="786"/>
      <c r="DQ122" s="786"/>
      <c r="DR122" s="786"/>
      <c r="DS122" s="786"/>
      <c r="DT122" s="786"/>
      <c r="DU122" s="786"/>
      <c r="DV122" s="787"/>
      <c r="DW122" s="787"/>
      <c r="DX122" s="787"/>
      <c r="DY122" s="787"/>
      <c r="DZ122" s="788"/>
    </row>
    <row r="123" spans="1:130" s="52" customFormat="1" ht="26.25" customHeight="1" x14ac:dyDescent="0.2">
      <c r="A123" s="701"/>
      <c r="B123" s="702"/>
      <c r="C123" s="781" t="s">
        <v>440</v>
      </c>
      <c r="D123" s="718"/>
      <c r="E123" s="718"/>
      <c r="F123" s="718"/>
      <c r="G123" s="718"/>
      <c r="H123" s="718"/>
      <c r="I123" s="718"/>
      <c r="J123" s="718"/>
      <c r="K123" s="718"/>
      <c r="L123" s="718"/>
      <c r="M123" s="718"/>
      <c r="N123" s="718"/>
      <c r="O123" s="718"/>
      <c r="P123" s="718"/>
      <c r="Q123" s="718"/>
      <c r="R123" s="718"/>
      <c r="S123" s="718"/>
      <c r="T123" s="718"/>
      <c r="U123" s="718"/>
      <c r="V123" s="718"/>
      <c r="W123" s="718"/>
      <c r="X123" s="718"/>
      <c r="Y123" s="718"/>
      <c r="Z123" s="719"/>
      <c r="AA123" s="710" t="s">
        <v>199</v>
      </c>
      <c r="AB123" s="711"/>
      <c r="AC123" s="711"/>
      <c r="AD123" s="711"/>
      <c r="AE123" s="712"/>
      <c r="AF123" s="713" t="s">
        <v>199</v>
      </c>
      <c r="AG123" s="711"/>
      <c r="AH123" s="711"/>
      <c r="AI123" s="711"/>
      <c r="AJ123" s="712"/>
      <c r="AK123" s="713" t="s">
        <v>199</v>
      </c>
      <c r="AL123" s="711"/>
      <c r="AM123" s="711"/>
      <c r="AN123" s="711"/>
      <c r="AO123" s="712"/>
      <c r="AP123" s="782" t="s">
        <v>199</v>
      </c>
      <c r="AQ123" s="783"/>
      <c r="AR123" s="783"/>
      <c r="AS123" s="783"/>
      <c r="AT123" s="784"/>
      <c r="AU123" s="833"/>
      <c r="AV123" s="834"/>
      <c r="AW123" s="834"/>
      <c r="AX123" s="834"/>
      <c r="AY123" s="834"/>
      <c r="AZ123" s="73" t="s">
        <v>270</v>
      </c>
      <c r="BA123" s="73"/>
      <c r="BB123" s="73"/>
      <c r="BC123" s="73"/>
      <c r="BD123" s="73"/>
      <c r="BE123" s="73"/>
      <c r="BF123" s="73"/>
      <c r="BG123" s="73"/>
      <c r="BH123" s="73"/>
      <c r="BI123" s="73"/>
      <c r="BJ123" s="73"/>
      <c r="BK123" s="73"/>
      <c r="BL123" s="73"/>
      <c r="BM123" s="73"/>
      <c r="BN123" s="73"/>
      <c r="BO123" s="822" t="s">
        <v>449</v>
      </c>
      <c r="BP123" s="823"/>
      <c r="BQ123" s="824">
        <v>37917097</v>
      </c>
      <c r="BR123" s="825"/>
      <c r="BS123" s="825"/>
      <c r="BT123" s="825"/>
      <c r="BU123" s="825"/>
      <c r="BV123" s="825">
        <v>37745781</v>
      </c>
      <c r="BW123" s="825"/>
      <c r="BX123" s="825"/>
      <c r="BY123" s="825"/>
      <c r="BZ123" s="825"/>
      <c r="CA123" s="825">
        <v>36998504</v>
      </c>
      <c r="CB123" s="825"/>
      <c r="CC123" s="825"/>
      <c r="CD123" s="825"/>
      <c r="CE123" s="825"/>
      <c r="CF123" s="676"/>
      <c r="CG123" s="677"/>
      <c r="CH123" s="677"/>
      <c r="CI123" s="677"/>
      <c r="CJ123" s="826"/>
      <c r="CK123" s="815"/>
      <c r="CL123" s="776"/>
      <c r="CM123" s="776"/>
      <c r="CN123" s="776"/>
      <c r="CO123" s="777"/>
      <c r="CP123" s="803"/>
      <c r="CQ123" s="804"/>
      <c r="CR123" s="804"/>
      <c r="CS123" s="804"/>
      <c r="CT123" s="804"/>
      <c r="CU123" s="804"/>
      <c r="CV123" s="804"/>
      <c r="CW123" s="804"/>
      <c r="CX123" s="804"/>
      <c r="CY123" s="804"/>
      <c r="CZ123" s="804"/>
      <c r="DA123" s="804"/>
      <c r="DB123" s="804"/>
      <c r="DC123" s="804"/>
      <c r="DD123" s="804"/>
      <c r="DE123" s="804"/>
      <c r="DF123" s="805"/>
      <c r="DG123" s="710"/>
      <c r="DH123" s="711"/>
      <c r="DI123" s="711"/>
      <c r="DJ123" s="711"/>
      <c r="DK123" s="712"/>
      <c r="DL123" s="713"/>
      <c r="DM123" s="711"/>
      <c r="DN123" s="711"/>
      <c r="DO123" s="711"/>
      <c r="DP123" s="712"/>
      <c r="DQ123" s="713"/>
      <c r="DR123" s="711"/>
      <c r="DS123" s="711"/>
      <c r="DT123" s="711"/>
      <c r="DU123" s="712"/>
      <c r="DV123" s="782"/>
      <c r="DW123" s="783"/>
      <c r="DX123" s="783"/>
      <c r="DY123" s="783"/>
      <c r="DZ123" s="784"/>
    </row>
    <row r="124" spans="1:130" s="52" customFormat="1" ht="26.25" customHeight="1" x14ac:dyDescent="0.2">
      <c r="A124" s="701"/>
      <c r="B124" s="702"/>
      <c r="C124" s="781" t="s">
        <v>327</v>
      </c>
      <c r="D124" s="718"/>
      <c r="E124" s="718"/>
      <c r="F124" s="718"/>
      <c r="G124" s="718"/>
      <c r="H124" s="718"/>
      <c r="I124" s="718"/>
      <c r="J124" s="718"/>
      <c r="K124" s="718"/>
      <c r="L124" s="718"/>
      <c r="M124" s="718"/>
      <c r="N124" s="718"/>
      <c r="O124" s="718"/>
      <c r="P124" s="718"/>
      <c r="Q124" s="718"/>
      <c r="R124" s="718"/>
      <c r="S124" s="718"/>
      <c r="T124" s="718"/>
      <c r="U124" s="718"/>
      <c r="V124" s="718"/>
      <c r="W124" s="718"/>
      <c r="X124" s="718"/>
      <c r="Y124" s="718"/>
      <c r="Z124" s="719"/>
      <c r="AA124" s="710" t="s">
        <v>199</v>
      </c>
      <c r="AB124" s="711"/>
      <c r="AC124" s="711"/>
      <c r="AD124" s="711"/>
      <c r="AE124" s="712"/>
      <c r="AF124" s="713" t="s">
        <v>199</v>
      </c>
      <c r="AG124" s="711"/>
      <c r="AH124" s="711"/>
      <c r="AI124" s="711"/>
      <c r="AJ124" s="712"/>
      <c r="AK124" s="713" t="s">
        <v>199</v>
      </c>
      <c r="AL124" s="711"/>
      <c r="AM124" s="711"/>
      <c r="AN124" s="711"/>
      <c r="AO124" s="712"/>
      <c r="AP124" s="782" t="s">
        <v>199</v>
      </c>
      <c r="AQ124" s="783"/>
      <c r="AR124" s="783"/>
      <c r="AS124" s="783"/>
      <c r="AT124" s="784"/>
      <c r="AU124" s="797" t="s">
        <v>450</v>
      </c>
      <c r="AV124" s="798"/>
      <c r="AW124" s="798"/>
      <c r="AX124" s="798"/>
      <c r="AY124" s="798"/>
      <c r="AZ124" s="798"/>
      <c r="BA124" s="798"/>
      <c r="BB124" s="798"/>
      <c r="BC124" s="798"/>
      <c r="BD124" s="798"/>
      <c r="BE124" s="798"/>
      <c r="BF124" s="798"/>
      <c r="BG124" s="798"/>
      <c r="BH124" s="798"/>
      <c r="BI124" s="798"/>
      <c r="BJ124" s="798"/>
      <c r="BK124" s="798"/>
      <c r="BL124" s="798"/>
      <c r="BM124" s="798"/>
      <c r="BN124" s="798"/>
      <c r="BO124" s="798"/>
      <c r="BP124" s="799"/>
      <c r="BQ124" s="800">
        <v>82.7</v>
      </c>
      <c r="BR124" s="801"/>
      <c r="BS124" s="801"/>
      <c r="BT124" s="801"/>
      <c r="BU124" s="801"/>
      <c r="BV124" s="801">
        <v>70.7</v>
      </c>
      <c r="BW124" s="801"/>
      <c r="BX124" s="801"/>
      <c r="BY124" s="801"/>
      <c r="BZ124" s="801"/>
      <c r="CA124" s="801">
        <v>57.5</v>
      </c>
      <c r="CB124" s="801"/>
      <c r="CC124" s="801"/>
      <c r="CD124" s="801"/>
      <c r="CE124" s="801"/>
      <c r="CF124" s="684"/>
      <c r="CG124" s="685"/>
      <c r="CH124" s="685"/>
      <c r="CI124" s="685"/>
      <c r="CJ124" s="802"/>
      <c r="CK124" s="816"/>
      <c r="CL124" s="816"/>
      <c r="CM124" s="816"/>
      <c r="CN124" s="816"/>
      <c r="CO124" s="817"/>
      <c r="CP124" s="803" t="s">
        <v>451</v>
      </c>
      <c r="CQ124" s="804"/>
      <c r="CR124" s="804"/>
      <c r="CS124" s="804"/>
      <c r="CT124" s="804"/>
      <c r="CU124" s="804"/>
      <c r="CV124" s="804"/>
      <c r="CW124" s="804"/>
      <c r="CX124" s="804"/>
      <c r="CY124" s="804"/>
      <c r="CZ124" s="804"/>
      <c r="DA124" s="804"/>
      <c r="DB124" s="804"/>
      <c r="DC124" s="804"/>
      <c r="DD124" s="804"/>
      <c r="DE124" s="804"/>
      <c r="DF124" s="805"/>
      <c r="DG124" s="729">
        <v>17564757</v>
      </c>
      <c r="DH124" s="730"/>
      <c r="DI124" s="730"/>
      <c r="DJ124" s="730"/>
      <c r="DK124" s="731"/>
      <c r="DL124" s="732" t="s">
        <v>199</v>
      </c>
      <c r="DM124" s="730"/>
      <c r="DN124" s="730"/>
      <c r="DO124" s="730"/>
      <c r="DP124" s="731"/>
      <c r="DQ124" s="732" t="s">
        <v>199</v>
      </c>
      <c r="DR124" s="730"/>
      <c r="DS124" s="730"/>
      <c r="DT124" s="730"/>
      <c r="DU124" s="731"/>
      <c r="DV124" s="806" t="s">
        <v>199</v>
      </c>
      <c r="DW124" s="807"/>
      <c r="DX124" s="807"/>
      <c r="DY124" s="807"/>
      <c r="DZ124" s="808"/>
    </row>
    <row r="125" spans="1:130" s="52" customFormat="1" ht="26.25" customHeight="1" x14ac:dyDescent="0.2">
      <c r="A125" s="701"/>
      <c r="B125" s="702"/>
      <c r="C125" s="781" t="s">
        <v>444</v>
      </c>
      <c r="D125" s="718"/>
      <c r="E125" s="718"/>
      <c r="F125" s="718"/>
      <c r="G125" s="718"/>
      <c r="H125" s="718"/>
      <c r="I125" s="718"/>
      <c r="J125" s="718"/>
      <c r="K125" s="718"/>
      <c r="L125" s="718"/>
      <c r="M125" s="718"/>
      <c r="N125" s="718"/>
      <c r="O125" s="718"/>
      <c r="P125" s="718"/>
      <c r="Q125" s="718"/>
      <c r="R125" s="718"/>
      <c r="S125" s="718"/>
      <c r="T125" s="718"/>
      <c r="U125" s="718"/>
      <c r="V125" s="718"/>
      <c r="W125" s="718"/>
      <c r="X125" s="718"/>
      <c r="Y125" s="718"/>
      <c r="Z125" s="719"/>
      <c r="AA125" s="710" t="s">
        <v>199</v>
      </c>
      <c r="AB125" s="711"/>
      <c r="AC125" s="711"/>
      <c r="AD125" s="711"/>
      <c r="AE125" s="712"/>
      <c r="AF125" s="713" t="s">
        <v>199</v>
      </c>
      <c r="AG125" s="711"/>
      <c r="AH125" s="711"/>
      <c r="AI125" s="711"/>
      <c r="AJ125" s="712"/>
      <c r="AK125" s="713" t="s">
        <v>199</v>
      </c>
      <c r="AL125" s="711"/>
      <c r="AM125" s="711"/>
      <c r="AN125" s="711"/>
      <c r="AO125" s="712"/>
      <c r="AP125" s="782" t="s">
        <v>199</v>
      </c>
      <c r="AQ125" s="783"/>
      <c r="AR125" s="783"/>
      <c r="AS125" s="783"/>
      <c r="AT125" s="784"/>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772" t="s">
        <v>454</v>
      </c>
      <c r="CL125" s="773"/>
      <c r="CM125" s="773"/>
      <c r="CN125" s="773"/>
      <c r="CO125" s="774"/>
      <c r="CP125" s="809" t="s">
        <v>142</v>
      </c>
      <c r="CQ125" s="757"/>
      <c r="CR125" s="757"/>
      <c r="CS125" s="757"/>
      <c r="CT125" s="757"/>
      <c r="CU125" s="757"/>
      <c r="CV125" s="757"/>
      <c r="CW125" s="757"/>
      <c r="CX125" s="757"/>
      <c r="CY125" s="757"/>
      <c r="CZ125" s="757"/>
      <c r="DA125" s="757"/>
      <c r="DB125" s="757"/>
      <c r="DC125" s="757"/>
      <c r="DD125" s="757"/>
      <c r="DE125" s="757"/>
      <c r="DF125" s="758"/>
      <c r="DG125" s="810" t="s">
        <v>199</v>
      </c>
      <c r="DH125" s="811"/>
      <c r="DI125" s="811"/>
      <c r="DJ125" s="811"/>
      <c r="DK125" s="811"/>
      <c r="DL125" s="811" t="s">
        <v>199</v>
      </c>
      <c r="DM125" s="811"/>
      <c r="DN125" s="811"/>
      <c r="DO125" s="811"/>
      <c r="DP125" s="811"/>
      <c r="DQ125" s="811" t="s">
        <v>199</v>
      </c>
      <c r="DR125" s="811"/>
      <c r="DS125" s="811"/>
      <c r="DT125" s="811"/>
      <c r="DU125" s="811"/>
      <c r="DV125" s="812" t="s">
        <v>199</v>
      </c>
      <c r="DW125" s="812"/>
      <c r="DX125" s="812"/>
      <c r="DY125" s="812"/>
      <c r="DZ125" s="813"/>
    </row>
    <row r="126" spans="1:130" s="52" customFormat="1" ht="26.25" customHeight="1" x14ac:dyDescent="0.2">
      <c r="A126" s="701"/>
      <c r="B126" s="702"/>
      <c r="C126" s="781" t="s">
        <v>445</v>
      </c>
      <c r="D126" s="718"/>
      <c r="E126" s="718"/>
      <c r="F126" s="718"/>
      <c r="G126" s="718"/>
      <c r="H126" s="718"/>
      <c r="I126" s="718"/>
      <c r="J126" s="718"/>
      <c r="K126" s="718"/>
      <c r="L126" s="718"/>
      <c r="M126" s="718"/>
      <c r="N126" s="718"/>
      <c r="O126" s="718"/>
      <c r="P126" s="718"/>
      <c r="Q126" s="718"/>
      <c r="R126" s="718"/>
      <c r="S126" s="718"/>
      <c r="T126" s="718"/>
      <c r="U126" s="718"/>
      <c r="V126" s="718"/>
      <c r="W126" s="718"/>
      <c r="X126" s="718"/>
      <c r="Y126" s="718"/>
      <c r="Z126" s="719"/>
      <c r="AA126" s="710" t="s">
        <v>199</v>
      </c>
      <c r="AB126" s="711"/>
      <c r="AC126" s="711"/>
      <c r="AD126" s="711"/>
      <c r="AE126" s="712"/>
      <c r="AF126" s="713" t="s">
        <v>199</v>
      </c>
      <c r="AG126" s="711"/>
      <c r="AH126" s="711"/>
      <c r="AI126" s="711"/>
      <c r="AJ126" s="712"/>
      <c r="AK126" s="713" t="s">
        <v>199</v>
      </c>
      <c r="AL126" s="711"/>
      <c r="AM126" s="711"/>
      <c r="AN126" s="711"/>
      <c r="AO126" s="712"/>
      <c r="AP126" s="782" t="s">
        <v>199</v>
      </c>
      <c r="AQ126" s="783"/>
      <c r="AR126" s="783"/>
      <c r="AS126" s="783"/>
      <c r="AT126" s="784"/>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775"/>
      <c r="CL126" s="776"/>
      <c r="CM126" s="776"/>
      <c r="CN126" s="776"/>
      <c r="CO126" s="777"/>
      <c r="CP126" s="781" t="s">
        <v>387</v>
      </c>
      <c r="CQ126" s="718"/>
      <c r="CR126" s="718"/>
      <c r="CS126" s="718"/>
      <c r="CT126" s="718"/>
      <c r="CU126" s="718"/>
      <c r="CV126" s="718"/>
      <c r="CW126" s="718"/>
      <c r="CX126" s="718"/>
      <c r="CY126" s="718"/>
      <c r="CZ126" s="718"/>
      <c r="DA126" s="718"/>
      <c r="DB126" s="718"/>
      <c r="DC126" s="718"/>
      <c r="DD126" s="718"/>
      <c r="DE126" s="718"/>
      <c r="DF126" s="719"/>
      <c r="DG126" s="785" t="s">
        <v>199</v>
      </c>
      <c r="DH126" s="786"/>
      <c r="DI126" s="786"/>
      <c r="DJ126" s="786"/>
      <c r="DK126" s="786"/>
      <c r="DL126" s="786" t="s">
        <v>199</v>
      </c>
      <c r="DM126" s="786"/>
      <c r="DN126" s="786"/>
      <c r="DO126" s="786"/>
      <c r="DP126" s="786"/>
      <c r="DQ126" s="786" t="s">
        <v>199</v>
      </c>
      <c r="DR126" s="786"/>
      <c r="DS126" s="786"/>
      <c r="DT126" s="786"/>
      <c r="DU126" s="786"/>
      <c r="DV126" s="787" t="s">
        <v>199</v>
      </c>
      <c r="DW126" s="787"/>
      <c r="DX126" s="787"/>
      <c r="DY126" s="787"/>
      <c r="DZ126" s="788"/>
    </row>
    <row r="127" spans="1:130" s="52" customFormat="1" ht="26.25" customHeight="1" x14ac:dyDescent="0.2">
      <c r="A127" s="703"/>
      <c r="B127" s="704"/>
      <c r="C127" s="789" t="s">
        <v>81</v>
      </c>
      <c r="D127" s="790"/>
      <c r="E127" s="790"/>
      <c r="F127" s="790"/>
      <c r="G127" s="790"/>
      <c r="H127" s="790"/>
      <c r="I127" s="790"/>
      <c r="J127" s="790"/>
      <c r="K127" s="790"/>
      <c r="L127" s="790"/>
      <c r="M127" s="790"/>
      <c r="N127" s="790"/>
      <c r="O127" s="790"/>
      <c r="P127" s="790"/>
      <c r="Q127" s="790"/>
      <c r="R127" s="790"/>
      <c r="S127" s="790"/>
      <c r="T127" s="790"/>
      <c r="U127" s="790"/>
      <c r="V127" s="790"/>
      <c r="W127" s="790"/>
      <c r="X127" s="790"/>
      <c r="Y127" s="790"/>
      <c r="Z127" s="791"/>
      <c r="AA127" s="710" t="s">
        <v>199</v>
      </c>
      <c r="AB127" s="711"/>
      <c r="AC127" s="711"/>
      <c r="AD127" s="711"/>
      <c r="AE127" s="712"/>
      <c r="AF127" s="713" t="s">
        <v>199</v>
      </c>
      <c r="AG127" s="711"/>
      <c r="AH127" s="711"/>
      <c r="AI127" s="711"/>
      <c r="AJ127" s="712"/>
      <c r="AK127" s="713" t="s">
        <v>199</v>
      </c>
      <c r="AL127" s="711"/>
      <c r="AM127" s="711"/>
      <c r="AN127" s="711"/>
      <c r="AO127" s="712"/>
      <c r="AP127" s="782" t="s">
        <v>199</v>
      </c>
      <c r="AQ127" s="783"/>
      <c r="AR127" s="783"/>
      <c r="AS127" s="783"/>
      <c r="AT127" s="784"/>
      <c r="AU127" s="60"/>
      <c r="AV127" s="60"/>
      <c r="AW127" s="60"/>
      <c r="AX127" s="792" t="s">
        <v>455</v>
      </c>
      <c r="AY127" s="793"/>
      <c r="AZ127" s="793"/>
      <c r="BA127" s="793"/>
      <c r="BB127" s="793"/>
      <c r="BC127" s="793"/>
      <c r="BD127" s="793"/>
      <c r="BE127" s="794"/>
      <c r="BF127" s="795" t="s">
        <v>456</v>
      </c>
      <c r="BG127" s="793"/>
      <c r="BH127" s="793"/>
      <c r="BI127" s="793"/>
      <c r="BJ127" s="793"/>
      <c r="BK127" s="793"/>
      <c r="BL127" s="794"/>
      <c r="BM127" s="795" t="s">
        <v>388</v>
      </c>
      <c r="BN127" s="793"/>
      <c r="BO127" s="793"/>
      <c r="BP127" s="793"/>
      <c r="BQ127" s="793"/>
      <c r="BR127" s="793"/>
      <c r="BS127" s="794"/>
      <c r="BT127" s="795" t="s">
        <v>379</v>
      </c>
      <c r="BU127" s="793"/>
      <c r="BV127" s="793"/>
      <c r="BW127" s="793"/>
      <c r="BX127" s="793"/>
      <c r="BY127" s="793"/>
      <c r="BZ127" s="796"/>
      <c r="CA127" s="60"/>
      <c r="CB127" s="60"/>
      <c r="CC127" s="60"/>
      <c r="CD127" s="78"/>
      <c r="CE127" s="78"/>
      <c r="CF127" s="78"/>
      <c r="CG127" s="60"/>
      <c r="CH127" s="60"/>
      <c r="CI127" s="60"/>
      <c r="CJ127" s="79"/>
      <c r="CK127" s="775"/>
      <c r="CL127" s="776"/>
      <c r="CM127" s="776"/>
      <c r="CN127" s="776"/>
      <c r="CO127" s="777"/>
      <c r="CP127" s="781" t="s">
        <v>382</v>
      </c>
      <c r="CQ127" s="718"/>
      <c r="CR127" s="718"/>
      <c r="CS127" s="718"/>
      <c r="CT127" s="718"/>
      <c r="CU127" s="718"/>
      <c r="CV127" s="718"/>
      <c r="CW127" s="718"/>
      <c r="CX127" s="718"/>
      <c r="CY127" s="718"/>
      <c r="CZ127" s="718"/>
      <c r="DA127" s="718"/>
      <c r="DB127" s="718"/>
      <c r="DC127" s="718"/>
      <c r="DD127" s="718"/>
      <c r="DE127" s="718"/>
      <c r="DF127" s="719"/>
      <c r="DG127" s="785" t="s">
        <v>199</v>
      </c>
      <c r="DH127" s="786"/>
      <c r="DI127" s="786"/>
      <c r="DJ127" s="786"/>
      <c r="DK127" s="786"/>
      <c r="DL127" s="786" t="s">
        <v>199</v>
      </c>
      <c r="DM127" s="786"/>
      <c r="DN127" s="786"/>
      <c r="DO127" s="786"/>
      <c r="DP127" s="786"/>
      <c r="DQ127" s="786" t="s">
        <v>199</v>
      </c>
      <c r="DR127" s="786"/>
      <c r="DS127" s="786"/>
      <c r="DT127" s="786"/>
      <c r="DU127" s="786"/>
      <c r="DV127" s="787" t="s">
        <v>199</v>
      </c>
      <c r="DW127" s="787"/>
      <c r="DX127" s="787"/>
      <c r="DY127" s="787"/>
      <c r="DZ127" s="788"/>
    </row>
    <row r="128" spans="1:130" s="52" customFormat="1" ht="26.25" customHeight="1" x14ac:dyDescent="0.2">
      <c r="A128" s="745" t="s">
        <v>457</v>
      </c>
      <c r="B128" s="746"/>
      <c r="C128" s="746"/>
      <c r="D128" s="746"/>
      <c r="E128" s="746"/>
      <c r="F128" s="746"/>
      <c r="G128" s="746"/>
      <c r="H128" s="746"/>
      <c r="I128" s="746"/>
      <c r="J128" s="746"/>
      <c r="K128" s="746"/>
      <c r="L128" s="746"/>
      <c r="M128" s="746"/>
      <c r="N128" s="746"/>
      <c r="O128" s="746"/>
      <c r="P128" s="746"/>
      <c r="Q128" s="746"/>
      <c r="R128" s="746"/>
      <c r="S128" s="746"/>
      <c r="T128" s="746"/>
      <c r="U128" s="746"/>
      <c r="V128" s="746"/>
      <c r="W128" s="747" t="s">
        <v>8</v>
      </c>
      <c r="X128" s="747"/>
      <c r="Y128" s="747"/>
      <c r="Z128" s="748"/>
      <c r="AA128" s="749">
        <v>194762</v>
      </c>
      <c r="AB128" s="750"/>
      <c r="AC128" s="750"/>
      <c r="AD128" s="750"/>
      <c r="AE128" s="751"/>
      <c r="AF128" s="752">
        <v>176156</v>
      </c>
      <c r="AG128" s="750"/>
      <c r="AH128" s="750"/>
      <c r="AI128" s="750"/>
      <c r="AJ128" s="751"/>
      <c r="AK128" s="752">
        <v>175115</v>
      </c>
      <c r="AL128" s="750"/>
      <c r="AM128" s="750"/>
      <c r="AN128" s="750"/>
      <c r="AO128" s="751"/>
      <c r="AP128" s="753"/>
      <c r="AQ128" s="754"/>
      <c r="AR128" s="754"/>
      <c r="AS128" s="754"/>
      <c r="AT128" s="755"/>
      <c r="AU128" s="60"/>
      <c r="AV128" s="60"/>
      <c r="AW128" s="60"/>
      <c r="AX128" s="756" t="s">
        <v>301</v>
      </c>
      <c r="AY128" s="757"/>
      <c r="AZ128" s="757"/>
      <c r="BA128" s="757"/>
      <c r="BB128" s="757"/>
      <c r="BC128" s="757"/>
      <c r="BD128" s="757"/>
      <c r="BE128" s="758"/>
      <c r="BF128" s="759" t="s">
        <v>199</v>
      </c>
      <c r="BG128" s="760"/>
      <c r="BH128" s="760"/>
      <c r="BI128" s="760"/>
      <c r="BJ128" s="760"/>
      <c r="BK128" s="760"/>
      <c r="BL128" s="761"/>
      <c r="BM128" s="759">
        <v>12.82</v>
      </c>
      <c r="BN128" s="760"/>
      <c r="BO128" s="760"/>
      <c r="BP128" s="760"/>
      <c r="BQ128" s="760"/>
      <c r="BR128" s="760"/>
      <c r="BS128" s="761"/>
      <c r="BT128" s="759">
        <v>20</v>
      </c>
      <c r="BU128" s="760"/>
      <c r="BV128" s="760"/>
      <c r="BW128" s="760"/>
      <c r="BX128" s="760"/>
      <c r="BY128" s="760"/>
      <c r="BZ128" s="762"/>
      <c r="CA128" s="78"/>
      <c r="CB128" s="78"/>
      <c r="CC128" s="78"/>
      <c r="CD128" s="78"/>
      <c r="CE128" s="78"/>
      <c r="CF128" s="78"/>
      <c r="CG128" s="60"/>
      <c r="CH128" s="60"/>
      <c r="CI128" s="60"/>
      <c r="CJ128" s="79"/>
      <c r="CK128" s="778"/>
      <c r="CL128" s="779"/>
      <c r="CM128" s="779"/>
      <c r="CN128" s="779"/>
      <c r="CO128" s="780"/>
      <c r="CP128" s="763" t="s">
        <v>375</v>
      </c>
      <c r="CQ128" s="737"/>
      <c r="CR128" s="737"/>
      <c r="CS128" s="737"/>
      <c r="CT128" s="737"/>
      <c r="CU128" s="737"/>
      <c r="CV128" s="737"/>
      <c r="CW128" s="737"/>
      <c r="CX128" s="737"/>
      <c r="CY128" s="737"/>
      <c r="CZ128" s="737"/>
      <c r="DA128" s="737"/>
      <c r="DB128" s="737"/>
      <c r="DC128" s="737"/>
      <c r="DD128" s="737"/>
      <c r="DE128" s="737"/>
      <c r="DF128" s="738"/>
      <c r="DG128" s="764" t="s">
        <v>199</v>
      </c>
      <c r="DH128" s="765"/>
      <c r="DI128" s="765"/>
      <c r="DJ128" s="765"/>
      <c r="DK128" s="765"/>
      <c r="DL128" s="765" t="s">
        <v>199</v>
      </c>
      <c r="DM128" s="765"/>
      <c r="DN128" s="765"/>
      <c r="DO128" s="765"/>
      <c r="DP128" s="765"/>
      <c r="DQ128" s="765" t="s">
        <v>199</v>
      </c>
      <c r="DR128" s="765"/>
      <c r="DS128" s="765"/>
      <c r="DT128" s="765"/>
      <c r="DU128" s="765"/>
      <c r="DV128" s="766" t="s">
        <v>199</v>
      </c>
      <c r="DW128" s="766"/>
      <c r="DX128" s="766"/>
      <c r="DY128" s="766"/>
      <c r="DZ128" s="767"/>
    </row>
    <row r="129" spans="1:131" s="52" customFormat="1" ht="26.25" customHeight="1" x14ac:dyDescent="0.2">
      <c r="A129" s="705" t="s">
        <v>171</v>
      </c>
      <c r="B129" s="706"/>
      <c r="C129" s="706"/>
      <c r="D129" s="706"/>
      <c r="E129" s="706"/>
      <c r="F129" s="706"/>
      <c r="G129" s="706"/>
      <c r="H129" s="706"/>
      <c r="I129" s="706"/>
      <c r="J129" s="706"/>
      <c r="K129" s="706"/>
      <c r="L129" s="706"/>
      <c r="M129" s="706"/>
      <c r="N129" s="706"/>
      <c r="O129" s="706"/>
      <c r="P129" s="706"/>
      <c r="Q129" s="706"/>
      <c r="R129" s="706"/>
      <c r="S129" s="706"/>
      <c r="T129" s="706"/>
      <c r="U129" s="706"/>
      <c r="V129" s="706"/>
      <c r="W129" s="707" t="s">
        <v>233</v>
      </c>
      <c r="X129" s="708"/>
      <c r="Y129" s="708"/>
      <c r="Z129" s="709"/>
      <c r="AA129" s="710">
        <v>14076280</v>
      </c>
      <c r="AB129" s="711"/>
      <c r="AC129" s="711"/>
      <c r="AD129" s="711"/>
      <c r="AE129" s="712"/>
      <c r="AF129" s="713">
        <v>13991176</v>
      </c>
      <c r="AG129" s="711"/>
      <c r="AH129" s="711"/>
      <c r="AI129" s="711"/>
      <c r="AJ129" s="712"/>
      <c r="AK129" s="713">
        <v>14441403</v>
      </c>
      <c r="AL129" s="711"/>
      <c r="AM129" s="711"/>
      <c r="AN129" s="711"/>
      <c r="AO129" s="712"/>
      <c r="AP129" s="714"/>
      <c r="AQ129" s="715"/>
      <c r="AR129" s="715"/>
      <c r="AS129" s="715"/>
      <c r="AT129" s="716"/>
      <c r="AU129" s="71"/>
      <c r="AV129" s="71"/>
      <c r="AW129" s="71"/>
      <c r="AX129" s="717" t="s">
        <v>122</v>
      </c>
      <c r="AY129" s="718"/>
      <c r="AZ129" s="718"/>
      <c r="BA129" s="718"/>
      <c r="BB129" s="718"/>
      <c r="BC129" s="718"/>
      <c r="BD129" s="718"/>
      <c r="BE129" s="719"/>
      <c r="BF129" s="768" t="s">
        <v>199</v>
      </c>
      <c r="BG129" s="769"/>
      <c r="BH129" s="769"/>
      <c r="BI129" s="769"/>
      <c r="BJ129" s="769"/>
      <c r="BK129" s="769"/>
      <c r="BL129" s="770"/>
      <c r="BM129" s="768">
        <v>17.82</v>
      </c>
      <c r="BN129" s="769"/>
      <c r="BO129" s="769"/>
      <c r="BP129" s="769"/>
      <c r="BQ129" s="769"/>
      <c r="BR129" s="769"/>
      <c r="BS129" s="770"/>
      <c r="BT129" s="768">
        <v>30</v>
      </c>
      <c r="BU129" s="769"/>
      <c r="BV129" s="769"/>
      <c r="BW129" s="769"/>
      <c r="BX129" s="769"/>
      <c r="BY129" s="769"/>
      <c r="BZ129" s="771"/>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2">
      <c r="A130" s="705" t="s">
        <v>458</v>
      </c>
      <c r="B130" s="706"/>
      <c r="C130" s="706"/>
      <c r="D130" s="706"/>
      <c r="E130" s="706"/>
      <c r="F130" s="706"/>
      <c r="G130" s="706"/>
      <c r="H130" s="706"/>
      <c r="I130" s="706"/>
      <c r="J130" s="706"/>
      <c r="K130" s="706"/>
      <c r="L130" s="706"/>
      <c r="M130" s="706"/>
      <c r="N130" s="706"/>
      <c r="O130" s="706"/>
      <c r="P130" s="706"/>
      <c r="Q130" s="706"/>
      <c r="R130" s="706"/>
      <c r="S130" s="706"/>
      <c r="T130" s="706"/>
      <c r="U130" s="706"/>
      <c r="V130" s="706"/>
      <c r="W130" s="707" t="s">
        <v>459</v>
      </c>
      <c r="X130" s="708"/>
      <c r="Y130" s="708"/>
      <c r="Z130" s="709"/>
      <c r="AA130" s="710">
        <v>3409025</v>
      </c>
      <c r="AB130" s="711"/>
      <c r="AC130" s="711"/>
      <c r="AD130" s="711"/>
      <c r="AE130" s="712"/>
      <c r="AF130" s="713">
        <v>3157548</v>
      </c>
      <c r="AG130" s="711"/>
      <c r="AH130" s="711"/>
      <c r="AI130" s="711"/>
      <c r="AJ130" s="712"/>
      <c r="AK130" s="713">
        <v>3146033</v>
      </c>
      <c r="AL130" s="711"/>
      <c r="AM130" s="711"/>
      <c r="AN130" s="711"/>
      <c r="AO130" s="712"/>
      <c r="AP130" s="714"/>
      <c r="AQ130" s="715"/>
      <c r="AR130" s="715"/>
      <c r="AS130" s="715"/>
      <c r="AT130" s="716"/>
      <c r="AU130" s="71"/>
      <c r="AV130" s="71"/>
      <c r="AW130" s="71"/>
      <c r="AX130" s="717" t="s">
        <v>391</v>
      </c>
      <c r="AY130" s="718"/>
      <c r="AZ130" s="718"/>
      <c r="BA130" s="718"/>
      <c r="BB130" s="718"/>
      <c r="BC130" s="718"/>
      <c r="BD130" s="718"/>
      <c r="BE130" s="719"/>
      <c r="BF130" s="720">
        <v>11.6</v>
      </c>
      <c r="BG130" s="721"/>
      <c r="BH130" s="721"/>
      <c r="BI130" s="721"/>
      <c r="BJ130" s="721"/>
      <c r="BK130" s="721"/>
      <c r="BL130" s="722"/>
      <c r="BM130" s="720">
        <v>25</v>
      </c>
      <c r="BN130" s="721"/>
      <c r="BO130" s="721"/>
      <c r="BP130" s="721"/>
      <c r="BQ130" s="721"/>
      <c r="BR130" s="721"/>
      <c r="BS130" s="722"/>
      <c r="BT130" s="720">
        <v>35</v>
      </c>
      <c r="BU130" s="721"/>
      <c r="BV130" s="721"/>
      <c r="BW130" s="721"/>
      <c r="BX130" s="721"/>
      <c r="BY130" s="721"/>
      <c r="BZ130" s="723"/>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2">
      <c r="A131" s="724"/>
      <c r="B131" s="725"/>
      <c r="C131" s="725"/>
      <c r="D131" s="725"/>
      <c r="E131" s="725"/>
      <c r="F131" s="725"/>
      <c r="G131" s="725"/>
      <c r="H131" s="725"/>
      <c r="I131" s="725"/>
      <c r="J131" s="725"/>
      <c r="K131" s="725"/>
      <c r="L131" s="725"/>
      <c r="M131" s="725"/>
      <c r="N131" s="725"/>
      <c r="O131" s="725"/>
      <c r="P131" s="725"/>
      <c r="Q131" s="725"/>
      <c r="R131" s="725"/>
      <c r="S131" s="725"/>
      <c r="T131" s="725"/>
      <c r="U131" s="725"/>
      <c r="V131" s="725"/>
      <c r="W131" s="726" t="s">
        <v>175</v>
      </c>
      <c r="X131" s="727"/>
      <c r="Y131" s="727"/>
      <c r="Z131" s="728"/>
      <c r="AA131" s="729">
        <v>10667255</v>
      </c>
      <c r="AB131" s="730"/>
      <c r="AC131" s="730"/>
      <c r="AD131" s="730"/>
      <c r="AE131" s="731"/>
      <c r="AF131" s="732">
        <v>10833628</v>
      </c>
      <c r="AG131" s="730"/>
      <c r="AH131" s="730"/>
      <c r="AI131" s="730"/>
      <c r="AJ131" s="731"/>
      <c r="AK131" s="732">
        <v>11295370</v>
      </c>
      <c r="AL131" s="730"/>
      <c r="AM131" s="730"/>
      <c r="AN131" s="730"/>
      <c r="AO131" s="731"/>
      <c r="AP131" s="733"/>
      <c r="AQ131" s="734"/>
      <c r="AR131" s="734"/>
      <c r="AS131" s="734"/>
      <c r="AT131" s="735"/>
      <c r="AU131" s="71"/>
      <c r="AV131" s="71"/>
      <c r="AW131" s="71"/>
      <c r="AX131" s="736" t="s">
        <v>427</v>
      </c>
      <c r="AY131" s="737"/>
      <c r="AZ131" s="737"/>
      <c r="BA131" s="737"/>
      <c r="BB131" s="737"/>
      <c r="BC131" s="737"/>
      <c r="BD131" s="737"/>
      <c r="BE131" s="738"/>
      <c r="BF131" s="739">
        <v>57.5</v>
      </c>
      <c r="BG131" s="740"/>
      <c r="BH131" s="740"/>
      <c r="BI131" s="740"/>
      <c r="BJ131" s="740"/>
      <c r="BK131" s="740"/>
      <c r="BL131" s="741"/>
      <c r="BM131" s="739">
        <v>350</v>
      </c>
      <c r="BN131" s="740"/>
      <c r="BO131" s="740"/>
      <c r="BP131" s="740"/>
      <c r="BQ131" s="740"/>
      <c r="BR131" s="740"/>
      <c r="BS131" s="741"/>
      <c r="BT131" s="742"/>
      <c r="BU131" s="743"/>
      <c r="BV131" s="743"/>
      <c r="BW131" s="743"/>
      <c r="BX131" s="743"/>
      <c r="BY131" s="743"/>
      <c r="BZ131" s="744"/>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2">
      <c r="A132" s="695" t="s">
        <v>29</v>
      </c>
      <c r="B132" s="696"/>
      <c r="C132" s="696"/>
      <c r="D132" s="696"/>
      <c r="E132" s="696"/>
      <c r="F132" s="696"/>
      <c r="G132" s="696"/>
      <c r="H132" s="696"/>
      <c r="I132" s="696"/>
      <c r="J132" s="696"/>
      <c r="K132" s="696"/>
      <c r="L132" s="696"/>
      <c r="M132" s="696"/>
      <c r="N132" s="696"/>
      <c r="O132" s="696"/>
      <c r="P132" s="696"/>
      <c r="Q132" s="696"/>
      <c r="R132" s="696"/>
      <c r="S132" s="696"/>
      <c r="T132" s="696"/>
      <c r="U132" s="696"/>
      <c r="V132" s="670" t="s">
        <v>460</v>
      </c>
      <c r="W132" s="670"/>
      <c r="X132" s="670"/>
      <c r="Y132" s="670"/>
      <c r="Z132" s="671"/>
      <c r="AA132" s="672">
        <v>12.605632849999999</v>
      </c>
      <c r="AB132" s="673"/>
      <c r="AC132" s="673"/>
      <c r="AD132" s="673"/>
      <c r="AE132" s="674"/>
      <c r="AF132" s="675">
        <v>10.71502547</v>
      </c>
      <c r="AG132" s="673"/>
      <c r="AH132" s="673"/>
      <c r="AI132" s="673"/>
      <c r="AJ132" s="674"/>
      <c r="AK132" s="675">
        <v>11.55434483</v>
      </c>
      <c r="AL132" s="673"/>
      <c r="AM132" s="673"/>
      <c r="AN132" s="673"/>
      <c r="AO132" s="674"/>
      <c r="AP132" s="676"/>
      <c r="AQ132" s="677"/>
      <c r="AR132" s="677"/>
      <c r="AS132" s="677"/>
      <c r="AT132" s="678"/>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2">
      <c r="A133" s="697"/>
      <c r="B133" s="698"/>
      <c r="C133" s="698"/>
      <c r="D133" s="698"/>
      <c r="E133" s="698"/>
      <c r="F133" s="698"/>
      <c r="G133" s="698"/>
      <c r="H133" s="698"/>
      <c r="I133" s="698"/>
      <c r="J133" s="698"/>
      <c r="K133" s="698"/>
      <c r="L133" s="698"/>
      <c r="M133" s="698"/>
      <c r="N133" s="698"/>
      <c r="O133" s="698"/>
      <c r="P133" s="698"/>
      <c r="Q133" s="698"/>
      <c r="R133" s="698"/>
      <c r="S133" s="698"/>
      <c r="T133" s="698"/>
      <c r="U133" s="698"/>
      <c r="V133" s="679" t="s">
        <v>90</v>
      </c>
      <c r="W133" s="679"/>
      <c r="X133" s="679"/>
      <c r="Y133" s="679"/>
      <c r="Z133" s="680"/>
      <c r="AA133" s="681">
        <v>13.4</v>
      </c>
      <c r="AB133" s="682"/>
      <c r="AC133" s="682"/>
      <c r="AD133" s="682"/>
      <c r="AE133" s="683"/>
      <c r="AF133" s="681">
        <v>12.2</v>
      </c>
      <c r="AG133" s="682"/>
      <c r="AH133" s="682"/>
      <c r="AI133" s="682"/>
      <c r="AJ133" s="683"/>
      <c r="AK133" s="681">
        <v>11.6</v>
      </c>
      <c r="AL133" s="682"/>
      <c r="AM133" s="682"/>
      <c r="AN133" s="682"/>
      <c r="AO133" s="683"/>
      <c r="AP133" s="684"/>
      <c r="AQ133" s="685"/>
      <c r="AR133" s="685"/>
      <c r="AS133" s="685"/>
      <c r="AT133" s="686"/>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2">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4" hidden="1" x14ac:dyDescent="0.2">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m32tT5wmcRlP6wdtCAJ5Qyg3WGpQ1Xtt6gRvNxXg3CVZrKl0/xgOcDy9vLu5UTEWL15UlWzOXyV9iUti6G1F6g==" saltValue="y9e1xgMPNj7xceoAvgw0e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K52" zoomScaleNormal="85" zoomScaleSheetLayoutView="100" workbookViewId="0">
      <selection activeCell="AN53" sqref="AN53"/>
    </sheetView>
  </sheetViews>
  <sheetFormatPr defaultColWidth="0" defaultRowHeight="13.5" customHeight="1" zeroHeight="1" x14ac:dyDescent="0.2"/>
  <cols>
    <col min="1" max="120" width="2.77734375" style="81" customWidth="1"/>
    <col min="121" max="121" width="0" style="82" hidden="1" customWidth="1"/>
    <col min="122" max="122" width="9" style="82" hidden="1" customWidth="1"/>
    <col min="123" max="16384" width="9" style="82" hidden="1"/>
  </cols>
  <sheetData>
    <row r="1" spans="1:120" ht="13.2"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82"/>
    </row>
    <row r="17" spans="119:120" ht="13.2" x14ac:dyDescent="0.2">
      <c r="DP17" s="82"/>
    </row>
    <row r="18" spans="119:120" ht="13.2" x14ac:dyDescent="0.2"/>
    <row r="19" spans="119:120" ht="13.2" x14ac:dyDescent="0.2"/>
    <row r="20" spans="119:120" ht="13.2" x14ac:dyDescent="0.2">
      <c r="DO20" s="82"/>
      <c r="DP20" s="82"/>
    </row>
    <row r="21" spans="119:120" ht="13.2" x14ac:dyDescent="0.2">
      <c r="DP21" s="82"/>
    </row>
    <row r="22" spans="119:120" ht="13.2" x14ac:dyDescent="0.2"/>
    <row r="23" spans="119:120" ht="13.2" x14ac:dyDescent="0.2">
      <c r="DO23" s="82"/>
      <c r="DP23" s="82"/>
    </row>
    <row r="24" spans="119:120" ht="13.2" x14ac:dyDescent="0.2">
      <c r="DP24" s="82"/>
    </row>
    <row r="25" spans="119:120" ht="13.2" x14ac:dyDescent="0.2">
      <c r="DP25" s="82"/>
    </row>
    <row r="26" spans="119:120" ht="13.2" x14ac:dyDescent="0.2">
      <c r="DO26" s="82"/>
      <c r="DP26" s="82"/>
    </row>
    <row r="27" spans="119:120" ht="13.2" x14ac:dyDescent="0.2"/>
    <row r="28" spans="119:120" ht="13.2" x14ac:dyDescent="0.2">
      <c r="DO28" s="82"/>
      <c r="DP28" s="82"/>
    </row>
    <row r="29" spans="119:120" ht="13.2" x14ac:dyDescent="0.2">
      <c r="DP29" s="82"/>
    </row>
    <row r="30" spans="119:120" ht="13.2" x14ac:dyDescent="0.2"/>
    <row r="31" spans="119:120" ht="13.2" x14ac:dyDescent="0.2">
      <c r="DO31" s="82"/>
      <c r="DP31" s="82"/>
    </row>
    <row r="32" spans="119:120" ht="13.2" x14ac:dyDescent="0.2"/>
    <row r="33" spans="98:120" ht="13.2" x14ac:dyDescent="0.2">
      <c r="DO33" s="82"/>
      <c r="DP33" s="82"/>
    </row>
    <row r="34" spans="98:120" ht="13.2" x14ac:dyDescent="0.2">
      <c r="DM34" s="82"/>
    </row>
    <row r="35" spans="98:120" ht="13.2" x14ac:dyDescent="0.2">
      <c r="CT35" s="82"/>
      <c r="CU35" s="82"/>
      <c r="CV35" s="82"/>
      <c r="CY35" s="82"/>
      <c r="CZ35" s="82"/>
      <c r="DA35" s="82"/>
      <c r="DD35" s="82"/>
      <c r="DE35" s="82"/>
      <c r="DF35" s="82"/>
      <c r="DI35" s="82"/>
      <c r="DJ35" s="82"/>
      <c r="DK35" s="82"/>
      <c r="DM35" s="82"/>
      <c r="DN35" s="82"/>
      <c r="DO35" s="82"/>
      <c r="DP35" s="82"/>
    </row>
    <row r="36" spans="98:120" ht="13.2" x14ac:dyDescent="0.2"/>
    <row r="37" spans="98:120" ht="13.2" x14ac:dyDescent="0.2">
      <c r="CW37" s="82"/>
      <c r="DB37" s="82"/>
      <c r="DG37" s="82"/>
      <c r="DL37" s="82"/>
      <c r="DP37" s="82"/>
    </row>
    <row r="38" spans="98:120" ht="13.2" x14ac:dyDescent="0.2">
      <c r="CT38" s="82"/>
      <c r="CU38" s="82"/>
      <c r="CV38" s="82"/>
      <c r="CW38" s="82"/>
      <c r="CY38" s="82"/>
      <c r="CZ38" s="82"/>
      <c r="DA38" s="82"/>
      <c r="DB38" s="82"/>
      <c r="DD38" s="82"/>
      <c r="DE38" s="82"/>
      <c r="DF38" s="82"/>
      <c r="DG38" s="82"/>
      <c r="DI38" s="82"/>
      <c r="DJ38" s="82"/>
      <c r="DK38" s="82"/>
      <c r="DL38" s="82"/>
      <c r="DN38" s="82"/>
      <c r="DO38" s="82"/>
      <c r="DP38" s="8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82"/>
      <c r="DO49" s="82"/>
      <c r="DP49" s="8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82"/>
      <c r="CS63" s="82"/>
      <c r="CX63" s="82"/>
      <c r="DC63" s="82"/>
      <c r="DH63" s="82"/>
    </row>
    <row r="64" spans="22:120" ht="13.2" x14ac:dyDescent="0.2">
      <c r="V64" s="82"/>
    </row>
    <row r="65" spans="15:120" ht="13.2" x14ac:dyDescent="0.2">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ht="13.2" x14ac:dyDescent="0.2">
      <c r="Q66" s="82"/>
      <c r="S66" s="82"/>
      <c r="U66" s="82"/>
      <c r="DM66" s="82"/>
    </row>
    <row r="67" spans="15:120" ht="13.2" x14ac:dyDescent="0.2">
      <c r="O67" s="82"/>
      <c r="P67" s="82"/>
      <c r="R67" s="82"/>
      <c r="T67" s="82"/>
      <c r="Y67" s="82"/>
      <c r="CT67" s="82"/>
      <c r="CV67" s="82"/>
      <c r="CW67" s="82"/>
      <c r="CY67" s="82"/>
      <c r="DA67" s="82"/>
      <c r="DB67" s="82"/>
      <c r="DD67" s="82"/>
      <c r="DF67" s="82"/>
      <c r="DG67" s="82"/>
      <c r="DI67" s="82"/>
      <c r="DK67" s="82"/>
      <c r="DL67" s="82"/>
      <c r="DN67" s="82"/>
      <c r="DO67" s="82"/>
      <c r="DP67" s="82"/>
    </row>
    <row r="68" spans="15:120" ht="13.2" x14ac:dyDescent="0.2"/>
    <row r="69" spans="15:120" ht="13.2" x14ac:dyDescent="0.2"/>
    <row r="70" spans="15:120" ht="13.2" x14ac:dyDescent="0.2"/>
    <row r="71" spans="15:120" ht="13.2" x14ac:dyDescent="0.2"/>
    <row r="72" spans="15:120" ht="13.2" x14ac:dyDescent="0.2">
      <c r="DP72" s="82"/>
    </row>
    <row r="73" spans="15:120" ht="13.2" x14ac:dyDescent="0.2">
      <c r="DP73" s="8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82"/>
      <c r="CX96" s="82"/>
      <c r="DC96" s="82"/>
      <c r="DH96" s="82"/>
    </row>
    <row r="97" spans="24:120" ht="13.2" x14ac:dyDescent="0.2">
      <c r="CS97" s="82"/>
      <c r="CX97" s="82"/>
      <c r="DC97" s="82"/>
      <c r="DH97" s="82"/>
      <c r="DP97" s="81" t="s">
        <v>105</v>
      </c>
    </row>
    <row r="98" spans="24:120" ht="13.2" hidden="1" x14ac:dyDescent="0.2">
      <c r="CS98" s="82"/>
      <c r="CX98" s="82"/>
      <c r="DC98" s="82"/>
      <c r="DH98" s="82"/>
    </row>
    <row r="99" spans="24:120" ht="13.2" hidden="1" x14ac:dyDescent="0.2">
      <c r="CS99" s="82"/>
      <c r="CX99" s="82"/>
      <c r="DC99" s="82"/>
      <c r="DH99" s="82"/>
    </row>
    <row r="101" spans="24:120" ht="12" hidden="1" customHeight="1" x14ac:dyDescent="0.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2">
      <c r="CU102" s="82"/>
      <c r="CZ102" s="82"/>
      <c r="DE102" s="82"/>
      <c r="DJ102" s="82"/>
      <c r="DM102" s="82"/>
    </row>
    <row r="103" spans="24:120" ht="13.2" hidden="1" x14ac:dyDescent="0.2">
      <c r="CT103" s="82"/>
      <c r="CV103" s="82"/>
      <c r="CW103" s="82"/>
      <c r="CY103" s="82"/>
      <c r="DA103" s="82"/>
      <c r="DB103" s="82"/>
      <c r="DD103" s="82"/>
      <c r="DF103" s="82"/>
      <c r="DG103" s="82"/>
      <c r="DI103" s="82"/>
      <c r="DK103" s="82"/>
      <c r="DL103" s="82"/>
      <c r="DM103" s="82"/>
      <c r="DN103" s="82"/>
      <c r="DO103" s="82"/>
      <c r="DP103" s="82"/>
    </row>
    <row r="104" spans="24:120" ht="13.2" hidden="1" x14ac:dyDescent="0.2">
      <c r="CV104" s="82"/>
      <c r="CW104" s="82"/>
      <c r="DA104" s="82"/>
      <c r="DB104" s="82"/>
      <c r="DF104" s="82"/>
      <c r="DG104" s="82"/>
      <c r="DK104" s="82"/>
      <c r="DL104" s="82"/>
      <c r="DN104" s="82"/>
      <c r="DO104" s="82"/>
      <c r="DP104" s="82"/>
    </row>
    <row r="105" spans="24:120" ht="12.75" hidden="1" customHeight="1" x14ac:dyDescent="0.2"/>
  </sheetData>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C52" zoomScaleSheetLayoutView="55" workbookViewId="0"/>
  </sheetViews>
  <sheetFormatPr defaultColWidth="0" defaultRowHeight="13.5" customHeight="1" zeroHeight="1" x14ac:dyDescent="0.2"/>
  <cols>
    <col min="1" max="116" width="2.6640625" style="81" customWidth="1"/>
    <col min="117" max="117" width="9" style="82" hidden="1" customWidth="1"/>
    <col min="118" max="16384" width="9" style="82" hidden="1"/>
  </cols>
  <sheetData>
    <row r="1" spans="2:116"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2"/>
    <row r="3" spans="2:116" ht="13.5" customHeight="1" x14ac:dyDescent="0.2"/>
    <row r="4" spans="2:116" ht="13.5" customHeight="1" x14ac:dyDescent="0.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2"/>
    <row r="20" spans="9:116" ht="13.5" customHeight="1" x14ac:dyDescent="0.2"/>
    <row r="21" spans="9:116" ht="13.5" customHeight="1" x14ac:dyDescent="0.2">
      <c r="DL21" s="82"/>
    </row>
    <row r="22" spans="9:116" ht="13.5" customHeight="1" x14ac:dyDescent="0.2">
      <c r="DI22" s="82"/>
      <c r="DJ22" s="82"/>
      <c r="DK22" s="82"/>
      <c r="DL22" s="82"/>
    </row>
    <row r="23" spans="9:116" ht="13.5" customHeight="1" x14ac:dyDescent="0.2">
      <c r="CY23" s="82"/>
      <c r="CZ23" s="82"/>
      <c r="DA23" s="82"/>
      <c r="DB23" s="82"/>
      <c r="DC23" s="82"/>
      <c r="DD23" s="82"/>
      <c r="DE23" s="82"/>
      <c r="DF23" s="82"/>
      <c r="DG23" s="82"/>
      <c r="DH23" s="82"/>
      <c r="DI23" s="82"/>
      <c r="DJ23" s="82"/>
      <c r="DK23" s="82"/>
      <c r="DL23" s="82"/>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82"/>
      <c r="DA35" s="82"/>
      <c r="DB35" s="82"/>
      <c r="DC35" s="82"/>
      <c r="DD35" s="82"/>
      <c r="DE35" s="82"/>
      <c r="DF35" s="82"/>
      <c r="DG35" s="82"/>
      <c r="DH35" s="82"/>
      <c r="DI35" s="82"/>
      <c r="DJ35" s="82"/>
      <c r="DK35" s="82"/>
      <c r="DL35" s="82"/>
    </row>
    <row r="36" spans="15:116" ht="13.5" customHeight="1" x14ac:dyDescent="0.2"/>
    <row r="37" spans="15:116" ht="13.5" customHeight="1" x14ac:dyDescent="0.2">
      <c r="DL37" s="82"/>
    </row>
    <row r="38" spans="15:116" ht="13.5" customHeight="1" x14ac:dyDescent="0.2">
      <c r="DI38" s="82"/>
      <c r="DJ38" s="82"/>
      <c r="DK38" s="82"/>
      <c r="DL38" s="82"/>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2">
      <c r="DL44" s="82"/>
    </row>
    <row r="45" spans="15:116" ht="13.5" customHeight="1" x14ac:dyDescent="0.2"/>
    <row r="46" spans="15:116" ht="13.5" customHeight="1" x14ac:dyDescent="0.2">
      <c r="DA46" s="82"/>
      <c r="DB46" s="82"/>
      <c r="DC46" s="82"/>
      <c r="DD46" s="82"/>
      <c r="DE46" s="82"/>
      <c r="DF46" s="82"/>
      <c r="DG46" s="82"/>
      <c r="DH46" s="82"/>
      <c r="DI46" s="82"/>
      <c r="DJ46" s="82"/>
      <c r="DK46" s="82"/>
      <c r="DL46" s="82"/>
    </row>
    <row r="47" spans="15:116" ht="13.5" customHeight="1" x14ac:dyDescent="0.2"/>
    <row r="48" spans="15:116" ht="13.5" customHeight="1" x14ac:dyDescent="0.2"/>
    <row r="49" spans="104:116" ht="13.5" customHeight="1" x14ac:dyDescent="0.2"/>
    <row r="50" spans="104:116" ht="13.5" customHeight="1" x14ac:dyDescent="0.2">
      <c r="CZ50" s="82"/>
      <c r="DA50" s="82"/>
      <c r="DB50" s="82"/>
      <c r="DC50" s="82"/>
      <c r="DD50" s="82"/>
      <c r="DE50" s="82"/>
      <c r="DF50" s="82"/>
      <c r="DG50" s="82"/>
      <c r="DH50" s="82"/>
      <c r="DI50" s="82"/>
      <c r="DJ50" s="82"/>
      <c r="DK50" s="82"/>
      <c r="DL50" s="82"/>
    </row>
    <row r="51" spans="104:116" ht="13.5" customHeight="1" x14ac:dyDescent="0.2"/>
    <row r="52" spans="104:116" ht="13.5" customHeight="1" x14ac:dyDescent="0.2"/>
    <row r="53" spans="104:116" ht="13.5" customHeight="1" x14ac:dyDescent="0.2">
      <c r="DL53" s="82"/>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82"/>
      <c r="DD67" s="82"/>
      <c r="DE67" s="82"/>
      <c r="DF67" s="82"/>
      <c r="DG67" s="82"/>
      <c r="DH67" s="82"/>
      <c r="DI67" s="82"/>
      <c r="DJ67" s="82"/>
      <c r="DK67" s="82"/>
      <c r="DL67" s="82"/>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UzL5TSlzpzaPxPHErdhtFDLK++F8WrHfu/MRr2rS4BMYPSPyDUdb2nqe6lhihnRtO557aLbgfL8e7bVqaaKswg==" saltValue="BRh7XbEqvnzQJFfPbFVRFg==" spinCount="100000" sheet="1" objects="1" scenarios="1"/>
  <phoneticPr fontId="5"/>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7" zoomScaleSheetLayoutView="100" workbookViewId="0"/>
  </sheetViews>
  <sheetFormatPr defaultColWidth="0" defaultRowHeight="13.5" customHeight="1" zeroHeight="1" x14ac:dyDescent="0.2"/>
  <cols>
    <col min="1" max="36" width="2.44140625" style="50" customWidth="1"/>
    <col min="37" max="44" width="17" style="50" customWidth="1"/>
    <col min="45" max="45" width="6.109375" style="83" customWidth="1"/>
    <col min="46" max="46" width="3" style="84" customWidth="1"/>
    <col min="47" max="47" width="19.109375" style="50" hidden="1" customWidth="1"/>
    <col min="48" max="52" width="12.6640625" style="50" hidden="1" customWidth="1"/>
    <col min="53" max="53" width="8.6640625" style="50" hidden="1" customWidth="1"/>
    <col min="54" max="16384" width="8.6640625" style="50" hidden="1"/>
  </cols>
  <sheetData>
    <row r="1" spans="1:46" ht="13.2" x14ac:dyDescent="0.2">
      <c r="AS1" s="163"/>
      <c r="AT1" s="163"/>
    </row>
    <row r="2" spans="1:46" ht="13.2" x14ac:dyDescent="0.2">
      <c r="AS2" s="163"/>
      <c r="AT2" s="163"/>
    </row>
    <row r="3" spans="1:46" ht="13.2" x14ac:dyDescent="0.2">
      <c r="AS3" s="163"/>
      <c r="AT3" s="163"/>
    </row>
    <row r="4" spans="1:46" ht="13.2" x14ac:dyDescent="0.2">
      <c r="AS4" s="163"/>
      <c r="AT4" s="163"/>
    </row>
    <row r="5" spans="1:46" ht="16.2" x14ac:dyDescent="0.2">
      <c r="A5" s="86" t="s">
        <v>461</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4"/>
    </row>
    <row r="6" spans="1:46" ht="13.2" x14ac:dyDescent="0.2">
      <c r="A6" s="84"/>
      <c r="AK6" s="85" t="s">
        <v>318</v>
      </c>
      <c r="AL6" s="85"/>
      <c r="AM6" s="85"/>
      <c r="AN6" s="85"/>
    </row>
    <row r="7" spans="1:46" ht="13.5" customHeight="1" x14ac:dyDescent="0.2">
      <c r="A7" s="84"/>
      <c r="AK7" s="95"/>
      <c r="AL7" s="102"/>
      <c r="AM7" s="102"/>
      <c r="AN7" s="112"/>
      <c r="AO7" s="995" t="s">
        <v>91</v>
      </c>
      <c r="AP7" s="129"/>
      <c r="AQ7" s="140" t="s">
        <v>462</v>
      </c>
      <c r="AR7" s="154"/>
    </row>
    <row r="8" spans="1:46" ht="13.2" x14ac:dyDescent="0.2">
      <c r="A8" s="84"/>
      <c r="AK8" s="96"/>
      <c r="AL8" s="103"/>
      <c r="AM8" s="103"/>
      <c r="AN8" s="113"/>
      <c r="AO8" s="996"/>
      <c r="AP8" s="130" t="s">
        <v>464</v>
      </c>
      <c r="AQ8" s="141" t="s">
        <v>465</v>
      </c>
      <c r="AR8" s="155" t="s">
        <v>20</v>
      </c>
    </row>
    <row r="9" spans="1:46" ht="13.2" x14ac:dyDescent="0.2">
      <c r="A9" s="84"/>
      <c r="AK9" s="1006" t="s">
        <v>466</v>
      </c>
      <c r="AL9" s="1007"/>
      <c r="AM9" s="1007"/>
      <c r="AN9" s="1008"/>
      <c r="AO9" s="119">
        <v>3935950</v>
      </c>
      <c r="AP9" s="119">
        <v>127869</v>
      </c>
      <c r="AQ9" s="142">
        <v>104625</v>
      </c>
      <c r="AR9" s="156">
        <v>22.2</v>
      </c>
    </row>
    <row r="10" spans="1:46" ht="13.5" customHeight="1" x14ac:dyDescent="0.2">
      <c r="A10" s="84"/>
      <c r="AK10" s="1006" t="s">
        <v>205</v>
      </c>
      <c r="AL10" s="1007"/>
      <c r="AM10" s="1007"/>
      <c r="AN10" s="1008"/>
      <c r="AO10" s="120">
        <v>651644</v>
      </c>
      <c r="AP10" s="120">
        <v>21170</v>
      </c>
      <c r="AQ10" s="143">
        <v>9752</v>
      </c>
      <c r="AR10" s="157">
        <v>117.1</v>
      </c>
    </row>
    <row r="11" spans="1:46" ht="13.5" customHeight="1" x14ac:dyDescent="0.2">
      <c r="A11" s="84"/>
      <c r="AK11" s="1006" t="s">
        <v>371</v>
      </c>
      <c r="AL11" s="1007"/>
      <c r="AM11" s="1007"/>
      <c r="AN11" s="1008"/>
      <c r="AO11" s="120" t="s">
        <v>199</v>
      </c>
      <c r="AP11" s="120" t="s">
        <v>199</v>
      </c>
      <c r="AQ11" s="143">
        <v>1608</v>
      </c>
      <c r="AR11" s="157" t="s">
        <v>199</v>
      </c>
    </row>
    <row r="12" spans="1:46" ht="13.5" customHeight="1" x14ac:dyDescent="0.2">
      <c r="A12" s="84"/>
      <c r="AK12" s="1006" t="s">
        <v>218</v>
      </c>
      <c r="AL12" s="1007"/>
      <c r="AM12" s="1007"/>
      <c r="AN12" s="1008"/>
      <c r="AO12" s="120" t="s">
        <v>199</v>
      </c>
      <c r="AP12" s="120" t="s">
        <v>199</v>
      </c>
      <c r="AQ12" s="143">
        <v>4</v>
      </c>
      <c r="AR12" s="157" t="s">
        <v>199</v>
      </c>
    </row>
    <row r="13" spans="1:46" ht="13.5" customHeight="1" x14ac:dyDescent="0.2">
      <c r="A13" s="84"/>
      <c r="AK13" s="1006" t="s">
        <v>468</v>
      </c>
      <c r="AL13" s="1007"/>
      <c r="AM13" s="1007"/>
      <c r="AN13" s="1008"/>
      <c r="AO13" s="120">
        <v>105413</v>
      </c>
      <c r="AP13" s="120">
        <v>3425</v>
      </c>
      <c r="AQ13" s="143">
        <v>4175</v>
      </c>
      <c r="AR13" s="157">
        <v>-18</v>
      </c>
    </row>
    <row r="14" spans="1:46" ht="13.5" customHeight="1" x14ac:dyDescent="0.2">
      <c r="A14" s="84"/>
      <c r="AK14" s="1006" t="s">
        <v>469</v>
      </c>
      <c r="AL14" s="1007"/>
      <c r="AM14" s="1007"/>
      <c r="AN14" s="1008"/>
      <c r="AO14" s="120">
        <v>121764</v>
      </c>
      <c r="AP14" s="120">
        <v>3956</v>
      </c>
      <c r="AQ14" s="143">
        <v>2340</v>
      </c>
      <c r="AR14" s="157">
        <v>69.099999999999994</v>
      </c>
    </row>
    <row r="15" spans="1:46" ht="13.5" customHeight="1" x14ac:dyDescent="0.2">
      <c r="A15" s="84"/>
      <c r="AK15" s="1009" t="s">
        <v>303</v>
      </c>
      <c r="AL15" s="1010"/>
      <c r="AM15" s="1010"/>
      <c r="AN15" s="1011"/>
      <c r="AO15" s="120">
        <v>-225596</v>
      </c>
      <c r="AP15" s="120">
        <v>-7329</v>
      </c>
      <c r="AQ15" s="143">
        <v>-8060</v>
      </c>
      <c r="AR15" s="157">
        <v>-9.1</v>
      </c>
    </row>
    <row r="16" spans="1:46" ht="13.2" x14ac:dyDescent="0.2">
      <c r="A16" s="84"/>
      <c r="AK16" s="1009" t="s">
        <v>270</v>
      </c>
      <c r="AL16" s="1010"/>
      <c r="AM16" s="1010"/>
      <c r="AN16" s="1011"/>
      <c r="AO16" s="120">
        <v>4589175</v>
      </c>
      <c r="AP16" s="120">
        <v>149091</v>
      </c>
      <c r="AQ16" s="143">
        <v>114444</v>
      </c>
      <c r="AR16" s="157">
        <v>30.3</v>
      </c>
    </row>
    <row r="17" spans="1:46" ht="13.2" x14ac:dyDescent="0.2">
      <c r="A17" s="84"/>
    </row>
    <row r="18" spans="1:46" ht="13.2" x14ac:dyDescent="0.2">
      <c r="A18" s="84"/>
      <c r="AQ18" s="135"/>
      <c r="AR18" s="135"/>
    </row>
    <row r="19" spans="1:46" ht="13.2" x14ac:dyDescent="0.2">
      <c r="A19" s="84"/>
      <c r="AK19" s="50" t="s">
        <v>176</v>
      </c>
    </row>
    <row r="20" spans="1:46" ht="13.2" x14ac:dyDescent="0.2">
      <c r="A20" s="84"/>
      <c r="AK20" s="97"/>
      <c r="AL20" s="104"/>
      <c r="AM20" s="104"/>
      <c r="AN20" s="114"/>
      <c r="AO20" s="121" t="s">
        <v>470</v>
      </c>
      <c r="AP20" s="131" t="s">
        <v>322</v>
      </c>
      <c r="AQ20" s="144" t="s">
        <v>42</v>
      </c>
      <c r="AR20" s="158"/>
    </row>
    <row r="21" spans="1:46" s="85" customFormat="1" ht="13.2" x14ac:dyDescent="0.2">
      <c r="A21" s="87"/>
      <c r="AK21" s="1012" t="s">
        <v>471</v>
      </c>
      <c r="AL21" s="1013"/>
      <c r="AM21" s="1013"/>
      <c r="AN21" s="1014"/>
      <c r="AO21" s="122">
        <v>10.69</v>
      </c>
      <c r="AP21" s="132">
        <v>10.6</v>
      </c>
      <c r="AQ21" s="145">
        <v>0.09</v>
      </c>
      <c r="AS21" s="165"/>
      <c r="AT21" s="87"/>
    </row>
    <row r="22" spans="1:46" s="85" customFormat="1" ht="13.2" x14ac:dyDescent="0.2">
      <c r="A22" s="87"/>
      <c r="AK22" s="1012" t="s">
        <v>472</v>
      </c>
      <c r="AL22" s="1013"/>
      <c r="AM22" s="1013"/>
      <c r="AN22" s="1014"/>
      <c r="AO22" s="123">
        <v>95.5</v>
      </c>
      <c r="AP22" s="133">
        <v>97.5</v>
      </c>
      <c r="AQ22" s="146">
        <v>-2</v>
      </c>
      <c r="AR22" s="135"/>
      <c r="AS22" s="165"/>
      <c r="AT22" s="87"/>
    </row>
    <row r="23" spans="1:46" s="85" customFormat="1" ht="13.2" x14ac:dyDescent="0.2">
      <c r="A23" s="87"/>
      <c r="AP23" s="135"/>
      <c r="AQ23" s="135"/>
      <c r="AR23" s="135"/>
      <c r="AS23" s="165"/>
      <c r="AT23" s="87"/>
    </row>
    <row r="24" spans="1:46" s="85" customFormat="1" ht="13.2" x14ac:dyDescent="0.2">
      <c r="A24" s="87"/>
      <c r="AP24" s="135"/>
      <c r="AQ24" s="135"/>
      <c r="AR24" s="135"/>
      <c r="AS24" s="165"/>
      <c r="AT24" s="87"/>
    </row>
    <row r="25" spans="1:46" s="85" customFormat="1" ht="13.2" x14ac:dyDescent="0.2">
      <c r="A25" s="88"/>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134"/>
      <c r="AQ25" s="134"/>
      <c r="AR25" s="134"/>
      <c r="AS25" s="166"/>
      <c r="AT25" s="87"/>
    </row>
    <row r="26" spans="1:46" s="85" customFormat="1" ht="13.2" x14ac:dyDescent="0.2">
      <c r="A26" s="1005" t="s">
        <v>473</v>
      </c>
      <c r="B26" s="1005"/>
      <c r="C26" s="1005"/>
      <c r="D26" s="1005"/>
      <c r="E26" s="1005"/>
      <c r="F26" s="1005"/>
      <c r="G26" s="1005"/>
      <c r="H26" s="1005"/>
      <c r="I26" s="1005"/>
      <c r="J26" s="1005"/>
      <c r="K26" s="1005"/>
      <c r="L26" s="1005"/>
      <c r="M26" s="1005"/>
      <c r="N26" s="1005"/>
      <c r="O26" s="1005"/>
      <c r="P26" s="1005"/>
      <c r="Q26" s="1005"/>
      <c r="R26" s="1005"/>
      <c r="S26" s="1005"/>
      <c r="T26" s="1005"/>
      <c r="U26" s="1005"/>
      <c r="V26" s="1005"/>
      <c r="W26" s="1005"/>
      <c r="X26" s="1005"/>
      <c r="Y26" s="1005"/>
      <c r="Z26" s="1005"/>
      <c r="AA26" s="1005"/>
      <c r="AB26" s="1005"/>
      <c r="AC26" s="1005"/>
      <c r="AD26" s="1005"/>
      <c r="AE26" s="1005"/>
      <c r="AF26" s="1005"/>
      <c r="AG26" s="1005"/>
      <c r="AH26" s="1005"/>
      <c r="AI26" s="1005"/>
      <c r="AJ26" s="1005"/>
      <c r="AK26" s="1005"/>
      <c r="AL26" s="1005"/>
      <c r="AM26" s="1005"/>
      <c r="AN26" s="1005"/>
      <c r="AO26" s="1005"/>
      <c r="AP26" s="1005"/>
      <c r="AQ26" s="1005"/>
      <c r="AR26" s="1005"/>
      <c r="AS26" s="1005"/>
      <c r="AT26" s="87"/>
    </row>
    <row r="27" spans="1:46" ht="13.2" x14ac:dyDescent="0.2">
      <c r="A27" s="89"/>
      <c r="AS27" s="163"/>
      <c r="AT27" s="163"/>
    </row>
    <row r="28" spans="1:46" ht="16.2" x14ac:dyDescent="0.2">
      <c r="A28" s="86" t="s">
        <v>260</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7"/>
    </row>
    <row r="29" spans="1:46" ht="13.2" x14ac:dyDescent="0.2">
      <c r="A29" s="84"/>
      <c r="AK29" s="85" t="s">
        <v>60</v>
      </c>
      <c r="AL29" s="85"/>
      <c r="AM29" s="85"/>
      <c r="AN29" s="85"/>
      <c r="AS29" s="168"/>
    </row>
    <row r="30" spans="1:46" ht="13.5" customHeight="1" x14ac:dyDescent="0.2">
      <c r="A30" s="84"/>
      <c r="AK30" s="95"/>
      <c r="AL30" s="102"/>
      <c r="AM30" s="102"/>
      <c r="AN30" s="112"/>
      <c r="AO30" s="995" t="s">
        <v>91</v>
      </c>
      <c r="AP30" s="129"/>
      <c r="AQ30" s="140" t="s">
        <v>462</v>
      </c>
      <c r="AR30" s="154"/>
    </row>
    <row r="31" spans="1:46" ht="13.2" x14ac:dyDescent="0.2">
      <c r="A31" s="84"/>
      <c r="AK31" s="96"/>
      <c r="AL31" s="103"/>
      <c r="AM31" s="103"/>
      <c r="AN31" s="113"/>
      <c r="AO31" s="996"/>
      <c r="AP31" s="130" t="s">
        <v>464</v>
      </c>
      <c r="AQ31" s="141" t="s">
        <v>465</v>
      </c>
      <c r="AR31" s="155" t="s">
        <v>20</v>
      </c>
    </row>
    <row r="32" spans="1:46" ht="27" customHeight="1" x14ac:dyDescent="0.2">
      <c r="A32" s="84"/>
      <c r="AK32" s="999" t="s">
        <v>474</v>
      </c>
      <c r="AL32" s="1000"/>
      <c r="AM32" s="1000"/>
      <c r="AN32" s="1001"/>
      <c r="AO32" s="120">
        <v>3187700</v>
      </c>
      <c r="AP32" s="120">
        <v>103561</v>
      </c>
      <c r="AQ32" s="147">
        <v>72468</v>
      </c>
      <c r="AR32" s="157">
        <v>42.9</v>
      </c>
    </row>
    <row r="33" spans="1:46" ht="13.5" customHeight="1" x14ac:dyDescent="0.2">
      <c r="A33" s="84"/>
      <c r="AK33" s="999" t="s">
        <v>475</v>
      </c>
      <c r="AL33" s="1000"/>
      <c r="AM33" s="1000"/>
      <c r="AN33" s="1001"/>
      <c r="AO33" s="120" t="s">
        <v>199</v>
      </c>
      <c r="AP33" s="120" t="s">
        <v>199</v>
      </c>
      <c r="AQ33" s="147" t="s">
        <v>199</v>
      </c>
      <c r="AR33" s="157" t="s">
        <v>199</v>
      </c>
    </row>
    <row r="34" spans="1:46" ht="27" customHeight="1" x14ac:dyDescent="0.2">
      <c r="A34" s="84"/>
      <c r="AK34" s="999" t="s">
        <v>66</v>
      </c>
      <c r="AL34" s="1000"/>
      <c r="AM34" s="1000"/>
      <c r="AN34" s="1001"/>
      <c r="AO34" s="120" t="s">
        <v>199</v>
      </c>
      <c r="AP34" s="120" t="s">
        <v>199</v>
      </c>
      <c r="AQ34" s="147">
        <v>1</v>
      </c>
      <c r="AR34" s="157" t="s">
        <v>199</v>
      </c>
    </row>
    <row r="35" spans="1:46" ht="27" customHeight="1" x14ac:dyDescent="0.2">
      <c r="A35" s="84"/>
      <c r="AK35" s="999" t="s">
        <v>476</v>
      </c>
      <c r="AL35" s="1000"/>
      <c r="AM35" s="1000"/>
      <c r="AN35" s="1001"/>
      <c r="AO35" s="120">
        <v>1222469</v>
      </c>
      <c r="AP35" s="120">
        <v>39715</v>
      </c>
      <c r="AQ35" s="147">
        <v>17710</v>
      </c>
      <c r="AR35" s="157">
        <v>124.3</v>
      </c>
    </row>
    <row r="36" spans="1:46" ht="27" customHeight="1" x14ac:dyDescent="0.2">
      <c r="A36" s="84"/>
      <c r="AK36" s="999" t="s">
        <v>38</v>
      </c>
      <c r="AL36" s="1000"/>
      <c r="AM36" s="1000"/>
      <c r="AN36" s="1001"/>
      <c r="AO36" s="120">
        <v>216085</v>
      </c>
      <c r="AP36" s="120">
        <v>7020</v>
      </c>
      <c r="AQ36" s="147">
        <v>2475</v>
      </c>
      <c r="AR36" s="157">
        <v>183.6</v>
      </c>
    </row>
    <row r="37" spans="1:46" ht="13.5" customHeight="1" x14ac:dyDescent="0.2">
      <c r="A37" s="84"/>
      <c r="AK37" s="999" t="s">
        <v>338</v>
      </c>
      <c r="AL37" s="1000"/>
      <c r="AM37" s="1000"/>
      <c r="AN37" s="1001"/>
      <c r="AO37" s="120" t="s">
        <v>199</v>
      </c>
      <c r="AP37" s="120" t="s">
        <v>199</v>
      </c>
      <c r="AQ37" s="147">
        <v>637</v>
      </c>
      <c r="AR37" s="157" t="s">
        <v>199</v>
      </c>
    </row>
    <row r="38" spans="1:46" ht="27" customHeight="1" x14ac:dyDescent="0.2">
      <c r="A38" s="84"/>
      <c r="AK38" s="1002" t="s">
        <v>477</v>
      </c>
      <c r="AL38" s="1003"/>
      <c r="AM38" s="1003"/>
      <c r="AN38" s="1004"/>
      <c r="AO38" s="124" t="s">
        <v>199</v>
      </c>
      <c r="AP38" s="124" t="s">
        <v>199</v>
      </c>
      <c r="AQ38" s="148">
        <v>2</v>
      </c>
      <c r="AR38" s="146" t="s">
        <v>199</v>
      </c>
      <c r="AS38" s="168"/>
    </row>
    <row r="39" spans="1:46" ht="13.2" x14ac:dyDescent="0.2">
      <c r="A39" s="84"/>
      <c r="AK39" s="1002" t="s">
        <v>88</v>
      </c>
      <c r="AL39" s="1003"/>
      <c r="AM39" s="1003"/>
      <c r="AN39" s="1004"/>
      <c r="AO39" s="120">
        <v>-175115</v>
      </c>
      <c r="AP39" s="120">
        <v>-5689</v>
      </c>
      <c r="AQ39" s="147">
        <v>-3769</v>
      </c>
      <c r="AR39" s="157">
        <v>50.9</v>
      </c>
      <c r="AS39" s="168"/>
    </row>
    <row r="40" spans="1:46" ht="27" customHeight="1" x14ac:dyDescent="0.2">
      <c r="A40" s="84"/>
      <c r="AK40" s="999" t="s">
        <v>479</v>
      </c>
      <c r="AL40" s="1000"/>
      <c r="AM40" s="1000"/>
      <c r="AN40" s="1001"/>
      <c r="AO40" s="120">
        <v>-3146033</v>
      </c>
      <c r="AP40" s="120">
        <v>-102207</v>
      </c>
      <c r="AQ40" s="147">
        <v>-62733</v>
      </c>
      <c r="AR40" s="157">
        <v>62.9</v>
      </c>
      <c r="AS40" s="168"/>
    </row>
    <row r="41" spans="1:46" ht="13.2" x14ac:dyDescent="0.2">
      <c r="A41" s="84"/>
      <c r="AK41" s="989" t="s">
        <v>363</v>
      </c>
      <c r="AL41" s="990"/>
      <c r="AM41" s="990"/>
      <c r="AN41" s="991"/>
      <c r="AO41" s="120">
        <v>1305106</v>
      </c>
      <c r="AP41" s="120">
        <v>42400</v>
      </c>
      <c r="AQ41" s="147">
        <v>26792</v>
      </c>
      <c r="AR41" s="157">
        <v>58.3</v>
      </c>
      <c r="AS41" s="168"/>
    </row>
    <row r="42" spans="1:46" ht="13.2" x14ac:dyDescent="0.2">
      <c r="A42" s="84"/>
      <c r="AK42" s="98" t="s">
        <v>372</v>
      </c>
      <c r="AQ42" s="135"/>
      <c r="AR42" s="135"/>
      <c r="AS42" s="168"/>
    </row>
    <row r="43" spans="1:46" ht="13.2" x14ac:dyDescent="0.2">
      <c r="A43" s="84"/>
      <c r="AP43" s="136"/>
      <c r="AQ43" s="135"/>
      <c r="AS43" s="168"/>
    </row>
    <row r="44" spans="1:46" ht="13.2" x14ac:dyDescent="0.2">
      <c r="A44" s="84"/>
      <c r="AQ44" s="135"/>
    </row>
    <row r="45" spans="1:46" ht="13.2" x14ac:dyDescent="0.2">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49"/>
      <c r="AR45" s="90"/>
      <c r="AS45" s="90"/>
      <c r="AT45" s="163"/>
    </row>
    <row r="46" spans="1:46" ht="13.2"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163"/>
    </row>
    <row r="47" spans="1:46" ht="17.25" customHeight="1" x14ac:dyDescent="0.2">
      <c r="A47" s="92" t="s">
        <v>480</v>
      </c>
    </row>
    <row r="48" spans="1:46" ht="13.2" x14ac:dyDescent="0.2">
      <c r="A48" s="84"/>
      <c r="AK48" s="91" t="s">
        <v>481</v>
      </c>
      <c r="AL48" s="91"/>
      <c r="AM48" s="91"/>
      <c r="AN48" s="91"/>
      <c r="AO48" s="91"/>
      <c r="AP48" s="91"/>
      <c r="AQ48" s="134"/>
      <c r="AR48" s="91"/>
    </row>
    <row r="49" spans="1:44" ht="13.5" customHeight="1" x14ac:dyDescent="0.2">
      <c r="A49" s="84"/>
      <c r="AK49" s="99"/>
      <c r="AL49" s="105"/>
      <c r="AM49" s="997" t="s">
        <v>91</v>
      </c>
      <c r="AN49" s="992" t="s">
        <v>399</v>
      </c>
      <c r="AO49" s="993"/>
      <c r="AP49" s="993"/>
      <c r="AQ49" s="993"/>
      <c r="AR49" s="994"/>
    </row>
    <row r="50" spans="1:44" ht="13.2" x14ac:dyDescent="0.2">
      <c r="A50" s="84"/>
      <c r="AK50" s="100"/>
      <c r="AL50" s="106"/>
      <c r="AM50" s="998"/>
      <c r="AN50" s="116" t="s">
        <v>452</v>
      </c>
      <c r="AO50" s="126" t="s">
        <v>453</v>
      </c>
      <c r="AP50" s="137" t="s">
        <v>482</v>
      </c>
      <c r="AQ50" s="150" t="s">
        <v>358</v>
      </c>
      <c r="AR50" s="160" t="s">
        <v>483</v>
      </c>
    </row>
    <row r="51" spans="1:44" ht="13.2" x14ac:dyDescent="0.2">
      <c r="A51" s="84"/>
      <c r="AK51" s="99" t="s">
        <v>231</v>
      </c>
      <c r="AL51" s="105"/>
      <c r="AM51" s="110">
        <v>2731093</v>
      </c>
      <c r="AN51" s="117">
        <v>84585</v>
      </c>
      <c r="AO51" s="127">
        <v>34.1</v>
      </c>
      <c r="AP51" s="138">
        <v>88968</v>
      </c>
      <c r="AQ51" s="151">
        <v>6.8</v>
      </c>
      <c r="AR51" s="161">
        <v>27.3</v>
      </c>
    </row>
    <row r="52" spans="1:44" ht="13.2" x14ac:dyDescent="0.2">
      <c r="A52" s="84"/>
      <c r="AK52" s="101"/>
      <c r="AL52" s="107" t="s">
        <v>272</v>
      </c>
      <c r="AM52" s="111">
        <v>1500885</v>
      </c>
      <c r="AN52" s="118">
        <v>46484</v>
      </c>
      <c r="AO52" s="128">
        <v>17</v>
      </c>
      <c r="AP52" s="139">
        <v>45482</v>
      </c>
      <c r="AQ52" s="152">
        <v>5.5</v>
      </c>
      <c r="AR52" s="162">
        <v>11.5</v>
      </c>
    </row>
    <row r="53" spans="1:44" ht="13.2" x14ac:dyDescent="0.2">
      <c r="A53" s="84"/>
      <c r="AK53" s="99" t="s">
        <v>463</v>
      </c>
      <c r="AL53" s="105"/>
      <c r="AM53" s="110">
        <v>2278216</v>
      </c>
      <c r="AN53" s="117">
        <v>71237</v>
      </c>
      <c r="AO53" s="127">
        <v>-15.8</v>
      </c>
      <c r="AP53" s="138">
        <v>85173</v>
      </c>
      <c r="AQ53" s="151">
        <v>-4.3</v>
      </c>
      <c r="AR53" s="161">
        <v>-11.5</v>
      </c>
    </row>
    <row r="54" spans="1:44" ht="13.2" x14ac:dyDescent="0.2">
      <c r="A54" s="84"/>
      <c r="AK54" s="101"/>
      <c r="AL54" s="107" t="s">
        <v>272</v>
      </c>
      <c r="AM54" s="111">
        <v>1779576</v>
      </c>
      <c r="AN54" s="118">
        <v>55645</v>
      </c>
      <c r="AO54" s="128">
        <v>19.7</v>
      </c>
      <c r="AP54" s="139">
        <v>43913</v>
      </c>
      <c r="AQ54" s="152">
        <v>-3.4</v>
      </c>
      <c r="AR54" s="162">
        <v>23.1</v>
      </c>
    </row>
    <row r="55" spans="1:44" ht="13.2" x14ac:dyDescent="0.2">
      <c r="A55" s="84"/>
      <c r="AK55" s="99" t="s">
        <v>484</v>
      </c>
      <c r="AL55" s="105"/>
      <c r="AM55" s="110">
        <v>2857875</v>
      </c>
      <c r="AN55" s="117">
        <v>90695</v>
      </c>
      <c r="AO55" s="127">
        <v>27.3</v>
      </c>
      <c r="AP55" s="138">
        <v>94081</v>
      </c>
      <c r="AQ55" s="151">
        <v>10.5</v>
      </c>
      <c r="AR55" s="161">
        <v>16.8</v>
      </c>
    </row>
    <row r="56" spans="1:44" ht="13.2" x14ac:dyDescent="0.2">
      <c r="A56" s="84"/>
      <c r="AK56" s="101"/>
      <c r="AL56" s="107" t="s">
        <v>272</v>
      </c>
      <c r="AM56" s="111">
        <v>2009150</v>
      </c>
      <c r="AN56" s="118">
        <v>63760</v>
      </c>
      <c r="AO56" s="128">
        <v>14.6</v>
      </c>
      <c r="AP56" s="139">
        <v>48949</v>
      </c>
      <c r="AQ56" s="152">
        <v>11.5</v>
      </c>
      <c r="AR56" s="162">
        <v>3.1</v>
      </c>
    </row>
    <row r="57" spans="1:44" ht="13.2" x14ac:dyDescent="0.2">
      <c r="A57" s="84"/>
      <c r="AK57" s="99" t="s">
        <v>432</v>
      </c>
      <c r="AL57" s="105"/>
      <c r="AM57" s="110">
        <v>5023383</v>
      </c>
      <c r="AN57" s="117">
        <v>161659</v>
      </c>
      <c r="AO57" s="127">
        <v>78.2</v>
      </c>
      <c r="AP57" s="138">
        <v>92632</v>
      </c>
      <c r="AQ57" s="151">
        <v>-1.5</v>
      </c>
      <c r="AR57" s="161">
        <v>79.7</v>
      </c>
    </row>
    <row r="58" spans="1:44" ht="13.2" x14ac:dyDescent="0.2">
      <c r="A58" s="84"/>
      <c r="AK58" s="101"/>
      <c r="AL58" s="107" t="s">
        <v>272</v>
      </c>
      <c r="AM58" s="111">
        <v>2959049</v>
      </c>
      <c r="AN58" s="118">
        <v>95226</v>
      </c>
      <c r="AO58" s="128">
        <v>49.4</v>
      </c>
      <c r="AP58" s="139">
        <v>47978</v>
      </c>
      <c r="AQ58" s="152">
        <v>-2</v>
      </c>
      <c r="AR58" s="162">
        <v>51.4</v>
      </c>
    </row>
    <row r="59" spans="1:44" ht="13.2" x14ac:dyDescent="0.2">
      <c r="A59" s="84"/>
      <c r="AK59" s="99" t="s">
        <v>309</v>
      </c>
      <c r="AL59" s="105"/>
      <c r="AM59" s="110">
        <v>3500141</v>
      </c>
      <c r="AN59" s="117">
        <v>113711</v>
      </c>
      <c r="AO59" s="127">
        <v>-29.7</v>
      </c>
      <c r="AP59" s="138">
        <v>96469</v>
      </c>
      <c r="AQ59" s="151">
        <v>4.0999999999999996</v>
      </c>
      <c r="AR59" s="161">
        <v>-33.799999999999997</v>
      </c>
    </row>
    <row r="60" spans="1:44" ht="13.2" x14ac:dyDescent="0.2">
      <c r="A60" s="84"/>
      <c r="AK60" s="101"/>
      <c r="AL60" s="107" t="s">
        <v>272</v>
      </c>
      <c r="AM60" s="111">
        <v>1853697</v>
      </c>
      <c r="AN60" s="118">
        <v>60222</v>
      </c>
      <c r="AO60" s="128">
        <v>-36.799999999999997</v>
      </c>
      <c r="AP60" s="139">
        <v>49775</v>
      </c>
      <c r="AQ60" s="152">
        <v>3.7</v>
      </c>
      <c r="AR60" s="162">
        <v>-40.5</v>
      </c>
    </row>
    <row r="61" spans="1:44" ht="13.2" x14ac:dyDescent="0.2">
      <c r="A61" s="84"/>
      <c r="AK61" s="99" t="s">
        <v>485</v>
      </c>
      <c r="AL61" s="108"/>
      <c r="AM61" s="110">
        <v>3278142</v>
      </c>
      <c r="AN61" s="117">
        <v>104377</v>
      </c>
      <c r="AO61" s="127">
        <v>18.8</v>
      </c>
      <c r="AP61" s="138">
        <v>91465</v>
      </c>
      <c r="AQ61" s="153">
        <v>3.1</v>
      </c>
      <c r="AR61" s="161">
        <v>15.7</v>
      </c>
    </row>
    <row r="62" spans="1:44" ht="13.2" x14ac:dyDescent="0.2">
      <c r="A62" s="84"/>
      <c r="AK62" s="101"/>
      <c r="AL62" s="107" t="s">
        <v>272</v>
      </c>
      <c r="AM62" s="111">
        <v>2020471</v>
      </c>
      <c r="AN62" s="118">
        <v>64267</v>
      </c>
      <c r="AO62" s="128">
        <v>12.8</v>
      </c>
      <c r="AP62" s="139">
        <v>47219</v>
      </c>
      <c r="AQ62" s="152">
        <v>3.1</v>
      </c>
      <c r="AR62" s="162">
        <v>9.6999999999999993</v>
      </c>
    </row>
    <row r="63" spans="1:44" ht="13.2" x14ac:dyDescent="0.2">
      <c r="A63" s="84"/>
    </row>
    <row r="64" spans="1:44" ht="13.2" x14ac:dyDescent="0.2">
      <c r="A64" s="84"/>
    </row>
    <row r="65" spans="1:46" ht="13.2" x14ac:dyDescent="0.2">
      <c r="A65" s="84"/>
    </row>
    <row r="66" spans="1:46" ht="13.2" x14ac:dyDescent="0.2">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69"/>
    </row>
    <row r="67" spans="1:46" ht="13.5" hidden="1" customHeight="1" x14ac:dyDescent="0.2">
      <c r="AS67" s="163"/>
      <c r="AT67" s="163"/>
    </row>
    <row r="70" spans="1:46" ht="13.2" hidden="1" x14ac:dyDescent="0.2"/>
    <row r="71" spans="1:46" ht="13.2" hidden="1" x14ac:dyDescent="0.2"/>
    <row r="72" spans="1:46" ht="13.2" hidden="1" x14ac:dyDescent="0.2"/>
    <row r="73" spans="1:46" ht="13.2" hidden="1" x14ac:dyDescent="0.2"/>
  </sheetData>
  <sheetProtection algorithmName="SHA-512" hashValue="iZLGyWDzUwNE4S53zbw1DFVwSMjE9HhvbKPD9frU0GR4e0u15j1dCGtfPUhGD4UAdKDuwYIUfOBs6N/VnhZJdA==" saltValue="fltmV32tsn9+xywkGLws+Q=="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4" zoomScaleSheetLayoutView="55" workbookViewId="0"/>
  </sheetViews>
  <sheetFormatPr defaultColWidth="0" defaultRowHeight="13.5" customHeight="1" zeroHeight="1" x14ac:dyDescent="0.2"/>
  <cols>
    <col min="1" max="125" width="2.44140625" style="81" customWidth="1"/>
    <col min="126" max="126" width="9" style="82" hidden="1" customWidth="1"/>
    <col min="127" max="16384" width="9" style="82" hidden="1"/>
  </cols>
  <sheetData>
    <row r="1" spans="2:125"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ht="13.2" x14ac:dyDescent="0.2">
      <c r="B2" s="82"/>
      <c r="DG2" s="82"/>
    </row>
    <row r="3" spans="2:125" ht="13.2" x14ac:dyDescent="0.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ht="13.2" x14ac:dyDescent="0.2"/>
    <row r="5" spans="2:125" ht="13.2" x14ac:dyDescent="0.2"/>
    <row r="6" spans="2:125" ht="13.2" x14ac:dyDescent="0.2"/>
    <row r="7" spans="2:125" ht="13.2" x14ac:dyDescent="0.2"/>
    <row r="8" spans="2:125" ht="13.2" x14ac:dyDescent="0.2"/>
    <row r="9" spans="2:125" ht="13.2" x14ac:dyDescent="0.2">
      <c r="DU9" s="8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82"/>
    </row>
    <row r="18" spans="125:125" ht="13.2" x14ac:dyDescent="0.2"/>
    <row r="19" spans="125:125" ht="13.2" x14ac:dyDescent="0.2"/>
    <row r="20" spans="125:125" ht="13.2" x14ac:dyDescent="0.2">
      <c r="DU20" s="82"/>
    </row>
    <row r="21" spans="125:125" ht="13.2" x14ac:dyDescent="0.2">
      <c r="DU21" s="8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82"/>
    </row>
    <row r="29" spans="125:125" ht="13.2" x14ac:dyDescent="0.2"/>
    <row r="30" spans="125:125" ht="13.2" x14ac:dyDescent="0.2"/>
    <row r="31" spans="125:125" ht="13.2" x14ac:dyDescent="0.2"/>
    <row r="32" spans="125:125" ht="13.2" x14ac:dyDescent="0.2"/>
    <row r="33" spans="2:125" ht="13.2" x14ac:dyDescent="0.2">
      <c r="B33" s="82"/>
      <c r="G33" s="82"/>
      <c r="I33" s="82"/>
    </row>
    <row r="34" spans="2:125" ht="13.2" x14ac:dyDescent="0.2">
      <c r="C34" s="82"/>
      <c r="P34" s="82"/>
      <c r="DE34" s="82"/>
      <c r="DH34" s="82"/>
    </row>
    <row r="35" spans="2:125" ht="13.2" x14ac:dyDescent="0.2">
      <c r="D35" s="82"/>
      <c r="E35" s="82"/>
      <c r="DG35" s="82"/>
      <c r="DJ35" s="82"/>
      <c r="DP35" s="82"/>
      <c r="DQ35" s="82"/>
      <c r="DR35" s="82"/>
      <c r="DS35" s="82"/>
      <c r="DT35" s="82"/>
      <c r="DU35" s="82"/>
    </row>
    <row r="36" spans="2:125" ht="13.2" x14ac:dyDescent="0.2">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ht="13.2" x14ac:dyDescent="0.2">
      <c r="DU37" s="82"/>
    </row>
    <row r="38" spans="2:125" ht="13.2" x14ac:dyDescent="0.2">
      <c r="DT38" s="82"/>
      <c r="DU38" s="82"/>
    </row>
    <row r="39" spans="2:125" ht="13.2" x14ac:dyDescent="0.2"/>
    <row r="40" spans="2:125" ht="13.2" x14ac:dyDescent="0.2">
      <c r="DH40" s="82"/>
    </row>
    <row r="41" spans="2:125" ht="13.2" x14ac:dyDescent="0.2">
      <c r="DE41" s="82"/>
    </row>
    <row r="42" spans="2:125" ht="13.2" x14ac:dyDescent="0.2">
      <c r="DG42" s="82"/>
      <c r="DJ42" s="82"/>
    </row>
    <row r="43" spans="2:125" ht="13.2" x14ac:dyDescent="0.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ht="13.2" x14ac:dyDescent="0.2">
      <c r="DU44" s="82"/>
    </row>
    <row r="45" spans="2:125" ht="13.2" x14ac:dyDescent="0.2"/>
    <row r="46" spans="2:125" ht="13.2" x14ac:dyDescent="0.2"/>
    <row r="47" spans="2:125" ht="13.2" x14ac:dyDescent="0.2"/>
    <row r="48" spans="2:125" ht="13.2" x14ac:dyDescent="0.2">
      <c r="DT48" s="82"/>
      <c r="DU48" s="82"/>
    </row>
    <row r="49" spans="120:125" ht="13.2" x14ac:dyDescent="0.2">
      <c r="DU49" s="82"/>
    </row>
    <row r="50" spans="120:125" ht="13.2" x14ac:dyDescent="0.2">
      <c r="DU50" s="82"/>
    </row>
    <row r="51" spans="120:125" ht="13.2" x14ac:dyDescent="0.2">
      <c r="DP51" s="82"/>
      <c r="DQ51" s="82"/>
      <c r="DR51" s="82"/>
      <c r="DS51" s="82"/>
      <c r="DT51" s="82"/>
      <c r="DU51" s="82"/>
    </row>
    <row r="52" spans="120:125" ht="13.2" x14ac:dyDescent="0.2"/>
    <row r="53" spans="120:125" ht="13.2" x14ac:dyDescent="0.2"/>
    <row r="54" spans="120:125" ht="13.2" x14ac:dyDescent="0.2">
      <c r="DU54" s="82"/>
    </row>
    <row r="55" spans="120:125" ht="13.2" x14ac:dyDescent="0.2"/>
    <row r="56" spans="120:125" ht="13.2" x14ac:dyDescent="0.2"/>
    <row r="57" spans="120:125" ht="13.2" x14ac:dyDescent="0.2"/>
    <row r="58" spans="120:125" ht="13.2" x14ac:dyDescent="0.2">
      <c r="DU58" s="82"/>
    </row>
    <row r="59" spans="120:125" ht="13.2" x14ac:dyDescent="0.2"/>
    <row r="60" spans="120:125" ht="13.2" x14ac:dyDescent="0.2"/>
    <row r="61" spans="120:125" ht="13.2" x14ac:dyDescent="0.2"/>
    <row r="62" spans="120:125" ht="13.2" x14ac:dyDescent="0.2"/>
    <row r="63" spans="120:125" ht="13.2" x14ac:dyDescent="0.2">
      <c r="DU63" s="82"/>
    </row>
    <row r="64" spans="120:125" ht="13.2" x14ac:dyDescent="0.2">
      <c r="DT64" s="82"/>
      <c r="DU64" s="82"/>
    </row>
    <row r="65" spans="123:125" ht="13.2" x14ac:dyDescent="0.2"/>
    <row r="66" spans="123:125" ht="13.2" x14ac:dyDescent="0.2"/>
    <row r="67" spans="123:125" ht="13.2" x14ac:dyDescent="0.2"/>
    <row r="68" spans="123:125" ht="13.2" x14ac:dyDescent="0.2"/>
    <row r="69" spans="123:125" ht="13.2" x14ac:dyDescent="0.2">
      <c r="DS69" s="82"/>
      <c r="DT69" s="82"/>
      <c r="DU69" s="8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82"/>
    </row>
    <row r="83" spans="116:125" ht="13.2" x14ac:dyDescent="0.2">
      <c r="DM83" s="82"/>
      <c r="DN83" s="82"/>
      <c r="DO83" s="82"/>
      <c r="DP83" s="82"/>
      <c r="DQ83" s="82"/>
      <c r="DR83" s="82"/>
      <c r="DS83" s="82"/>
      <c r="DT83" s="82"/>
      <c r="DU83" s="82"/>
    </row>
    <row r="84" spans="116:125" ht="13.2" x14ac:dyDescent="0.2"/>
    <row r="85" spans="116:125" ht="13.2" x14ac:dyDescent="0.2"/>
    <row r="86" spans="116:125" ht="13.2" x14ac:dyDescent="0.2"/>
    <row r="87" spans="116:125" ht="13.2" x14ac:dyDescent="0.2"/>
    <row r="88" spans="116:125" ht="13.2" x14ac:dyDescent="0.2">
      <c r="DU88" s="8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82"/>
      <c r="DT94" s="82"/>
      <c r="DU94" s="82"/>
    </row>
    <row r="95" spans="116:125" ht="13.5" customHeight="1" x14ac:dyDescent="0.2">
      <c r="DU95" s="8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82"/>
    </row>
    <row r="102" spans="124:125" ht="13.5" customHeight="1" x14ac:dyDescent="0.2"/>
    <row r="103" spans="124:125" ht="13.5" customHeight="1" x14ac:dyDescent="0.2"/>
    <row r="104" spans="124:125" ht="13.5" customHeight="1" x14ac:dyDescent="0.2">
      <c r="DT104" s="82"/>
      <c r="DU104" s="8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2" t="s">
        <v>105</v>
      </c>
    </row>
    <row r="121" spans="125:125" ht="13.5" hidden="1" customHeight="1" x14ac:dyDescent="0.2">
      <c r="DU121" s="82"/>
    </row>
  </sheetData>
  <sheetProtection algorithmName="SHA-512" hashValue="cIvh8Uc9dA4dKw9ptDESP4K16w4XyTLSdce+Ia020Vv9IsSjBeDoDlYYNjsUySQJ0kfGDtTpV/07sUZOzzuxUg==" saltValue="zDaQ8WIN3l+20hxfC3PA5Q=="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7" zoomScaleSheetLayoutView="55" workbookViewId="0"/>
  </sheetViews>
  <sheetFormatPr defaultColWidth="0" defaultRowHeight="13.5" customHeight="1" zeroHeight="1" x14ac:dyDescent="0.2"/>
  <cols>
    <col min="1" max="125" width="2.44140625" style="81" customWidth="1"/>
    <col min="126" max="142" width="0" style="82" hidden="1" customWidth="1"/>
    <col min="143" max="143" width="9" style="82" hidden="1" customWidth="1"/>
    <col min="144" max="16384" width="9" style="82" hidden="1"/>
  </cols>
  <sheetData>
    <row r="1" spans="1:125" ht="13.5" customHeight="1"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ht="13.2" x14ac:dyDescent="0.2">
      <c r="B2" s="82"/>
      <c r="T2" s="82"/>
    </row>
    <row r="3" spans="1:125"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82"/>
      <c r="G33" s="82"/>
      <c r="I33" s="82"/>
    </row>
    <row r="34" spans="2:125" ht="13.2" x14ac:dyDescent="0.2">
      <c r="C34" s="82"/>
      <c r="P34" s="82"/>
      <c r="R34" s="82"/>
      <c r="U34" s="82"/>
    </row>
    <row r="35" spans="2:125" ht="13.2" x14ac:dyDescent="0.2">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ht="13.2" x14ac:dyDescent="0.2">
      <c r="F36" s="82"/>
      <c r="H36" s="82"/>
      <c r="J36" s="82"/>
      <c r="K36" s="82"/>
      <c r="L36" s="82"/>
      <c r="M36" s="82"/>
      <c r="N36" s="82"/>
      <c r="O36" s="82"/>
      <c r="Q36" s="82"/>
      <c r="S36" s="82"/>
      <c r="V36" s="82"/>
    </row>
    <row r="37" spans="2:125" ht="13.2" x14ac:dyDescent="0.2"/>
    <row r="38" spans="2:125" ht="13.2" x14ac:dyDescent="0.2"/>
    <row r="39" spans="2:125" ht="13.2" x14ac:dyDescent="0.2"/>
    <row r="40" spans="2:125" ht="13.2" x14ac:dyDescent="0.2">
      <c r="U40" s="82"/>
    </row>
    <row r="41" spans="2:125" ht="13.2" x14ac:dyDescent="0.2">
      <c r="R41" s="82"/>
    </row>
    <row r="42" spans="2:125" ht="13.2" x14ac:dyDescent="0.2">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ht="13.2" x14ac:dyDescent="0.2">
      <c r="Q43" s="82"/>
      <c r="S43" s="82"/>
      <c r="V43" s="8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1" t="s">
        <v>105</v>
      </c>
    </row>
  </sheetData>
  <sheetProtection algorithmName="SHA-512" hashValue="kHMYWWHiudysJj8YB3eWciyoaubhxVibfDg0xooh+/27boq1KNGlBAHL5Ohl+5K42K2ozEE+VuXSd513r4MzSg==" saltValue="qjZoPWf7sfjJfXIM/TwIPQ=="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50" customWidth="1"/>
    <col min="2" max="16" width="14.66406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9"/>
      <c r="C45" s="89"/>
      <c r="D45" s="89"/>
      <c r="E45" s="89"/>
      <c r="F45" s="89"/>
      <c r="G45" s="89"/>
      <c r="H45" s="89"/>
      <c r="I45" s="89"/>
      <c r="J45" s="184" t="s">
        <v>5</v>
      </c>
    </row>
    <row r="46" spans="2:10" ht="29.25" customHeight="1" x14ac:dyDescent="0.2">
      <c r="B46" s="170" t="s">
        <v>7</v>
      </c>
      <c r="C46" s="174"/>
      <c r="D46" s="174"/>
      <c r="E46" s="175" t="s">
        <v>18</v>
      </c>
      <c r="F46" s="176" t="s">
        <v>381</v>
      </c>
      <c r="G46" s="180" t="s">
        <v>347</v>
      </c>
      <c r="H46" s="180" t="s">
        <v>4</v>
      </c>
      <c r="I46" s="180" t="s">
        <v>487</v>
      </c>
      <c r="J46" s="185" t="s">
        <v>434</v>
      </c>
    </row>
    <row r="47" spans="2:10" ht="57.75" customHeight="1" x14ac:dyDescent="0.2">
      <c r="B47" s="171"/>
      <c r="C47" s="1015" t="s">
        <v>1</v>
      </c>
      <c r="D47" s="1015"/>
      <c r="E47" s="1016"/>
      <c r="F47" s="177">
        <v>27.78</v>
      </c>
      <c r="G47" s="181">
        <v>23.84</v>
      </c>
      <c r="H47" s="181">
        <v>23.58</v>
      </c>
      <c r="I47" s="181">
        <v>22.22</v>
      </c>
      <c r="J47" s="186">
        <v>22.17</v>
      </c>
    </row>
    <row r="48" spans="2:10" ht="57.75" customHeight="1" x14ac:dyDescent="0.2">
      <c r="B48" s="172"/>
      <c r="C48" s="1017" t="s">
        <v>11</v>
      </c>
      <c r="D48" s="1017"/>
      <c r="E48" s="1018"/>
      <c r="F48" s="178">
        <v>3.66</v>
      </c>
      <c r="G48" s="182">
        <v>4.2</v>
      </c>
      <c r="H48" s="182">
        <v>4.38</v>
      </c>
      <c r="I48" s="182">
        <v>4.24</v>
      </c>
      <c r="J48" s="187">
        <v>6.56</v>
      </c>
    </row>
    <row r="49" spans="2:10" ht="57.75" customHeight="1" x14ac:dyDescent="0.2">
      <c r="B49" s="173"/>
      <c r="C49" s="1019" t="s">
        <v>17</v>
      </c>
      <c r="D49" s="1019"/>
      <c r="E49" s="1020"/>
      <c r="F49" s="179">
        <v>0.78</v>
      </c>
      <c r="G49" s="183" t="s">
        <v>488</v>
      </c>
      <c r="H49" s="183">
        <v>0.08</v>
      </c>
      <c r="I49" s="183" t="s">
        <v>178</v>
      </c>
      <c r="J49" s="188">
        <v>3.58</v>
      </c>
    </row>
    <row r="50" spans="2:10" ht="13.2" x14ac:dyDescent="0.2"/>
  </sheetData>
  <sheetProtection algorithmName="SHA-512" hashValue="wcwHg2JG/5nOl2GhTmGX8Um2uVpb+B/wAyucWhPzEnJjyC2mNfQAOD8NKBn9uwQzulv9kkIcXINuUoWnMjxQ8w==" saltValue="pAowlSOeHxoz6m5oPLqrF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2023-03-23T00:27:20Z</dcterms:created>
  <dcterms:modified xsi:type="dcterms:W3CDTF">2023-10-12T08:09:51Z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2023-03-23T00:34:58Z</vt:filetime>
  </property>
</Properties>
</file>