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mc:AlternateContent xmlns:mc="http://schemas.openxmlformats.org/markup-compatibility/2006">
    <mc:Choice Requires="x15">
      <x15ac:absPath xmlns:x15ac="http://schemas.microsoft.com/office/spreadsheetml/2010/11/ac" url="D:\各課専用\自治振興課\06税財政担当（財政）\06 決算統計\15 財政比較分析表／歳出比較分析表→資料集へ\令和３年度決算\04 ②10月公表分（追加分）\05 HPアップ用データ\"/>
    </mc:Choice>
  </mc:AlternateContent>
  <xr:revisionPtr revIDLastSave="0" documentId="13_ncr:1_{0BDED9D4-04EA-4268-A820-5B910AABD677}" xr6:coauthVersionLast="36" xr6:coauthVersionMax="36" xr10:uidLastSave="{00000000-0000-0000-0000-000000000000}"/>
  <bookViews>
    <workbookView xWindow="0" yWindow="0" windowWidth="23040" windowHeight="8604"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W38" i="10"/>
  <c r="U38" i="10"/>
  <c r="E38" i="10"/>
  <c r="C38" i="10"/>
  <c r="DG37" i="10"/>
  <c r="CQ37" i="10"/>
  <c r="CO37" i="10"/>
  <c r="BY37" i="10"/>
  <c r="BW37" i="10"/>
  <c r="BE37" i="10"/>
  <c r="AM37" i="10"/>
  <c r="W37" i="10"/>
  <c r="U37" i="10"/>
  <c r="E37" i="10"/>
  <c r="C37" i="10"/>
  <c r="DG36" i="10"/>
  <c r="CQ36" i="10"/>
  <c r="CO36" i="10"/>
  <c r="BY36" i="10"/>
  <c r="BW36" i="10"/>
  <c r="BE36" i="10"/>
  <c r="AM36" i="10"/>
  <c r="W36" i="10"/>
  <c r="U36" i="10"/>
  <c r="E36" i="10"/>
  <c r="C36" i="10"/>
  <c r="DG35" i="10"/>
  <c r="CQ35" i="10"/>
  <c r="CO35" i="10"/>
  <c r="BY35" i="10"/>
  <c r="BW35" i="10"/>
  <c r="BE35" i="10"/>
  <c r="AO35" i="10"/>
  <c r="AM35" i="10"/>
  <c r="W35" i="10"/>
  <c r="U35" i="10"/>
  <c r="E35" i="10"/>
  <c r="C35" i="10"/>
  <c r="DG34" i="10"/>
  <c r="CQ34" i="10"/>
  <c r="CO34" i="10"/>
  <c r="BY34" i="10"/>
  <c r="BW34" i="10"/>
  <c r="BG34" i="10"/>
  <c r="BE34" i="10"/>
  <c r="AO34" i="10"/>
  <c r="AM34" i="10"/>
  <c r="W34" i="10"/>
  <c r="U34" i="10"/>
  <c r="E34" i="10"/>
  <c r="C34" i="10"/>
</calcChain>
</file>

<file path=xl/sharedStrings.xml><?xml version="1.0" encoding="utf-8"?>
<sst xmlns="http://schemas.openxmlformats.org/spreadsheetml/2006/main" count="1197" uniqueCount="572">
  <si>
    <t>※令和4年度中に市町村合併した団体で、合併前の団体ごとの決算に基づく将来負担比率を算出していない団体については、グラフを表記しない。</t>
    <rPh sb="1" eb="3">
      <t>レイワ</t>
    </rPh>
    <phoneticPr fontId="5"/>
  </si>
  <si>
    <t>財政調整基金残高</t>
    <rPh sb="0" eb="2">
      <t>ザイセイ</t>
    </rPh>
    <rPh sb="2" eb="4">
      <t>チョウセイ</t>
    </rPh>
    <rPh sb="4" eb="6">
      <t>キキン</t>
    </rPh>
    <rPh sb="6" eb="8">
      <t>ザンダカ</t>
    </rPh>
    <phoneticPr fontId="5"/>
  </si>
  <si>
    <t>▲ 0.76</t>
  </si>
  <si>
    <t>組合等が起こした地方債の元利償還金に対する負担金等</t>
  </si>
  <si>
    <t>一時借入金の利子</t>
    <rPh sb="0" eb="2">
      <t>イチジ</t>
    </rPh>
    <rPh sb="2" eb="5">
      <t>カリイレキン</t>
    </rPh>
    <rPh sb="6" eb="8">
      <t>リシ</t>
    </rPh>
    <phoneticPr fontId="33"/>
  </si>
  <si>
    <t>R01</t>
  </si>
  <si>
    <t>標準財政規模比（％）</t>
  </si>
  <si>
    <t>徴収率
(％)</t>
    <rPh sb="0" eb="2">
      <t>チョウシュウ</t>
    </rPh>
    <rPh sb="2" eb="3">
      <t>リツ</t>
    </rPh>
    <phoneticPr fontId="5"/>
  </si>
  <si>
    <t>区分</t>
    <rPh sb="0" eb="2">
      <t>クブン</t>
    </rPh>
    <phoneticPr fontId="5"/>
  </si>
  <si>
    <t>（参考）</t>
    <rPh sb="1" eb="3">
      <t>サンコウ</t>
    </rPh>
    <phoneticPr fontId="5"/>
  </si>
  <si>
    <t>第2次</t>
    <rPh sb="0" eb="1">
      <t>ダイ</t>
    </rPh>
    <rPh sb="2" eb="3">
      <t>ジ</t>
    </rPh>
    <phoneticPr fontId="5"/>
  </si>
  <si>
    <t>(Ｂ)</t>
  </si>
  <si>
    <t>実質収支額</t>
    <rPh sb="0" eb="2">
      <t>ジッシツ</t>
    </rPh>
    <rPh sb="2" eb="4">
      <t>シュウシ</t>
    </rPh>
    <rPh sb="4" eb="5">
      <t>ガク</t>
    </rPh>
    <phoneticPr fontId="5"/>
  </si>
  <si>
    <t>令和2年度(千円)</t>
    <rPh sb="0" eb="2">
      <t>レイワ</t>
    </rPh>
    <rPh sb="4" eb="5">
      <t>ド</t>
    </rPh>
    <rPh sb="6" eb="8">
      <t>センエン</t>
    </rPh>
    <phoneticPr fontId="5"/>
  </si>
  <si>
    <t>令和2年国調(人)</t>
    <rPh sb="3" eb="4">
      <t>ネン</t>
    </rPh>
    <rPh sb="4" eb="5">
      <t>コク</t>
    </rPh>
    <rPh sb="5" eb="6">
      <t>チョウ</t>
    </rPh>
    <phoneticPr fontId="5"/>
  </si>
  <si>
    <t>会計</t>
    <rPh sb="0" eb="2">
      <t>カイケイ</t>
    </rPh>
    <phoneticPr fontId="5"/>
  </si>
  <si>
    <t>令和元年度</t>
    <rPh sb="0" eb="2">
      <t>レイワ</t>
    </rPh>
    <rPh sb="3" eb="5">
      <t>ネンド</t>
    </rPh>
    <phoneticPr fontId="5"/>
  </si>
  <si>
    <t>実質公債費比率（分子）の構造</t>
  </si>
  <si>
    <t>実質単年度収支</t>
    <rPh sb="0" eb="2">
      <t>ジッシツ</t>
    </rPh>
    <rPh sb="2" eb="5">
      <t>タンネンド</t>
    </rPh>
    <rPh sb="5" eb="7">
      <t>シュウシ</t>
    </rPh>
    <phoneticPr fontId="5"/>
  </si>
  <si>
    <t>年度</t>
    <rPh sb="0" eb="2">
      <t>ネンド</t>
    </rPh>
    <phoneticPr fontId="5"/>
  </si>
  <si>
    <t>対比（％）</t>
    <rPh sb="0" eb="2">
      <t>タイヒ</t>
    </rPh>
    <phoneticPr fontId="5"/>
  </si>
  <si>
    <t>※令和4年度中に市町村合併した団体で、合併前の団体ごとの決算に基づく連結実質赤字比率を算出していない団体については、グラフを表記しない。</t>
    <rPh sb="1" eb="3">
      <t>レイワ</t>
    </rPh>
    <phoneticPr fontId="5"/>
  </si>
  <si>
    <t>手数料</t>
  </si>
  <si>
    <t>人口</t>
    <rPh sb="0" eb="2">
      <t>ジンコウ</t>
    </rPh>
    <phoneticPr fontId="5"/>
  </si>
  <si>
    <t>（百万円）</t>
    <rPh sb="1" eb="2">
      <t>ヒャク</t>
    </rPh>
    <rPh sb="2" eb="4">
      <t>マンエン</t>
    </rPh>
    <phoneticPr fontId="5"/>
  </si>
  <si>
    <t>分子の構造</t>
    <rPh sb="0" eb="2">
      <t>ブンシ</t>
    </rPh>
    <rPh sb="3" eb="5">
      <t>コウゾウ</t>
    </rPh>
    <phoneticPr fontId="5"/>
  </si>
  <si>
    <t>法非適用企業</t>
  </si>
  <si>
    <t>元利償還金</t>
  </si>
  <si>
    <t>実質収支比率等に係る経年分析</t>
  </si>
  <si>
    <t>元利償還金等(A)</t>
  </si>
  <si>
    <t>　補助費等</t>
    <rPh sb="1" eb="3">
      <t>ホジョ</t>
    </rPh>
    <rPh sb="3" eb="4">
      <t>ヒ</t>
    </rPh>
    <rPh sb="4" eb="5">
      <t>トウ</t>
    </rPh>
    <phoneticPr fontId="5"/>
  </si>
  <si>
    <t>減債基金積立不足算定額※2</t>
  </si>
  <si>
    <t>実質公債費比率
（(Ａ)－((Ｂ)＋(Ｄ))）／（(Ｃ)－(Ｄ)）×１００</t>
    <rPh sb="0" eb="2">
      <t>ジッシツ</t>
    </rPh>
    <rPh sb="2" eb="4">
      <t>コウサイ</t>
    </rPh>
    <rPh sb="4" eb="5">
      <t>ヒ</t>
    </rPh>
    <rPh sb="5" eb="7">
      <t>ヒリツ</t>
    </rPh>
    <phoneticPr fontId="5"/>
  </si>
  <si>
    <t>減債基金積立不足算定額</t>
  </si>
  <si>
    <t>依頼土地の買い戻しに係るもの</t>
    <rPh sb="0" eb="2">
      <t>イライ</t>
    </rPh>
    <rPh sb="2" eb="4">
      <t>トチ</t>
    </rPh>
    <rPh sb="5" eb="6">
      <t>カ</t>
    </rPh>
    <rPh sb="7" eb="8">
      <t>モド</t>
    </rPh>
    <rPh sb="10" eb="11">
      <t>カカ</t>
    </rPh>
    <phoneticPr fontId="5"/>
  </si>
  <si>
    <t>満期一括償還地方債に係る年度割相当額</t>
  </si>
  <si>
    <t>一部事務組合等の起こした地方債に充てたと認められる
補助金又は負担金</t>
  </si>
  <si>
    <t>臨時職員</t>
    <rPh sb="0" eb="2">
      <t>リンジ</t>
    </rPh>
    <rPh sb="2" eb="4">
      <t>ショクイン</t>
    </rPh>
    <phoneticPr fontId="5"/>
  </si>
  <si>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</si>
  <si>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5"/>
  </si>
  <si>
    <t>将来負担額(A)</t>
  </si>
  <si>
    <t>財政調整基金残高</t>
  </si>
  <si>
    <t>対比（差引）</t>
    <rPh sb="0" eb="2">
      <t>タイヒ</t>
    </rPh>
    <rPh sb="3" eb="5">
      <t>サシヒキ</t>
    </rPh>
    <phoneticPr fontId="5"/>
  </si>
  <si>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</si>
  <si>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4"/>
  </si>
  <si>
    <t>下水道事業特別会計</t>
  </si>
  <si>
    <t>一時借入金の利子</t>
  </si>
  <si>
    <t>労働費</t>
  </si>
  <si>
    <t>増減率  (％)</t>
    <rPh sb="0" eb="2">
      <t>ゾウゲン</t>
    </rPh>
    <rPh sb="2" eb="3">
      <t>リツ</t>
    </rPh>
    <phoneticPr fontId="5"/>
  </si>
  <si>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4"/>
  </si>
  <si>
    <t>利子割交付金</t>
  </si>
  <si>
    <t>基準財政需要額算入見込額</t>
  </si>
  <si>
    <t>算入公債費等(B)</t>
  </si>
  <si>
    <t>※2　減債基金
　　積立状況等</t>
    <rPh sb="3" eb="5">
      <t>ゲンサイ</t>
    </rPh>
    <rPh sb="5" eb="7">
      <t>キキン</t>
    </rPh>
    <rPh sb="10" eb="12">
      <t>ツミタテ</t>
    </rPh>
    <rPh sb="12" eb="14">
      <t>ジョウキョウ</t>
    </rPh>
    <rPh sb="14" eb="15">
      <t>トウ</t>
    </rPh>
    <phoneticPr fontId="5"/>
  </si>
  <si>
    <t>算入公債費等</t>
  </si>
  <si>
    <t>(注釈)</t>
    <rPh sb="1" eb="2">
      <t>チュウ</t>
    </rPh>
    <rPh sb="2" eb="3">
      <t>シャク</t>
    </rPh>
    <phoneticPr fontId="5"/>
  </si>
  <si>
    <t>(A)－(B)</t>
  </si>
  <si>
    <t>当該団体
からの
補助金</t>
  </si>
  <si>
    <t>国有提供交付金(特別区財調交付金)</t>
  </si>
  <si>
    <t>実質公債費比率の分子</t>
  </si>
  <si>
    <t>※1 令和4年度中に市町村合併した団体で、合併前の団体ごとの決算に基づく実質公債費比率を算出していない団体については、グラフを表記しない。</t>
    <rPh sb="3" eb="5">
      <t>レイワ</t>
    </rPh>
    <phoneticPr fontId="5"/>
  </si>
  <si>
    <t>住民基本台帳人口
 (※7)</t>
    <rPh sb="0" eb="2">
      <t>ジュウミン</t>
    </rPh>
    <rPh sb="2" eb="4">
      <t>キホン</t>
    </rPh>
    <rPh sb="4" eb="6">
      <t>ダイチョウ</t>
    </rPh>
    <rPh sb="6" eb="8">
      <t>ジンコウ</t>
    </rPh>
    <phoneticPr fontId="5"/>
  </si>
  <si>
    <t>将来負担比率　　（千円・％）</t>
    <rPh sb="0" eb="2">
      <t>ショウライ</t>
    </rPh>
    <rPh sb="2" eb="4">
      <t>フタン</t>
    </rPh>
    <phoneticPr fontId="5"/>
  </si>
  <si>
    <t>　　都市計画税</t>
  </si>
  <si>
    <t>項番</t>
  </si>
  <si>
    <t>将来負担比率（分子）の構造</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</si>
  <si>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</si>
  <si>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r>
      <t>減債基金残高</t>
    </r>
    <r>
      <rPr>
        <sz val="11"/>
        <color theme="1"/>
        <rFont val="ＭＳ ゴシック"/>
        <family val="3"/>
        <charset val="128"/>
      </rPr>
      <t>（注）</t>
    </r>
    <rPh sb="4" eb="6">
      <t>ザンダカ</t>
    </rPh>
    <rPh sb="7" eb="8">
      <t>チュウ</t>
    </rPh>
    <phoneticPr fontId="34"/>
  </si>
  <si>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</si>
  <si>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4"/>
  </si>
  <si>
    <t>一般会計等に係る地方債の現在高</t>
  </si>
  <si>
    <t>人口密度 (人/k㎡)</t>
    <rPh sb="0" eb="2">
      <t>ジンコウ</t>
    </rPh>
    <rPh sb="2" eb="4">
      <t>ミツド</t>
    </rPh>
    <phoneticPr fontId="5"/>
  </si>
  <si>
    <t>黒字額</t>
    <rPh sb="0" eb="2">
      <t>クロジ</t>
    </rPh>
    <rPh sb="2" eb="3">
      <t>ガク</t>
    </rPh>
    <phoneticPr fontId="1"/>
  </si>
  <si>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</si>
  <si>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</si>
  <si>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</si>
  <si>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債務負担行為に基づく支出予定額</t>
  </si>
  <si>
    <t>単年度収支</t>
  </si>
  <si>
    <t>公営企業債等繰入見込額</t>
  </si>
  <si>
    <t>財源超過</t>
    <rPh sb="0" eb="2">
      <t>ザイゲン</t>
    </rPh>
    <rPh sb="2" eb="4">
      <t>チョウカ</t>
    </rPh>
    <phoneticPr fontId="5"/>
  </si>
  <si>
    <t>組合等負担等見込額</t>
  </si>
  <si>
    <t>設立法人等の負債額等負担見込額</t>
  </si>
  <si>
    <t>退職手当負担見込額</t>
  </si>
  <si>
    <t>利子補給に係るもの</t>
  </si>
  <si>
    <t>　自動車税減収補塡特例交付金</t>
    <rPh sb="7" eb="9">
      <t>ホテン</t>
    </rPh>
    <rPh sb="13" eb="14">
      <t>キン</t>
    </rPh>
    <phoneticPr fontId="35"/>
  </si>
  <si>
    <t>京都府立丹波自然運動公園協力会</t>
  </si>
  <si>
    <t>うち、健全化法施行規則附則第三条に係る負担見込額</t>
  </si>
  <si>
    <r>
      <t>(※</t>
    </r>
    <r>
      <rPr>
        <sz val="9"/>
        <color indexed="8"/>
        <rFont val="ＭＳ ゴシック"/>
        <family val="3"/>
        <charset val="128"/>
      </rPr>
      <t>3)</t>
    </r>
  </si>
  <si>
    <t>当該団体(円)</t>
  </si>
  <si>
    <t>(一般財源計)</t>
  </si>
  <si>
    <t>　　うち人件費</t>
  </si>
  <si>
    <t>(3ヵ年平均)</t>
    <rPh sb="3" eb="4">
      <t>ネン</t>
    </rPh>
    <rPh sb="4" eb="6">
      <t>ヘイキン</t>
    </rPh>
    <phoneticPr fontId="5"/>
  </si>
  <si>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</si>
  <si>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</si>
  <si>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</si>
  <si>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5"/>
  </si>
  <si>
    <t>組合等連結実質赤字額負担見込額</t>
  </si>
  <si>
    <t>商工費</t>
  </si>
  <si>
    <t>充当可能財源等(B)</t>
  </si>
  <si>
    <t>充当可能基金</t>
  </si>
  <si>
    <t>事業会計の一覧</t>
    <rPh sb="0" eb="2">
      <t>ジギョウ</t>
    </rPh>
    <rPh sb="2" eb="4">
      <t>カイケイ</t>
    </rPh>
    <phoneticPr fontId="5"/>
  </si>
  <si>
    <t>充当可能特定歳入</t>
  </si>
  <si>
    <t>第3次</t>
    <rPh sb="0" eb="1">
      <t>ダイ</t>
    </rPh>
    <rPh sb="2" eb="3">
      <t>ジ</t>
    </rPh>
    <phoneticPr fontId="5"/>
  </si>
  <si>
    <t>（百万円）</t>
    <rPh sb="1" eb="4">
      <t>ヒャクマンエン</t>
    </rPh>
    <phoneticPr fontId="5"/>
  </si>
  <si>
    <t>内訳</t>
    <rPh sb="0" eb="2">
      <t>ウチワケ</t>
    </rPh>
    <phoneticPr fontId="33"/>
  </si>
  <si>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</si>
  <si>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</si>
  <si>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</si>
  <si>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</si>
  <si>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</si>
  <si>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</si>
  <si>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</si>
  <si>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</si>
  <si>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</si>
  <si>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グランベール京都ゴルフ倶楽部</t>
  </si>
  <si>
    <t>(1) 普通会計の状況（市町村）</t>
    <rPh sb="4" eb="6">
      <t>フツウ</t>
    </rPh>
    <rPh sb="6" eb="8">
      <t>カイケイ</t>
    </rPh>
    <rPh sb="9" eb="11">
      <t>ジョウキョウ</t>
    </rPh>
    <rPh sb="12" eb="15">
      <t>シチョウソン</t>
    </rPh>
    <phoneticPr fontId="5"/>
  </si>
  <si>
    <t>一般会計等（純計）</t>
    <rPh sb="0" eb="2">
      <t>イッパン</t>
    </rPh>
    <rPh sb="2" eb="4">
      <t>カイケイ</t>
    </rPh>
    <rPh sb="4" eb="5">
      <t>トウ</t>
    </rPh>
    <rPh sb="6" eb="8">
      <t>ジュンケイ</t>
    </rPh>
    <phoneticPr fontId="5"/>
  </si>
  <si>
    <t>基金残高合計</t>
    <rPh sb="0" eb="2">
      <t>キキン</t>
    </rPh>
    <rPh sb="2" eb="4">
      <t>ザンダカ</t>
    </rPh>
    <rPh sb="4" eb="6">
      <t>ゴウケイ</t>
    </rPh>
    <phoneticPr fontId="5"/>
  </si>
  <si>
    <t>基準財政需要額</t>
  </si>
  <si>
    <t>組合等名</t>
  </si>
  <si>
    <t>実質単年度収支</t>
    <rPh sb="0" eb="2">
      <t>ジッシツ</t>
    </rPh>
    <rPh sb="2" eb="5">
      <t>タンネンド</t>
    </rPh>
    <rPh sb="5" eb="7">
      <t>シュウシ</t>
    </rPh>
    <phoneticPr fontId="1"/>
  </si>
  <si>
    <t>令和2年国調</t>
    <rPh sb="0" eb="2">
      <t>レイワ</t>
    </rPh>
    <rPh sb="3" eb="4">
      <t>ネン</t>
    </rPh>
    <rPh sb="4" eb="5">
      <t>コク</t>
    </rPh>
    <rPh sb="5" eb="6">
      <t>チョウ</t>
    </rPh>
    <phoneticPr fontId="5"/>
  </si>
  <si>
    <t>赤字額</t>
    <rPh sb="0" eb="2">
      <t>アカジ</t>
    </rPh>
    <rPh sb="2" eb="3">
      <t>ガク</t>
    </rPh>
    <phoneticPr fontId="1"/>
  </si>
  <si>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</si>
  <si>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</si>
  <si>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</si>
  <si>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森林環境譲与税基金</t>
  </si>
  <si>
    <t>算入公債費等</t>
    <rPh sb="0" eb="2">
      <t>サンニュウ</t>
    </rPh>
    <rPh sb="2" eb="6">
      <t>コウサイヒトウ</t>
    </rPh>
    <phoneticPr fontId="1"/>
  </si>
  <si>
    <t>連結実質赤字比率</t>
    <rPh sb="0" eb="2">
      <t>レンケツ</t>
    </rPh>
    <rPh sb="2" eb="4">
      <t>ジッシツ</t>
    </rPh>
    <rPh sb="4" eb="6">
      <t>アカジ</t>
    </rPh>
    <rPh sb="6" eb="8">
      <t>ヒリツ</t>
    </rPh>
    <phoneticPr fontId="36"/>
  </si>
  <si>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</si>
  <si>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</si>
  <si>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</si>
  <si>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</si>
  <si>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基金残高に係る経年分析</t>
  </si>
  <si>
    <t>財政調整基金</t>
  </si>
  <si>
    <t>減債基金</t>
  </si>
  <si>
    <t>分離課税所得割交付金</t>
  </si>
  <si>
    <t>その他特定目的基金</t>
  </si>
  <si>
    <t>介護保険事業特別会計（事業勘定）</t>
  </si>
  <si>
    <t>令和3年度　財政状況資料集</t>
  </si>
  <si>
    <t>（注釈）</t>
    <rPh sb="1" eb="3">
      <t>チュウシャク</t>
    </rPh>
    <phoneticPr fontId="5"/>
  </si>
  <si>
    <t>総括表（市町村）</t>
    <rPh sb="0" eb="2">
      <t>ソウカツ</t>
    </rPh>
    <rPh sb="2" eb="3">
      <t>ヒョウ</t>
    </rPh>
    <rPh sb="4" eb="7">
      <t>シチョウソン</t>
    </rPh>
    <phoneticPr fontId="5"/>
  </si>
  <si>
    <t>いわゆる五省協定等に係るもの</t>
    <rPh sb="4" eb="6">
      <t>ゴショウ</t>
    </rPh>
    <rPh sb="6" eb="9">
      <t>キョウテイトウ</t>
    </rPh>
    <rPh sb="10" eb="11">
      <t>カカ</t>
    </rPh>
    <phoneticPr fontId="33"/>
  </si>
  <si>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</si>
  <si>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3"/>
  </si>
  <si>
    <t>京都府</t>
  </si>
  <si>
    <t>法適用企業</t>
  </si>
  <si>
    <t>市町村類型</t>
  </si>
  <si>
    <t>地方道路公社に係る将来負担額</t>
    <rPh sb="0" eb="2">
      <t>チホウ</t>
    </rPh>
    <rPh sb="2" eb="4">
      <t>ドウロ</t>
    </rPh>
    <rPh sb="4" eb="6">
      <t>コウシャ</t>
    </rPh>
    <rPh sb="7" eb="8">
      <t>カカ</t>
    </rPh>
    <rPh sb="9" eb="11">
      <t>ショウライ</t>
    </rPh>
    <rPh sb="11" eb="14">
      <t>フタンガク</t>
    </rPh>
    <phoneticPr fontId="33"/>
  </si>
  <si>
    <t>Ⅲ－１</t>
  </si>
  <si>
    <t>普通建設事業費</t>
    <rPh sb="0" eb="2">
      <t>フツウ</t>
    </rPh>
    <rPh sb="2" eb="4">
      <t>ケンセツ</t>
    </rPh>
    <rPh sb="4" eb="7">
      <t>ジギョウヒ</t>
    </rPh>
    <phoneticPr fontId="5"/>
  </si>
  <si>
    <t>指定団体等の指定状況</t>
  </si>
  <si>
    <t>歳出総額</t>
  </si>
  <si>
    <t>ゴルフ場利用税交付金</t>
  </si>
  <si>
    <t>寄附金</t>
  </si>
  <si>
    <t>　新型コロナウイルス感染症対策地方税減収補塡特別交付金</t>
  </si>
  <si>
    <t>令和3年度(千円)</t>
    <rPh sb="0" eb="2">
      <t>レイワ</t>
    </rPh>
    <rPh sb="3" eb="5">
      <t>ネンド</t>
    </rPh>
    <rPh sb="6" eb="8">
      <t>センエン</t>
    </rPh>
    <phoneticPr fontId="5"/>
  </si>
  <si>
    <t>令和3年度(千円･％)</t>
    <rPh sb="0" eb="2">
      <t>レイワ</t>
    </rPh>
    <rPh sb="3" eb="5">
      <t>ネンド</t>
    </rPh>
    <rPh sb="6" eb="8">
      <t>センエン</t>
    </rPh>
    <phoneticPr fontId="5"/>
  </si>
  <si>
    <t>令和2年度(千円･％)</t>
    <rPh sb="0" eb="2">
      <t>レイワ</t>
    </rPh>
    <rPh sb="4" eb="5">
      <t>ド</t>
    </rPh>
    <rPh sb="6" eb="8">
      <t>センエン</t>
    </rPh>
    <phoneticPr fontId="5"/>
  </si>
  <si>
    <t>他会計等
からの
繰入金</t>
    <rPh sb="9" eb="11">
      <t>クリイレ</t>
    </rPh>
    <rPh sb="11" eb="12">
      <t>キン</t>
    </rPh>
    <phoneticPr fontId="33"/>
  </si>
  <si>
    <t>歳入総額</t>
  </si>
  <si>
    <t>実質収支比率</t>
    <rPh sb="0" eb="2">
      <t>ジッシツ</t>
    </rPh>
    <rPh sb="2" eb="4">
      <t>シュウシ</t>
    </rPh>
    <rPh sb="4" eb="6">
      <t>ヒリツ</t>
    </rPh>
    <phoneticPr fontId="5"/>
  </si>
  <si>
    <t>準元利償還金</t>
    <rPh sb="0" eb="1">
      <t>ジュン</t>
    </rPh>
    <rPh sb="1" eb="3">
      <t>ガンリ</t>
    </rPh>
    <rPh sb="3" eb="6">
      <t>ショウカンキン</t>
    </rPh>
    <phoneticPr fontId="33"/>
  </si>
  <si>
    <t>財政健全化等</t>
    <rPh sb="0" eb="2">
      <t>ザイセイ</t>
    </rPh>
    <rPh sb="2" eb="5">
      <t>ケンゼンカ</t>
    </rPh>
    <rPh sb="5" eb="6">
      <t>トウ</t>
    </rPh>
    <phoneticPr fontId="5"/>
  </si>
  <si>
    <t>分担金・負担金</t>
  </si>
  <si>
    <t>丹波地域開発</t>
  </si>
  <si>
    <t>経常収支比率</t>
    <rPh sb="0" eb="2">
      <t>ケイジョウ</t>
    </rPh>
    <rPh sb="2" eb="4">
      <t>シュウシ</t>
    </rPh>
    <rPh sb="4" eb="6">
      <t>ヒリツ</t>
    </rPh>
    <phoneticPr fontId="5"/>
  </si>
  <si>
    <t>　　うち一部事務組合負担金</t>
  </si>
  <si>
    <t>市町村名</t>
    <rPh sb="0" eb="3">
      <t>シチョウソン</t>
    </rPh>
    <rPh sb="3" eb="4">
      <t>メイ</t>
    </rPh>
    <phoneticPr fontId="5"/>
  </si>
  <si>
    <t>うち単独分</t>
    <rPh sb="2" eb="4">
      <t>タンドク</t>
    </rPh>
    <rPh sb="4" eb="5">
      <t>ブン</t>
    </rPh>
    <phoneticPr fontId="5"/>
  </si>
  <si>
    <t>京丹波町</t>
  </si>
  <si>
    <t>減債基金</t>
    <rPh sb="0" eb="1">
      <t>ゲン</t>
    </rPh>
    <rPh sb="1" eb="2">
      <t>サイ</t>
    </rPh>
    <rPh sb="2" eb="4">
      <t>キキン</t>
    </rPh>
    <phoneticPr fontId="5"/>
  </si>
  <si>
    <t>地方交付税種地</t>
    <rPh sb="0" eb="2">
      <t>チホウ</t>
    </rPh>
    <rPh sb="2" eb="5">
      <t>コウフゼイ</t>
    </rPh>
    <rPh sb="5" eb="6">
      <t>シュ</t>
    </rPh>
    <rPh sb="6" eb="7">
      <t>チ</t>
    </rPh>
    <phoneticPr fontId="5"/>
  </si>
  <si>
    <t>-2.2</t>
  </si>
  <si>
    <t>2-2</t>
  </si>
  <si>
    <t>地方公社・第三セクター等一覧</t>
    <rPh sb="0" eb="2">
      <t>チホウ</t>
    </rPh>
    <rPh sb="2" eb="4">
      <t>コウシャ</t>
    </rPh>
    <rPh sb="5" eb="6">
      <t>ダイ</t>
    </rPh>
    <rPh sb="6" eb="7">
      <t>３</t>
    </rPh>
    <rPh sb="11" eb="12">
      <t>トウ</t>
    </rPh>
    <rPh sb="12" eb="14">
      <t>イチラン</t>
    </rPh>
    <phoneticPr fontId="5"/>
  </si>
  <si>
    <t>歳入歳出差引</t>
  </si>
  <si>
    <t>会計名</t>
    <rPh sb="0" eb="2">
      <t>カイケイ</t>
    </rPh>
    <rPh sb="2" eb="3">
      <t>メイ</t>
    </rPh>
    <phoneticPr fontId="5"/>
  </si>
  <si>
    <t>(Ｅ)</t>
  </si>
  <si>
    <t>　　(※1)</t>
  </si>
  <si>
    <t>首都</t>
    <rPh sb="0" eb="2">
      <t>シュト</t>
    </rPh>
    <phoneticPr fontId="5"/>
  </si>
  <si>
    <t>翌年度に繰越すべき財源</t>
  </si>
  <si>
    <t>標準財政規模</t>
    <rPh sb="0" eb="2">
      <t>ヒョウジュン</t>
    </rPh>
    <rPh sb="2" eb="4">
      <t>ザイセイ</t>
    </rPh>
    <rPh sb="4" eb="6">
      <t>キボ</t>
    </rPh>
    <phoneticPr fontId="5"/>
  </si>
  <si>
    <t>近畿</t>
    <rPh sb="0" eb="2">
      <t>キンキ</t>
    </rPh>
    <phoneticPr fontId="5"/>
  </si>
  <si>
    <t>(Ｃ)－(Ｄ)</t>
  </si>
  <si>
    <t>実質収支</t>
  </si>
  <si>
    <t>財政力指数</t>
    <rPh sb="0" eb="3">
      <t>ザイセイリョク</t>
    </rPh>
    <rPh sb="3" eb="5">
      <t>シスウ</t>
    </rPh>
    <phoneticPr fontId="5"/>
  </si>
  <si>
    <r>
      <t>産業構造</t>
    </r>
    <r>
      <rPr>
        <sz val="9"/>
        <color indexed="8"/>
        <rFont val="ＭＳ ゴシック"/>
        <family val="3"/>
        <charset val="128"/>
      </rPr>
      <t xml:space="preserve"> (※5)</t>
    </r>
    <rPh sb="0" eb="2">
      <t>サンギョウ</t>
    </rPh>
    <rPh sb="2" eb="4">
      <t>コウゾウ</t>
    </rPh>
    <phoneticPr fontId="5"/>
  </si>
  <si>
    <t>歳入</t>
    <rPh sb="0" eb="2">
      <t>サイニュウ</t>
    </rPh>
    <phoneticPr fontId="33"/>
  </si>
  <si>
    <t>中部</t>
    <rPh sb="0" eb="2">
      <t>チュウブ</t>
    </rPh>
    <phoneticPr fontId="5"/>
  </si>
  <si>
    <t>職員数
(人)</t>
    <rPh sb="0" eb="3">
      <t>ショクインスウ</t>
    </rPh>
    <phoneticPr fontId="5"/>
  </si>
  <si>
    <t>平成27年国調(人)</t>
    <rPh sb="4" eb="5">
      <t>ネン</t>
    </rPh>
    <rPh sb="5" eb="6">
      <t>コク</t>
    </rPh>
    <rPh sb="6" eb="7">
      <t>チョウ</t>
    </rPh>
    <phoneticPr fontId="5"/>
  </si>
  <si>
    <t>一部事務組合等</t>
    <rPh sb="0" eb="2">
      <t>イチブ</t>
    </rPh>
    <rPh sb="2" eb="4">
      <t>ジム</t>
    </rPh>
    <rPh sb="4" eb="6">
      <t>クミアイ</t>
    </rPh>
    <rPh sb="6" eb="7">
      <t>トウ</t>
    </rPh>
    <phoneticPr fontId="5"/>
  </si>
  <si>
    <t>過疎</t>
    <rPh sb="0" eb="2">
      <t>カソ</t>
    </rPh>
    <phoneticPr fontId="5"/>
  </si>
  <si>
    <t>一般会計等の一覧</t>
  </si>
  <si>
    <t>○</t>
  </si>
  <si>
    <t>参考</t>
    <rPh sb="0" eb="2">
      <t>サンコウ</t>
    </rPh>
    <phoneticPr fontId="5"/>
  </si>
  <si>
    <t>積立金</t>
  </si>
  <si>
    <t>健全化判断比率</t>
  </si>
  <si>
    <t>　　　法人均等割</t>
  </si>
  <si>
    <r>
      <t xml:space="preserve">増減率 </t>
    </r>
    <r>
      <rPr>
        <sz val="9"/>
        <color indexed="8"/>
        <rFont val="ＭＳ ゴシック"/>
        <family val="3"/>
        <charset val="128"/>
      </rPr>
      <t xml:space="preserve"> (％)</t>
    </r>
    <rPh sb="0" eb="2">
      <t>ゾウゲン</t>
    </rPh>
    <rPh sb="2" eb="3">
      <t>リツ</t>
    </rPh>
    <phoneticPr fontId="5"/>
  </si>
  <si>
    <t>歳出合計</t>
  </si>
  <si>
    <t>-10.7</t>
  </si>
  <si>
    <t>目的別歳出の状況（単位 千円・％）</t>
  </si>
  <si>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</si>
  <si>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</si>
  <si>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</si>
  <si>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</si>
  <si>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</si>
  <si>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</si>
  <si>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保険給付費</t>
  </si>
  <si>
    <t>令04.01.01(人)</t>
    <rPh sb="0" eb="1">
      <t>レイ</t>
    </rPh>
    <phoneticPr fontId="5"/>
  </si>
  <si>
    <t>平成27年国調</t>
    <rPh sb="4" eb="5">
      <t>ネン</t>
    </rPh>
    <rPh sb="5" eb="6">
      <t>コク</t>
    </rPh>
    <rPh sb="6" eb="7">
      <t>チョウ</t>
    </rPh>
    <phoneticPr fontId="5"/>
  </si>
  <si>
    <t xml:space="preserve">組合等負担等見込額 </t>
    <rPh sb="0" eb="2">
      <t>クミアイ</t>
    </rPh>
    <rPh sb="2" eb="3">
      <t>トウ</t>
    </rPh>
    <rPh sb="3" eb="5">
      <t>フタン</t>
    </rPh>
    <rPh sb="5" eb="6">
      <t>トウ</t>
    </rPh>
    <rPh sb="6" eb="9">
      <t>ミコミガク</t>
    </rPh>
    <phoneticPr fontId="33"/>
  </si>
  <si>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</si>
  <si>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</si>
  <si>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積立金取崩し額</t>
  </si>
  <si>
    <t>　連結実質赤字比率</t>
    <rPh sb="1" eb="3">
      <t>レンケツ</t>
    </rPh>
    <rPh sb="3" eb="5">
      <t>ジッシツ</t>
    </rPh>
    <rPh sb="5" eb="7">
      <t>アカジ</t>
    </rPh>
    <rPh sb="7" eb="9">
      <t>ヒリツ</t>
    </rPh>
    <phoneticPr fontId="5"/>
  </si>
  <si>
    <t>うち日本人(人)</t>
  </si>
  <si>
    <r>
      <t>資金不足比率 (※</t>
    </r>
    <r>
      <rPr>
        <sz val="9"/>
        <color indexed="8"/>
        <rFont val="ＭＳ ゴシック"/>
        <family val="3"/>
        <charset val="128"/>
      </rPr>
      <t>4)</t>
    </r>
  </si>
  <si>
    <t>第1次</t>
    <rPh sb="0" eb="1">
      <t>ダイ</t>
    </rPh>
    <rPh sb="2" eb="3">
      <t>ジ</t>
    </rPh>
    <phoneticPr fontId="5"/>
  </si>
  <si>
    <t>指数表選定</t>
    <rPh sb="0" eb="2">
      <t>シスウ</t>
    </rPh>
    <rPh sb="2" eb="3">
      <t>ヒョウ</t>
    </rPh>
    <rPh sb="3" eb="5">
      <t>センテイ</t>
    </rPh>
    <phoneticPr fontId="5"/>
  </si>
  <si>
    <t xml:space="preserve">充当可能基金 </t>
    <rPh sb="0" eb="2">
      <t>ジュウトウ</t>
    </rPh>
    <rPh sb="2" eb="4">
      <t>カノウ</t>
    </rPh>
    <rPh sb="4" eb="6">
      <t>キキン</t>
    </rPh>
    <phoneticPr fontId="33"/>
  </si>
  <si>
    <t>　　軽自動車税</t>
  </si>
  <si>
    <t>実質単年度収支</t>
  </si>
  <si>
    <t>　実質公債費比率</t>
    <rPh sb="1" eb="3">
      <t>ジッシツ</t>
    </rPh>
    <rPh sb="3" eb="6">
      <t>コウサイヒ</t>
    </rPh>
    <rPh sb="6" eb="8">
      <t>ヒリツ</t>
    </rPh>
    <phoneticPr fontId="5"/>
  </si>
  <si>
    <t>令03.01.01(人)</t>
  </si>
  <si>
    <t>歳入一般財源等</t>
    <rPh sb="0" eb="2">
      <t>サイニュウ</t>
    </rPh>
    <rPh sb="2" eb="4">
      <t>イッパン</t>
    </rPh>
    <rPh sb="4" eb="6">
      <t>ザイゲン</t>
    </rPh>
    <rPh sb="6" eb="7">
      <t>トウ</t>
    </rPh>
    <phoneticPr fontId="37"/>
  </si>
  <si>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</si>
  <si>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</si>
  <si>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　うち、健全化法施行規則附則第三条に係る負担見込額</t>
  </si>
  <si>
    <t>　扶助費</t>
  </si>
  <si>
    <t>　将来負担比率</t>
    <rPh sb="1" eb="3">
      <t>ショウライ</t>
    </rPh>
    <rPh sb="3" eb="5">
      <t>フタン</t>
    </rPh>
    <rPh sb="5" eb="7">
      <t>ヒリツ</t>
    </rPh>
    <phoneticPr fontId="5"/>
  </si>
  <si>
    <t>基準財政収入額</t>
  </si>
  <si>
    <t>後期高齢者医療特別会計</t>
  </si>
  <si>
    <t>標準税収入額等</t>
  </si>
  <si>
    <t xml:space="preserve"> H29</t>
  </si>
  <si>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</si>
  <si>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37"/>
  </si>
  <si>
    <t>世帯数 (世帯)</t>
    <rPh sb="0" eb="3">
      <t>セタイスウ</t>
    </rPh>
    <phoneticPr fontId="5"/>
  </si>
  <si>
    <t>(Ｃ)</t>
  </si>
  <si>
    <t>職員の状況</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</si>
  <si>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</si>
  <si>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</si>
  <si>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</si>
  <si>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</si>
  <si>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当該団体
からの
出資金</t>
  </si>
  <si>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</si>
  <si>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</si>
  <si>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・計</t>
  </si>
  <si>
    <t>地方債現在高</t>
  </si>
  <si>
    <t>資金剰余額
/不足額
（実質収支）</t>
  </si>
  <si>
    <t>　うち公的資金</t>
    <rPh sb="3" eb="5">
      <t>コウテキ</t>
    </rPh>
    <phoneticPr fontId="5"/>
  </si>
  <si>
    <t>市区町村長</t>
    <rPh sb="0" eb="2">
      <t>シク</t>
    </rPh>
    <rPh sb="2" eb="4">
      <t>チョウソン</t>
    </rPh>
    <rPh sb="4" eb="5">
      <t>チョウ</t>
    </rPh>
    <phoneticPr fontId="5"/>
  </si>
  <si>
    <t>計</t>
    <rPh sb="0" eb="1">
      <t>ケイ</t>
    </rPh>
    <phoneticPr fontId="5"/>
  </si>
  <si>
    <t>一般職員</t>
    <rPh sb="0" eb="2">
      <t>イッパン</t>
    </rPh>
    <rPh sb="2" eb="4">
      <t>ショクイン</t>
    </rPh>
    <phoneticPr fontId="5"/>
  </si>
  <si>
    <t>地方債現在高（臨時財政対策債除き）</t>
  </si>
  <si>
    <t>目的税</t>
  </si>
  <si>
    <t>経常一般財源等</t>
    <rPh sb="0" eb="2">
      <t>ケイジョウ</t>
    </rPh>
    <rPh sb="2" eb="4">
      <t>イッパン</t>
    </rPh>
    <rPh sb="4" eb="7">
      <t>ザイゲントウ</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</si>
  <si>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</si>
  <si>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</si>
  <si>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</si>
  <si>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</si>
  <si>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t>
  </si>
  <si>
    <t>京都府住宅新築資金等貸付事業管理組合（一般会計）</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</si>
  <si>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</si>
  <si>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</si>
  <si>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収益事業収入</t>
  </si>
  <si>
    <t>議会議長</t>
    <rPh sb="0" eb="2">
      <t>ギカイ</t>
    </rPh>
    <rPh sb="2" eb="4">
      <t>ギチョウ</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</si>
  <si>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</si>
  <si>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教育公務員</t>
    <rPh sb="0" eb="2">
      <t>キョウイク</t>
    </rPh>
    <rPh sb="2" eb="5">
      <t>コウムイン</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</si>
  <si>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</si>
  <si>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土地開発基金現在高</t>
    <rPh sb="0" eb="2">
      <t>トチ</t>
    </rPh>
    <rPh sb="2" eb="4">
      <t>カイハツ</t>
    </rPh>
    <rPh sb="4" eb="6">
      <t>キキン</t>
    </rPh>
    <rPh sb="6" eb="8">
      <t>ゲンザイ</t>
    </rPh>
    <rPh sb="8" eb="9">
      <t>タカ</t>
    </rPh>
    <phoneticPr fontId="37"/>
  </si>
  <si>
    <t>議会副議長</t>
    <rPh sb="0" eb="2">
      <t>ギカイ</t>
    </rPh>
    <rPh sb="2" eb="3">
      <t>フク</t>
    </rPh>
    <rPh sb="3" eb="5">
      <t>ギチョウ</t>
    </rPh>
    <phoneticPr fontId="5"/>
  </si>
  <si>
    <t>積立金
現在高</t>
    <rPh sb="4" eb="7">
      <t>ゲンザイダカ</t>
    </rPh>
    <phoneticPr fontId="37"/>
  </si>
  <si>
    <t xml:space="preserve">公営企業債等繰入見込額 </t>
    <rPh sb="0" eb="2">
      <t>コウエイ</t>
    </rPh>
    <rPh sb="2" eb="5">
      <t>キギョウサイ</t>
    </rPh>
    <rPh sb="5" eb="6">
      <t>トウ</t>
    </rPh>
    <rPh sb="6" eb="8">
      <t>クリイ</t>
    </rPh>
    <rPh sb="8" eb="11">
      <t>ミコミガク</t>
    </rPh>
    <phoneticPr fontId="33"/>
  </si>
  <si>
    <t>企業債等
繰入見込額</t>
    <rPh sb="0" eb="2">
      <t>キギョウ</t>
    </rPh>
    <rPh sb="2" eb="3">
      <t>サイ</t>
    </rPh>
    <rPh sb="3" eb="4">
      <t>トウ</t>
    </rPh>
    <rPh sb="5" eb="7">
      <t>クリイレ</t>
    </rPh>
    <rPh sb="7" eb="9">
      <t>ミコ</t>
    </rPh>
    <rPh sb="9" eb="10">
      <t>ガク</t>
    </rPh>
    <phoneticPr fontId="5"/>
  </si>
  <si>
    <t>議会議員</t>
    <rPh sb="0" eb="2">
      <t>ギカイ</t>
    </rPh>
    <rPh sb="2" eb="4">
      <t>ギイン</t>
    </rPh>
    <phoneticPr fontId="5"/>
  </si>
  <si>
    <t>　法定外目的税</t>
  </si>
  <si>
    <t>合計</t>
    <rPh sb="0" eb="2">
      <t>ゴウケイ</t>
    </rPh>
    <phoneticPr fontId="5"/>
  </si>
  <si>
    <t>投資的経費計</t>
    <rPh sb="5" eb="6">
      <t>ケイ</t>
    </rPh>
    <phoneticPr fontId="5"/>
  </si>
  <si>
    <t>ラスパイレス指数</t>
    <rPh sb="6" eb="8">
      <t>シスウ</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</si>
  <si>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</si>
  <si>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</si>
  <si>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</si>
  <si>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将来負担の状況</t>
  </si>
  <si>
    <t>会計名</t>
  </si>
  <si>
    <t>項番</t>
    <rPh sb="0" eb="2">
      <t>コウバン</t>
    </rPh>
    <phoneticPr fontId="5"/>
  </si>
  <si>
    <t>団体名</t>
    <rPh sb="0" eb="2">
      <t>ダンタイ</t>
    </rPh>
    <phoneticPr fontId="5"/>
  </si>
  <si>
    <t>※1：経常収支比率の( )内の数値は、「減収補塡債（特例分）」「猶予特例債」及び「臨時財政対策債」を除いて算出したものである。</t>
  </si>
  <si>
    <t>市町村民税</t>
    <rPh sb="0" eb="3">
      <t>シチョウソン</t>
    </rPh>
    <rPh sb="3" eb="4">
      <t>ミン</t>
    </rPh>
    <rPh sb="4" eb="5">
      <t>ゼイ</t>
    </rPh>
    <phoneticPr fontId="5"/>
  </si>
  <si>
    <t>決算額</t>
  </si>
  <si>
    <t>繰越金</t>
  </si>
  <si>
    <t>収入済額</t>
    <rPh sb="0" eb="2">
      <t>シュウニュウ</t>
    </rPh>
    <rPh sb="2" eb="3">
      <t>スミ</t>
    </rPh>
    <rPh sb="3" eb="4">
      <t>ガク</t>
    </rPh>
    <phoneticPr fontId="5"/>
  </si>
  <si>
    <t>グリーンランドみずほ</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</si>
  <si>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8"/>
  </si>
  <si>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</si>
  <si>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</si>
  <si>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</si>
  <si>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</si>
  <si>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(2)各会計、関係団体の財政状況及び健全化判断比率（市町村）</t>
    <rPh sb="26" eb="29">
      <t>シチョウソン</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</si>
  <si>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</si>
  <si>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土地取得特別会計</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</si>
  <si>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</si>
  <si>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5"/>
  </si>
  <si>
    <t>令和3年度</t>
  </si>
  <si>
    <t>京都府京丹波町</t>
  </si>
  <si>
    <t>地方譲与税</t>
  </si>
  <si>
    <t>上水道</t>
  </si>
  <si>
    <t>実質赤字比率</t>
    <rPh sb="0" eb="2">
      <t>ジッシツ</t>
    </rPh>
    <rPh sb="2" eb="4">
      <t>アカジ</t>
    </rPh>
    <rPh sb="4" eb="6">
      <t>ヒリツ</t>
    </rPh>
    <phoneticPr fontId="36"/>
  </si>
  <si>
    <t>歳出の状況（単位 千円・％）</t>
  </si>
  <si>
    <t>▲退職金</t>
    <rPh sb="1" eb="3">
      <t>タイショク</t>
    </rPh>
    <rPh sb="3" eb="4">
      <t>キン</t>
    </rPh>
    <phoneticPr fontId="5"/>
  </si>
  <si>
    <t>決算額</t>
    <rPh sb="0" eb="2">
      <t>ケッサン</t>
    </rPh>
    <rPh sb="2" eb="3">
      <t>ガク</t>
    </rPh>
    <phoneticPr fontId="5"/>
  </si>
  <si>
    <t>京丹波農業公社</t>
  </si>
  <si>
    <t>地方税</t>
  </si>
  <si>
    <t>使用料</t>
  </si>
  <si>
    <t>構成比</t>
    <rPh sb="0" eb="3">
      <t>コウセイヒ</t>
    </rPh>
    <phoneticPr fontId="5"/>
  </si>
  <si>
    <t>区分</t>
  </si>
  <si>
    <t>軽油引取税交付金</t>
  </si>
  <si>
    <t>普通税</t>
    <rPh sb="0" eb="2">
      <t>フツウ</t>
    </rPh>
    <rPh sb="2" eb="3">
      <t>ゼイ</t>
    </rPh>
    <phoneticPr fontId="10"/>
  </si>
  <si>
    <t xml:space="preserve"> R03</t>
  </si>
  <si>
    <t>決算額 (A)</t>
    <rPh sb="0" eb="2">
      <t>ケッサン</t>
    </rPh>
    <rPh sb="2" eb="3">
      <t>ガク</t>
    </rPh>
    <phoneticPr fontId="5"/>
  </si>
  <si>
    <t>純資産又は
正味財産</t>
  </si>
  <si>
    <t>(Ａ)</t>
  </si>
  <si>
    <t>(A)のうち普通建設事業費</t>
    <rPh sb="6" eb="8">
      <t>フツウ</t>
    </rPh>
    <rPh sb="8" eb="10">
      <t>ケンセツ</t>
    </rPh>
    <rPh sb="10" eb="13">
      <t>ジギョウヒ</t>
    </rPh>
    <phoneticPr fontId="5"/>
  </si>
  <si>
    <t>議会費</t>
  </si>
  <si>
    <t>元利償還金</t>
    <rPh sb="0" eb="2">
      <t>ガンリ</t>
    </rPh>
    <rPh sb="2" eb="5">
      <t>ショウカンキン</t>
    </rPh>
    <phoneticPr fontId="33"/>
  </si>
  <si>
    <t>　　市町村民税</t>
  </si>
  <si>
    <t>総務費</t>
  </si>
  <si>
    <t>人件費及び人件費に準ずる費用</t>
    <rPh sb="0" eb="3">
      <t>ジンケンヒ</t>
    </rPh>
    <rPh sb="3" eb="4">
      <t>オヨ</t>
    </rPh>
    <rPh sb="5" eb="8">
      <t>ジンケンヒ</t>
    </rPh>
    <rPh sb="9" eb="10">
      <t>ジュン</t>
    </rPh>
    <rPh sb="12" eb="14">
      <t>ヒヨウ</t>
    </rPh>
    <phoneticPr fontId="5"/>
  </si>
  <si>
    <t>配当割交付金</t>
    <rPh sb="0" eb="2">
      <t>ハイトウ</t>
    </rPh>
    <rPh sb="2" eb="3">
      <t>ワリ</t>
    </rPh>
    <rPh sb="3" eb="6">
      <t>コウフキン</t>
    </rPh>
    <phoneticPr fontId="10"/>
  </si>
  <si>
    <t>国保京丹波町病院事業会計</t>
  </si>
  <si>
    <t>株式等譲渡所得割交付金</t>
    <rPh sb="0" eb="2">
      <t>カブシキ</t>
    </rPh>
    <rPh sb="2" eb="3">
      <t>トウ</t>
    </rPh>
    <rPh sb="3" eb="5">
      <t>ジョウト</t>
    </rPh>
    <rPh sb="5" eb="7">
      <t>ショトク</t>
    </rPh>
    <rPh sb="7" eb="8">
      <t>ワリ</t>
    </rPh>
    <rPh sb="8" eb="11">
      <t>コウフキン</t>
    </rPh>
    <phoneticPr fontId="10"/>
  </si>
  <si>
    <t>民生費</t>
  </si>
  <si>
    <t>類似団体平均</t>
    <rPh sb="0" eb="2">
      <t>ルイジ</t>
    </rPh>
    <rPh sb="2" eb="4">
      <t>ダンタイ</t>
    </rPh>
    <rPh sb="4" eb="6">
      <t>ヘイキン</t>
    </rPh>
    <phoneticPr fontId="5"/>
  </si>
  <si>
    <t>　　　所得割</t>
  </si>
  <si>
    <t>被保険者数(人)</t>
  </si>
  <si>
    <t>R02末</t>
  </si>
  <si>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</si>
  <si>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</si>
  <si>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地方交付税</t>
  </si>
  <si>
    <t>国庫支出金</t>
  </si>
  <si>
    <t>　　　法人税割</t>
  </si>
  <si>
    <t>農林水産業費</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</si>
  <si>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</si>
  <si>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</si>
  <si>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3"/>
  </si>
  <si>
    <t>土木費</t>
  </si>
  <si>
    <t>自動車取得税交付金</t>
  </si>
  <si>
    <t>公債費に準ずる債務負担行為に係るもの</t>
  </si>
  <si>
    <t>消防費</t>
  </si>
  <si>
    <t>教育費</t>
  </si>
  <si>
    <t>災害復旧費</t>
  </si>
  <si>
    <t>企業債
（地方債）
現在高</t>
  </si>
  <si>
    <t>　　特別土地保有税</t>
  </si>
  <si>
    <t>H30</t>
  </si>
  <si>
    <t>公債費</t>
  </si>
  <si>
    <t>船井郡衛生管理組合(一般会計)</t>
  </si>
  <si>
    <t>地方特例交付金等</t>
    <rPh sb="7" eb="8">
      <t>トウ</t>
    </rPh>
    <phoneticPr fontId="1"/>
  </si>
  <si>
    <t>経常損益</t>
  </si>
  <si>
    <t>　法定目的税</t>
  </si>
  <si>
    <t>公営企業会計等</t>
    <rPh sb="0" eb="2">
      <t>コウエイ</t>
    </rPh>
    <rPh sb="2" eb="4">
      <t>キギョウ</t>
    </rPh>
    <rPh sb="4" eb="6">
      <t>カイケイ</t>
    </rPh>
    <rPh sb="6" eb="7">
      <t>トウ</t>
    </rPh>
    <phoneticPr fontId="5"/>
  </si>
  <si>
    <t>構成比</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</si>
  <si>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3"/>
  </si>
  <si>
    <t>▲ 8.12</t>
  </si>
  <si>
    <t>経常経費充当一般財源等</t>
  </si>
  <si>
    <t>　公債費</t>
  </si>
  <si>
    <t>増減率(%)(B)</t>
    <rPh sb="0" eb="3">
      <t>ゾウゲンリツ</t>
    </rPh>
    <phoneticPr fontId="5"/>
  </si>
  <si>
    <t>義務的経費計</t>
    <rPh sb="0" eb="3">
      <t>ギムテキ</t>
    </rPh>
    <rPh sb="3" eb="5">
      <t>ケイヒ</t>
    </rPh>
    <rPh sb="5" eb="6">
      <t>ケイ</t>
    </rPh>
    <phoneticPr fontId="5"/>
  </si>
  <si>
    <t>旧法による税</t>
  </si>
  <si>
    <t>育英資金給付事業特別会計</t>
  </si>
  <si>
    <t>債務負担行為</t>
    <rPh sb="0" eb="2">
      <t>サイム</t>
    </rPh>
    <rPh sb="2" eb="4">
      <t>フタン</t>
    </rPh>
    <rPh sb="4" eb="6">
      <t>コウイ</t>
    </rPh>
    <phoneticPr fontId="5"/>
  </si>
  <si>
    <t>合計</t>
  </si>
  <si>
    <t>他会計等
からの
繰入金</t>
  </si>
  <si>
    <t>　※一般会計等（純計）は、各会計の相互間の繰入・繰出等の重複を控除したものであり、各会計の合計と一致しない場合がある。</t>
  </si>
  <si>
    <t>交通安全対策特別交付金</t>
  </si>
  <si>
    <t>令和3年度</t>
    <rPh sb="0" eb="2">
      <t>レイワ</t>
    </rPh>
    <rPh sb="3" eb="5">
      <t>ネンド</t>
    </rPh>
    <phoneticPr fontId="5"/>
  </si>
  <si>
    <t>国営土地改良事業に係るもの</t>
    <rPh sb="0" eb="2">
      <t>コクエイ</t>
    </rPh>
    <rPh sb="2" eb="4">
      <t>トチ</t>
    </rPh>
    <rPh sb="4" eb="6">
      <t>カイリョウ</t>
    </rPh>
    <rPh sb="6" eb="8">
      <t>ジギョウ</t>
    </rPh>
    <rPh sb="9" eb="10">
      <t>カカ</t>
    </rPh>
    <phoneticPr fontId="33"/>
  </si>
  <si>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</si>
  <si>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</si>
  <si>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</si>
  <si>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京都地方税機構（一般会計）</t>
  </si>
  <si>
    <t>都道府県支出金</t>
  </si>
  <si>
    <t>※令和4年度中に市町村合併した団体で、合併前の団体ごとの決算に基づく実質公債費比率を算出していない団体については、グラフを表記しない。</t>
    <rPh sb="1" eb="3">
      <t>レイワ</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</si>
  <si>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</si>
  <si>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3"/>
  </si>
  <si>
    <t>　維持補修費</t>
  </si>
  <si>
    <t>森林総合研究所等が行う事業に係るもの</t>
  </si>
  <si>
    <t>繰入金</t>
  </si>
  <si>
    <t>財政再生基準</t>
  </si>
  <si>
    <t>加入世帯数(世帯)</t>
  </si>
  <si>
    <t>当該団体
からの
貸付金</t>
  </si>
  <si>
    <t>一部事務組合等名</t>
    <rPh sb="0" eb="2">
      <t>イチブ</t>
    </rPh>
    <rPh sb="2" eb="4">
      <t>ジム</t>
    </rPh>
    <rPh sb="4" eb="6">
      <t>クミアイ</t>
    </rPh>
    <rPh sb="6" eb="7">
      <t>トウ</t>
    </rPh>
    <rPh sb="7" eb="8">
      <t>メイ</t>
    </rPh>
    <phoneticPr fontId="33"/>
  </si>
  <si>
    <t>病院</t>
  </si>
  <si>
    <t>H29</t>
  </si>
  <si>
    <t>地方独立行政法人に係る将来負担額</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</si>
  <si>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</si>
  <si>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3"/>
  </si>
  <si>
    <t>早期健全化基準</t>
  </si>
  <si>
    <t>地方債</t>
  </si>
  <si>
    <t>令和2年度</t>
    <rPh sb="0" eb="2">
      <t>レイワ</t>
    </rPh>
    <rPh sb="3" eb="5">
      <t>ネンド</t>
    </rPh>
    <phoneticPr fontId="5"/>
  </si>
  <si>
    <t>実質公債費比率</t>
    <rPh sb="0" eb="2">
      <t>ジッシツ</t>
    </rPh>
    <rPh sb="2" eb="5">
      <t>コウサイヒ</t>
    </rPh>
    <rPh sb="5" eb="7">
      <t>ヒリツ</t>
    </rPh>
    <phoneticPr fontId="36"/>
  </si>
  <si>
    <t>一般会計等の財政状況（単位：百万円）</t>
    <rPh sb="0" eb="2">
      <t>イッパン</t>
    </rPh>
    <rPh sb="2" eb="4">
      <t>カイケイ</t>
    </rPh>
    <rPh sb="4" eb="5">
      <t>トウ</t>
    </rPh>
    <rPh sb="6" eb="8">
      <t>ザイセイ</t>
    </rPh>
    <rPh sb="8" eb="10">
      <t>ジョウキョウ</t>
    </rPh>
    <phoneticPr fontId="3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</si>
  <si>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3"/>
  </si>
  <si>
    <t>会計名</t>
    <rPh sb="0" eb="2">
      <t>カイケイ</t>
    </rPh>
    <rPh sb="2" eb="3">
      <t>メイ</t>
    </rPh>
    <phoneticPr fontId="33"/>
  </si>
  <si>
    <t>歳出</t>
  </si>
  <si>
    <t>京都府後期高齢者医療広域連合（後期高齢者医療特別会計）</t>
  </si>
  <si>
    <t>形式収支</t>
  </si>
  <si>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</si>
  <si>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</si>
  <si>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</si>
  <si>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</si>
  <si>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</si>
  <si>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</si>
  <si>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5"/>
  </si>
  <si>
    <t>町営バス運行事業特別会計</t>
  </si>
  <si>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</si>
  <si>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</si>
  <si>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</si>
  <si>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</si>
  <si>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</si>
  <si>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</si>
  <si>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</si>
  <si>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国民健康保険事業特別会計（事業勘定）</t>
  </si>
  <si>
    <t>介護保険事業特別会計（サービス勘定）</t>
  </si>
  <si>
    <t>介護保険事業特別会計（老人保健施設サービス勘定）</t>
  </si>
  <si>
    <t>令和3年度</t>
    <rPh sb="0" eb="2">
      <t>レイワ</t>
    </rPh>
    <rPh sb="3" eb="5">
      <t>ネンド</t>
    </rPh>
    <phoneticPr fontId="36"/>
  </si>
  <si>
    <t>京丹波町水道事業会計</t>
  </si>
  <si>
    <t>連結実質赤字額</t>
    <rPh sb="0" eb="2">
      <t>レンケツ</t>
    </rPh>
    <rPh sb="2" eb="4">
      <t>ジッシツ</t>
    </rPh>
    <rPh sb="4" eb="7">
      <t>アカジガク</t>
    </rPh>
    <phoneticPr fontId="5"/>
  </si>
  <si>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</si>
  <si>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</si>
  <si>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</si>
  <si>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</si>
  <si>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</si>
  <si>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3"/>
  </si>
  <si>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</si>
  <si>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3"/>
  </si>
  <si>
    <t>PFI事業に係るもの</t>
    <rPh sb="3" eb="5">
      <t>ジギョウ</t>
    </rPh>
    <rPh sb="6" eb="7">
      <t>カカ</t>
    </rPh>
    <phoneticPr fontId="33"/>
  </si>
  <si>
    <t>将来負担比率</t>
    <rPh sb="0" eb="2">
      <t>ショウライ</t>
    </rPh>
    <rPh sb="2" eb="4">
      <t>フタン</t>
    </rPh>
    <rPh sb="4" eb="6">
      <t>ヒリツ</t>
    </rPh>
    <phoneticPr fontId="36"/>
  </si>
  <si>
    <t xml:space="preserve">債務負担行為に基づく支出予定額 </t>
    <rPh sb="0" eb="2">
      <t>サイム</t>
    </rPh>
    <rPh sb="2" eb="4">
      <t>フタン</t>
    </rPh>
    <rPh sb="4" eb="6">
      <t>コウイ</t>
    </rPh>
    <rPh sb="7" eb="8">
      <t>モト</t>
    </rPh>
    <rPh sb="10" eb="12">
      <t>シシュツ</t>
    </rPh>
    <rPh sb="12" eb="15">
      <t>ヨテイガク</t>
    </rPh>
    <phoneticPr fontId="3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</si>
  <si>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3"/>
  </si>
  <si>
    <t>充当可能
財源等</t>
    <rPh sb="0" eb="2">
      <t>ジュウトウ</t>
    </rPh>
    <rPh sb="2" eb="3">
      <t>カ</t>
    </rPh>
    <rPh sb="3" eb="4">
      <t>ノウ</t>
    </rPh>
    <rPh sb="5" eb="8">
      <t>ザイゲントウ</t>
    </rPh>
    <phoneticPr fontId="5"/>
  </si>
  <si>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</si>
  <si>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3"/>
  </si>
  <si>
    <t>R03</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</si>
  <si>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3"/>
  </si>
  <si>
    <t xml:space="preserve">退職手当負担見込額 </t>
    <rPh sb="0" eb="2">
      <t>タイショク</t>
    </rPh>
    <rPh sb="2" eb="4">
      <t>テアテ</t>
    </rPh>
    <rPh sb="4" eb="6">
      <t>フタン</t>
    </rPh>
    <rPh sb="6" eb="9">
      <t>ミコミガク</t>
    </rPh>
    <phoneticPr fontId="33"/>
  </si>
  <si>
    <t>地方公務員等共済組合に係るもの</t>
    <rPh sb="0" eb="2">
      <t>チホウ</t>
    </rPh>
    <rPh sb="2" eb="5">
      <t>コウムイン</t>
    </rPh>
    <rPh sb="5" eb="6">
      <t>トウ</t>
    </rPh>
    <rPh sb="6" eb="8">
      <t>キョウサイ</t>
    </rPh>
    <rPh sb="8" eb="10">
      <t>クミアイ</t>
    </rPh>
    <rPh sb="11" eb="12">
      <t>カカ</t>
    </rPh>
    <phoneticPr fontId="5"/>
  </si>
  <si>
    <t>京都中部広域消防組合(一般会計)</t>
  </si>
  <si>
    <t>H28末</t>
  </si>
  <si>
    <t>社会福祉法人の施設建設費に係るもの</t>
    <rPh sb="0" eb="2">
      <t>シャカイ</t>
    </rPh>
    <rPh sb="2" eb="4">
      <t>フクシ</t>
    </rPh>
    <rPh sb="4" eb="6">
      <t>ホウジン</t>
    </rPh>
    <rPh sb="7" eb="9">
      <t>シセツ</t>
    </rPh>
    <rPh sb="9" eb="12">
      <t>ケンセツヒ</t>
    </rPh>
    <rPh sb="13" eb="14">
      <t>カカ</t>
    </rPh>
    <phoneticPr fontId="5"/>
  </si>
  <si>
    <t>京都府後期高齢者医療広域連合（一般会計）</t>
  </si>
  <si>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</si>
  <si>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3"/>
  </si>
  <si>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</si>
  <si>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</si>
  <si>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3"/>
  </si>
  <si>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</si>
  <si>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3"/>
  </si>
  <si>
    <t>(Ｆ)</t>
  </si>
  <si>
    <t>将来負担比率（(Ｅ)－(Ｆ)）／（(Ｃ)－(Ｄ)）×１００</t>
    <rPh sb="0" eb="2">
      <t>ショウライ</t>
    </rPh>
    <rPh sb="2" eb="4">
      <t>フタン</t>
    </rPh>
    <rPh sb="4" eb="6">
      <t>ヒリツ</t>
    </rPh>
    <phoneticPr fontId="5"/>
  </si>
  <si>
    <t>その他の会計</t>
  </si>
  <si>
    <t>公社・
三セク等</t>
    <rPh sb="0" eb="2">
      <t>コウシャ</t>
    </rPh>
    <rPh sb="4" eb="5">
      <t>サン</t>
    </rPh>
    <rPh sb="7" eb="8">
      <t>トウ</t>
    </rPh>
    <phoneticPr fontId="5"/>
  </si>
  <si>
    <t>当該団体(円)</t>
    <rPh sb="0" eb="2">
      <t>トウガイ</t>
    </rPh>
    <rPh sb="2" eb="4">
      <t>ダンタイ</t>
    </rPh>
    <rPh sb="5" eb="6">
      <t>エン</t>
    </rPh>
    <phoneticPr fontId="5"/>
  </si>
  <si>
    <t>増減率(%)(A)</t>
    <rPh sb="0" eb="3">
      <t>ゾウゲンリツ</t>
    </rPh>
    <phoneticPr fontId="5"/>
  </si>
  <si>
    <t>健全化判断比率</t>
    <rPh sb="0" eb="3">
      <t>ケンゼンカ</t>
    </rPh>
    <rPh sb="3" eb="5">
      <t>ハンダン</t>
    </rPh>
    <rPh sb="5" eb="7">
      <t>ヒリツ</t>
    </rPh>
    <phoneticPr fontId="36"/>
  </si>
  <si>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</si>
  <si>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</si>
  <si>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</si>
  <si>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</si>
  <si>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</si>
  <si>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</si>
  <si>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 xml:space="preserve"> H30</t>
  </si>
  <si>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</si>
  <si>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</si>
  <si>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人件費</t>
    <rPh sb="0" eb="3">
      <t>ジンケンヒ</t>
    </rPh>
    <phoneticPr fontId="5"/>
  </si>
  <si>
    <t>京都府住宅新築資金等貸付事業管理組合（特別会計）</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</si>
  <si>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</si>
  <si>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</si>
  <si>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</si>
  <si>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</si>
  <si>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9"/>
  </si>
  <si>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</si>
  <si>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</si>
  <si>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2"/>
  </si>
  <si>
    <t>公営企業に要する経費の財源とする地方債の償還の財源に
充てたと認められる繰入金</t>
  </si>
  <si>
    <t>京都府自治会館管理組合(一般会計)</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</si>
  <si>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</si>
  <si>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</si>
  <si>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</si>
  <si>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類似団体平均(円)</t>
    <rPh sb="0" eb="2">
      <t>ルイジ</t>
    </rPh>
    <rPh sb="2" eb="4">
      <t>ダンタイ</t>
    </rPh>
    <rPh sb="4" eb="6">
      <t>ヘイキン</t>
    </rPh>
    <rPh sb="7" eb="8">
      <t>エン</t>
    </rPh>
    <phoneticPr fontId="5"/>
  </si>
  <si>
    <t>(A)-(B)</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</si>
  <si>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</si>
  <si>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</si>
  <si>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</si>
  <si>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R02</t>
  </si>
  <si>
    <t>▲ 1.94</t>
  </si>
  <si>
    <t>その他会計（赤字）</t>
  </si>
  <si>
    <t>（百万円）</t>
  </si>
  <si>
    <t>法人事業税交付金</t>
  </si>
  <si>
    <t>H29末</t>
  </si>
  <si>
    <t>H30末</t>
  </si>
  <si>
    <t>R01末</t>
  </si>
  <si>
    <t>国民健康保険南丹病院組合(病院事業会計)</t>
  </si>
  <si>
    <t>京都府市町村職員退職手当組合（一般会計）</t>
  </si>
  <si>
    <t>京都府市町村議会議員公務災害補償等組合(一般会計)</t>
  </si>
  <si>
    <t>瑞穂農林</t>
  </si>
  <si>
    <t>　震災復興特別交付税</t>
  </si>
  <si>
    <t>和知ふるさと振興センター</t>
  </si>
  <si>
    <t>振興基金</t>
  </si>
  <si>
    <t>ふるさと応援寄附金基金</t>
  </si>
  <si>
    <t>地域福祉基金</t>
  </si>
  <si>
    <t>過疎地域持続的発展特別基金</t>
  </si>
  <si>
    <t>地方税の状況（単位 千円・％）</t>
    <rPh sb="0" eb="2">
      <t>チホウ</t>
    </rPh>
    <rPh sb="2" eb="3">
      <t>ゼイ</t>
    </rPh>
    <rPh sb="4" eb="6">
      <t>ジョウキョウ</t>
    </rPh>
    <rPh sb="7" eb="9">
      <t>タンイ</t>
    </rPh>
    <rPh sb="10" eb="12">
      <t>センエン</t>
    </rPh>
    <phoneticPr fontId="5"/>
  </si>
  <si>
    <t>超過課税分</t>
    <rPh sb="0" eb="2">
      <t>チョウカ</t>
    </rPh>
    <rPh sb="2" eb="4">
      <t>カゼイ</t>
    </rPh>
    <rPh sb="4" eb="5">
      <t>ブン</t>
    </rPh>
    <phoneticPr fontId="5"/>
  </si>
  <si>
    <t>(A)のうち充当一般財源等</t>
    <rPh sb="6" eb="8">
      <t>ジュウトウ</t>
    </rPh>
    <rPh sb="8" eb="10">
      <t>イッパン</t>
    </rPh>
    <rPh sb="10" eb="12">
      <t>ザイゲン</t>
    </rPh>
    <rPh sb="12" eb="13">
      <t>ナド</t>
    </rPh>
    <phoneticPr fontId="5"/>
  </si>
  <si>
    <t>　　固定資産税</t>
  </si>
  <si>
    <t>　　市町村たばこ税</t>
  </si>
  <si>
    <t>自動車税環境性能割交付金</t>
  </si>
  <si>
    <t>　　鉱産税</t>
  </si>
  <si>
    <t>諸支出金</t>
    <rPh sb="3" eb="4">
      <t>キン</t>
    </rPh>
    <phoneticPr fontId="37"/>
  </si>
  <si>
    <t>　個人住民税減収補塡特例交付金</t>
  </si>
  <si>
    <t>前年度繰上充用金</t>
  </si>
  <si>
    <t>　軽自動車税減収補塡特例交付金</t>
    <rPh sb="8" eb="10">
      <t>ホテン</t>
    </rPh>
    <phoneticPr fontId="35"/>
  </si>
  <si>
    <t>　　入湯税</t>
  </si>
  <si>
    <t>　　事業所税</t>
  </si>
  <si>
    <t>性質別歳出の状況（単位 千円・％）</t>
    <rPh sb="0" eb="2">
      <t>セイシツ</t>
    </rPh>
    <phoneticPr fontId="5"/>
  </si>
  <si>
    <t>経常収支比率</t>
    <rPh sb="0" eb="2">
      <t>ケイジョウ</t>
    </rPh>
    <rPh sb="2" eb="4">
      <t>シュウシ</t>
    </rPh>
    <rPh sb="4" eb="6">
      <t>ヒリツ</t>
    </rPh>
    <phoneticPr fontId="36"/>
  </si>
  <si>
    <t>　　水利地益税等</t>
  </si>
  <si>
    <t>内訳</t>
    <rPh sb="0" eb="2">
      <t>ウチワケ</t>
    </rPh>
    <phoneticPr fontId="5"/>
  </si>
  <si>
    <t>令和2年度</t>
    <rPh sb="0" eb="2">
      <t>レイワ</t>
    </rPh>
    <rPh sb="4" eb="5">
      <t>ド</t>
    </rPh>
    <phoneticPr fontId="5"/>
  </si>
  <si>
    <t>　うち元金</t>
  </si>
  <si>
    <t>現年</t>
    <rPh sb="0" eb="1">
      <t>ゲン</t>
    </rPh>
    <rPh sb="1" eb="2">
      <t>ネン</t>
    </rPh>
    <phoneticPr fontId="5"/>
  </si>
  <si>
    <t>　うち利子</t>
  </si>
  <si>
    <t>一時借入金利子</t>
  </si>
  <si>
    <t>純固定資産税</t>
    <rPh sb="0" eb="1">
      <t>ジュン</t>
    </rPh>
    <rPh sb="1" eb="3">
      <t>コテイ</t>
    </rPh>
    <rPh sb="3" eb="6">
      <t>シサンゼイ</t>
    </rPh>
    <phoneticPr fontId="5"/>
  </si>
  <si>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</si>
  <si>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</si>
  <si>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実質収支</t>
    <rPh sb="0" eb="2">
      <t>ジッシツ</t>
    </rPh>
    <rPh sb="2" eb="4">
      <t>シュウシ</t>
    </rPh>
    <phoneticPr fontId="5"/>
  </si>
  <si>
    <t>再差引収支</t>
    <rPh sb="0" eb="1">
      <t>サイ</t>
    </rPh>
    <rPh sb="1" eb="3">
      <t>サシヒキ</t>
    </rPh>
    <rPh sb="3" eb="5">
      <t>シュウシ</t>
    </rPh>
    <phoneticPr fontId="5"/>
  </si>
  <si>
    <t>下水道</t>
  </si>
  <si>
    <t>　繰出金</t>
  </si>
  <si>
    <t>　積立金</t>
  </si>
  <si>
    <t>介護サービス</t>
  </si>
  <si>
    <t>被保険者
1人当り</t>
  </si>
  <si>
    <t>保険税(料)収入額</t>
  </si>
  <si>
    <t>　投資・出資金・貸付金</t>
  </si>
  <si>
    <t>　うち減収補塡債(特例分)</t>
    <rPh sb="4" eb="5">
      <t>シュウ</t>
    </rPh>
    <rPh sb="9" eb="10">
      <t>トク</t>
    </rPh>
    <rPh sb="10" eb="11">
      <t>レイ</t>
    </rPh>
    <rPh sb="11" eb="12">
      <t>ブン</t>
    </rPh>
    <phoneticPr fontId="1"/>
  </si>
  <si>
    <t>国民健康保険</t>
  </si>
  <si>
    <t>　前年度繰上充用金</t>
  </si>
  <si>
    <t>　うち猶予特例債</t>
  </si>
  <si>
    <t>その他</t>
  </si>
  <si>
    <t>歳入合計</t>
  </si>
  <si>
    <t>　うち臨時財政対策債</t>
  </si>
  <si>
    <t>普通建設事業費</t>
  </si>
  <si>
    <t>　うち補助</t>
  </si>
  <si>
    <t>　うち単独</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</si>
  <si>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</si>
  <si>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</si>
  <si>
    <t>失業対策事業費</t>
  </si>
  <si>
    <t>※8：職員の状況については、令和3年地方公務員給与実態調査に基づいている。</t>
  </si>
  <si>
    <t>実質公債費比率</t>
  </si>
  <si>
    <t>将来負担比率</t>
  </si>
  <si>
    <t>類似団体内平均値</t>
  </si>
  <si>
    <t>当該団体値</t>
    <rPh sb="0" eb="2">
      <t>トウガイ</t>
    </rPh>
    <rPh sb="2" eb="4">
      <t>ダンタイ</t>
    </rPh>
    <rPh sb="4" eb="5">
      <t>アタイ</t>
    </rPh>
    <phoneticPr fontId="5"/>
  </si>
  <si>
    <t>(　参考　）</t>
    <rPh sb="2" eb="4">
      <t>サンコウ</t>
    </rPh>
    <phoneticPr fontId="5"/>
  </si>
  <si>
    <t>　将来負担比率、実質公債費比率ともに類似団体と比較すると依然として高水準にあるが、住民の安心安全な生活を担保するために、地理的条件（面積が広大かつ過疎地域）を解消する投資的事業が必要であり、その財源を地方債に依存していることが主因である。
　今後においても、大型事業の実施等による地方債借入の影響で、元利償還金額が増加し、指標が高水準で推移することは避けがたい。指標改善の取組としては、令和元年度と令和3年度に繰上償還を実施しており、今後も計画的に繰上償還を実施し、健全な財政運営を図っていく。</t>
  </si>
  <si>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</si>
  <si>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</si>
  <si>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</si>
  <si>
    <t>　本町は、地方債残高が地理的条件（面積が広大かつ過疎地域）を解消する投資的事業の実施等により高い水準にあることから、将来負担比率は、類似団体内でも高い水準にある一方、有形固定資産減価償却率は類似団体よりもやや低い状況である。これは、公共施設等総合管理計画において、令和28年度までに公共施設の総量を22％縮減する目標を定め、老朽化した施設の統合・廃止や除却を進めたためである。令和元年度と令和3年度に、繰上償還を実施したため将来負担比率は改善したが、今後は新庁舎や認定こども園整備等の大型事業の実施等により、地方債残高が上昇する見込みであるため、今後も計画的な繰上償還を実施し、本指標の上昇の防止を図っていく。また、今後も引き続き、各施設の利用状況、老朽化状況、運営に係るコストなどを把握し、除却をはじめ統合・廃止、施設の有効活用を図っていく。</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</si>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</sst>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 numFmtId="191" formatCode="#,##0.0_);[Red]\(#,##0.0\)"/>
  </numFmts>
  <fonts count="45"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sz val="14"/>
      <color rgb="FF000000"/>
      <name val="ＭＳ Ｐ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b/>
      <sz val="18"/>
      <color indexed="8"/>
      <name val="ＭＳ ゴシック"/>
      <family val="3"/>
    </font>
    <font>
      <sz val="11"/>
      <color indexed="8"/>
      <name val="ＭＳ Ｐゴシック"/>
      <family val="3"/>
    </font>
    <font>
      <b/>
      <sz val="9"/>
      <color indexed="9"/>
      <name val="ＭＳ ゴシック"/>
      <family val="3"/>
    </font>
    <font>
      <sz val="9"/>
      <color indexed="8"/>
      <name val="ＭＳ ゴシック"/>
      <family val="3"/>
    </font>
    <font>
      <sz val="6"/>
      <name val="ＭＳ ゴシック"/>
      <family val="3"/>
    </font>
    <font>
      <b/>
      <sz val="13"/>
      <color indexed="56"/>
      <name val="ＭＳ ゴシック"/>
      <family val="3"/>
    </font>
    <font>
      <sz val="11"/>
      <color indexed="8"/>
      <name val="ＭＳ ゴシック"/>
      <family val="3"/>
    </font>
    <font>
      <sz val="11"/>
      <color theme="1"/>
      <name val="ＭＳ ゴシック"/>
      <family val="3"/>
      <charset val="128"/>
    </font>
    <font>
      <sz val="9"/>
      <color indexed="8"/>
      <name val="ＭＳ ゴシック"/>
      <family val="3"/>
      <charset val="128"/>
    </font>
    <font>
      <sz val="11"/>
      <color theme="1"/>
      <name val="ＭＳ Ｐゴシック"/>
      <family val="3"/>
    </font>
    <font>
      <sz val="6"/>
      <name val="ＭＳ Ｐゴシック"/>
      <family val="3"/>
      <charset val="128"/>
    </font>
    <font>
      <sz val="14"/>
      <color theme="1"/>
      <name val="ＭＳ Ｐ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3">
    <xf numFmtId="0" fontId="0" fillId="0" borderId="0">
      <alignment vertical="center"/>
    </xf>
    <xf numFmtId="0" fontId="1" fillId="0" borderId="0"/>
    <xf numFmtId="0" fontId="1" fillId="0" borderId="0">
      <alignment vertical="center"/>
    </xf>
    <xf numFmtId="0" fontId="2" fillId="0" borderId="0">
      <alignment vertical="center"/>
    </xf>
    <xf numFmtId="0" fontId="1" fillId="0" borderId="0"/>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42" fillId="0" borderId="0">
      <alignment vertical="center"/>
    </xf>
  </cellStyleXfs>
  <cellXfs count="1126">
    <xf numFmtId="0" fontId="0" fillId="0" borderId="0" xfId="0">
      <alignment vertical="center"/>
    </xf>
    <xf numFmtId="0" fontId="2" fillId="0" borderId="0" xfId="11" applyFont="1">
      <alignment vertical="center"/>
    </xf>
    <xf numFmtId="49" fontId="2" fillId="0" borderId="0" xfId="11" applyNumberFormat="1" applyFont="1">
      <alignment vertical="center"/>
    </xf>
    <xf numFmtId="0" fontId="7" fillId="0" borderId="0" xfId="11" applyFont="1">
      <alignment vertical="center"/>
    </xf>
    <xf numFmtId="0" fontId="2" fillId="0" borderId="8" xfId="11" applyFont="1" applyBorder="1">
      <alignment vertical="center"/>
    </xf>
    <xf numFmtId="49" fontId="2" fillId="0" borderId="8" xfId="11" applyNumberFormat="1" applyFont="1" applyBorder="1">
      <alignment vertical="center"/>
    </xf>
    <xf numFmtId="0" fontId="2" fillId="0" borderId="9" xfId="11" applyFont="1" applyBorder="1">
      <alignment vertical="center"/>
    </xf>
    <xf numFmtId="49" fontId="2" fillId="0" borderId="0" xfId="11" applyNumberFormat="1" applyFont="1" applyAlignment="1">
      <alignment horizontal="center" vertical="center"/>
    </xf>
    <xf numFmtId="0" fontId="2" fillId="0" borderId="20" xfId="11" applyFont="1" applyBorder="1">
      <alignment vertical="center"/>
    </xf>
    <xf numFmtId="0" fontId="8" fillId="0" borderId="0" xfId="11" applyFont="1">
      <alignment vertical="center"/>
    </xf>
    <xf numFmtId="0" fontId="2" fillId="0" borderId="30" xfId="11" applyFont="1" applyBorder="1" applyAlignment="1">
      <alignment horizontal="center" vertical="center"/>
    </xf>
    <xf numFmtId="0" fontId="2" fillId="0" borderId="0" xfId="11" applyFont="1" applyAlignment="1">
      <alignment horizontal="center" vertical="center"/>
    </xf>
    <xf numFmtId="0" fontId="2" fillId="0" borderId="23" xfId="11" applyFont="1" applyBorder="1" applyAlignment="1">
      <alignment horizontal="center" vertical="center"/>
    </xf>
    <xf numFmtId="0" fontId="10" fillId="0" borderId="26" xfId="12" applyFont="1" applyBorder="1">
      <alignment vertical="center"/>
    </xf>
    <xf numFmtId="0" fontId="10" fillId="0" borderId="28" xfId="12" applyFont="1" applyBorder="1" applyAlignment="1">
      <alignment horizontal="center" vertical="center"/>
    </xf>
    <xf numFmtId="0" fontId="2" fillId="0" borderId="42" xfId="11" applyFont="1" applyBorder="1" applyAlignment="1">
      <alignment horizontal="center" vertical="center"/>
    </xf>
    <xf numFmtId="0" fontId="2" fillId="0" borderId="8" xfId="11" applyFont="1" applyBorder="1" applyAlignment="1">
      <alignment horizontal="center" vertical="center"/>
    </xf>
    <xf numFmtId="0" fontId="2" fillId="0" borderId="9" xfId="11" applyFont="1" applyBorder="1" applyAlignment="1">
      <alignment horizontal="center" vertical="center"/>
    </xf>
    <xf numFmtId="0" fontId="2" fillId="0" borderId="58" xfId="11" applyFont="1" applyBorder="1" applyAlignment="1">
      <alignment horizontal="center" vertical="center"/>
    </xf>
    <xf numFmtId="0" fontId="2" fillId="0" borderId="34" xfId="11" applyFont="1" applyBorder="1" applyAlignment="1">
      <alignment horizontal="center" vertical="center" wrapText="1"/>
    </xf>
    <xf numFmtId="0" fontId="2" fillId="0" borderId="8" xfId="11" applyFont="1" applyBorder="1" applyAlignment="1">
      <alignment horizontal="left" vertical="center"/>
    </xf>
    <xf numFmtId="0" fontId="2" fillId="0" borderId="7" xfId="11" applyFont="1" applyBorder="1" applyAlignment="1">
      <alignment horizontal="left" vertical="center"/>
    </xf>
    <xf numFmtId="0" fontId="2" fillId="0" borderId="19" xfId="11" applyFont="1" applyBorder="1" applyAlignment="1">
      <alignment horizontal="left" vertical="center"/>
    </xf>
    <xf numFmtId="0" fontId="9" fillId="0" borderId="20" xfId="11" applyFont="1" applyBorder="1" applyAlignment="1">
      <alignment vertical="center" wrapText="1"/>
    </xf>
    <xf numFmtId="0" fontId="2" fillId="0" borderId="53" xfId="11" applyFont="1" applyBorder="1" applyAlignment="1">
      <alignment horizontal="left" vertical="center"/>
    </xf>
    <xf numFmtId="0" fontId="9" fillId="0" borderId="60" xfId="11" applyFont="1" applyBorder="1" applyAlignment="1">
      <alignment vertical="center" wrapText="1"/>
    </xf>
    <xf numFmtId="182" fontId="2" fillId="0" borderId="7" xfId="11" applyNumberFormat="1" applyFont="1" applyBorder="1" applyAlignment="1">
      <alignment horizontal="right" vertical="center" shrinkToFit="1"/>
    </xf>
    <xf numFmtId="182" fontId="2" fillId="0" borderId="7" xfId="11" applyNumberFormat="1" applyFont="1" applyBorder="1" applyAlignment="1">
      <alignment vertical="center" shrinkToFit="1"/>
    </xf>
    <xf numFmtId="180" fontId="2" fillId="0" borderId="9" xfId="11" applyNumberFormat="1" applyFont="1" applyBorder="1">
      <alignment vertical="center"/>
    </xf>
    <xf numFmtId="182" fontId="2" fillId="0" borderId="19" xfId="11" applyNumberFormat="1" applyFont="1" applyBorder="1" applyAlignment="1">
      <alignment horizontal="right" vertical="center" shrinkToFit="1"/>
    </xf>
    <xf numFmtId="182" fontId="2" fillId="0" borderId="19" xfId="11" applyNumberFormat="1" applyFont="1" applyBorder="1" applyAlignment="1">
      <alignment vertical="center" shrinkToFit="1"/>
    </xf>
    <xf numFmtId="180" fontId="2" fillId="0" borderId="20" xfId="11" applyNumberFormat="1" applyFont="1" applyBorder="1">
      <alignment vertical="center"/>
    </xf>
    <xf numFmtId="182" fontId="2" fillId="0" borderId="53" xfId="11" applyNumberFormat="1" applyFont="1" applyBorder="1" applyAlignment="1">
      <alignment horizontal="right" vertical="center" shrinkToFit="1"/>
    </xf>
    <xf numFmtId="182" fontId="2" fillId="0" borderId="53" xfId="11" applyNumberFormat="1" applyFont="1" applyBorder="1" applyAlignment="1">
      <alignment vertical="center" shrinkToFit="1"/>
    </xf>
    <xf numFmtId="180" fontId="2" fillId="0" borderId="60" xfId="11" applyNumberFormat="1" applyFont="1" applyBorder="1">
      <alignment vertical="center"/>
    </xf>
    <xf numFmtId="0" fontId="2" fillId="0" borderId="58" xfId="11" applyFont="1" applyBorder="1">
      <alignment vertical="center"/>
    </xf>
    <xf numFmtId="0" fontId="2" fillId="0" borderId="60" xfId="11" applyFont="1" applyBorder="1">
      <alignment vertical="center"/>
    </xf>
    <xf numFmtId="0" fontId="2" fillId="0" borderId="0" xfId="6" applyFont="1" applyAlignment="1">
      <alignment vertical="center" shrinkToFit="1"/>
    </xf>
    <xf numFmtId="0" fontId="2" fillId="0" borderId="0" xfId="6" applyFont="1" applyBorder="1">
      <alignment vertical="center"/>
    </xf>
    <xf numFmtId="49" fontId="12" fillId="0" borderId="0" xfId="6" applyNumberFormat="1" applyFont="1">
      <alignment vertical="center"/>
    </xf>
    <xf numFmtId="0" fontId="13" fillId="0" borderId="0" xfId="6" applyFont="1">
      <alignment vertical="center"/>
    </xf>
    <xf numFmtId="0" fontId="2" fillId="0" borderId="0" xfId="6" applyFont="1" applyBorder="1" applyAlignment="1">
      <alignment vertical="center"/>
    </xf>
    <xf numFmtId="0" fontId="2" fillId="0" borderId="0" xfId="6" applyFont="1" applyAlignment="1">
      <alignment vertical="center"/>
    </xf>
    <xf numFmtId="0" fontId="10" fillId="0" borderId="0" xfId="6" applyFont="1" applyBorder="1" applyAlignment="1">
      <alignment vertical="center"/>
    </xf>
    <xf numFmtId="0" fontId="10" fillId="0" borderId="0" xfId="6" applyFont="1" applyAlignment="1">
      <alignment vertical="center"/>
    </xf>
    <xf numFmtId="0" fontId="2" fillId="0" borderId="23" xfId="6" applyFont="1" applyBorder="1">
      <alignment vertical="center"/>
    </xf>
    <xf numFmtId="0" fontId="2" fillId="0" borderId="34" xfId="6" applyFont="1" applyBorder="1">
      <alignment vertical="center"/>
    </xf>
    <xf numFmtId="0" fontId="14" fillId="0" borderId="34" xfId="6" applyFont="1" applyBorder="1" applyAlignment="1">
      <alignment horizontal="center" vertical="center"/>
    </xf>
    <xf numFmtId="0" fontId="14" fillId="0" borderId="34" xfId="6" applyFont="1" applyBorder="1" applyAlignment="1">
      <alignment vertical="center"/>
    </xf>
    <xf numFmtId="0" fontId="2" fillId="0" borderId="0" xfId="6" applyFont="1" applyBorder="1" applyAlignment="1">
      <alignment horizontal="center" vertical="center" wrapText="1"/>
    </xf>
    <xf numFmtId="0" fontId="3" fillId="0" borderId="0" xfId="17">
      <alignment vertical="center"/>
    </xf>
    <xf numFmtId="0" fontId="15" fillId="0" borderId="0" xfId="17" applyFont="1">
      <alignment vertical="center"/>
    </xf>
    <xf numFmtId="0" fontId="3" fillId="3" borderId="0" xfId="17" applyFill="1">
      <alignment vertical="center"/>
    </xf>
    <xf numFmtId="49" fontId="2" fillId="3" borderId="0" xfId="14" applyNumberFormat="1" applyFont="1" applyFill="1">
      <alignment vertical="center"/>
    </xf>
    <xf numFmtId="0" fontId="2" fillId="3" borderId="0" xfId="14" applyFont="1" applyFill="1">
      <alignment vertical="center"/>
    </xf>
    <xf numFmtId="0" fontId="17" fillId="0" borderId="77" xfId="14" applyFont="1" applyBorder="1" applyAlignment="1" applyProtection="1">
      <alignment horizontal="center" vertical="center" shrinkToFit="1"/>
      <protection locked="0"/>
    </xf>
    <xf numFmtId="0" fontId="17" fillId="0" borderId="78" xfId="14" applyFont="1" applyBorder="1" applyAlignment="1" applyProtection="1">
      <alignment horizontal="center" vertical="center" shrinkToFit="1"/>
      <protection locked="0"/>
    </xf>
    <xf numFmtId="0" fontId="17" fillId="5" borderId="79" xfId="14" applyFont="1" applyFill="1" applyBorder="1" applyAlignment="1" applyProtection="1">
      <alignment horizontal="center" vertical="center" shrinkToFit="1"/>
      <protection locked="0"/>
    </xf>
    <xf numFmtId="0" fontId="17" fillId="0" borderId="80" xfId="14" applyFont="1" applyBorder="1" applyAlignment="1" applyProtection="1">
      <alignment horizontal="center" vertical="center" shrinkToFit="1"/>
      <protection locked="0"/>
    </xf>
    <xf numFmtId="0" fontId="11" fillId="3" borderId="0" xfId="14" applyFont="1" applyFill="1">
      <alignment vertical="center"/>
    </xf>
    <xf numFmtId="0" fontId="17" fillId="3" borderId="0" xfId="14" applyFont="1" applyFill="1">
      <alignment vertical="center"/>
    </xf>
    <xf numFmtId="0" fontId="17" fillId="0" borderId="81" xfId="14" applyFont="1" applyBorder="1" applyAlignment="1" applyProtection="1">
      <alignment horizontal="center" vertical="center" shrinkToFit="1"/>
      <protection locked="0"/>
    </xf>
    <xf numFmtId="0" fontId="17" fillId="3" borderId="0" xfId="14" applyFont="1" applyFill="1" applyAlignment="1">
      <alignment horizontal="center" vertical="center" shrinkToFit="1"/>
    </xf>
    <xf numFmtId="0" fontId="17" fillId="3" borderId="20" xfId="14" applyFont="1" applyFill="1" applyBorder="1">
      <alignment vertical="center"/>
    </xf>
    <xf numFmtId="0" fontId="17" fillId="3" borderId="12" xfId="14" applyFont="1" applyFill="1" applyBorder="1">
      <alignment vertical="center"/>
    </xf>
    <xf numFmtId="0" fontId="19" fillId="3" borderId="0" xfId="17" applyFont="1" applyFill="1">
      <alignment vertical="center"/>
    </xf>
    <xf numFmtId="0" fontId="17" fillId="3" borderId="0" xfId="14" applyFont="1" applyFill="1" applyAlignment="1">
      <alignment horizontal="left" vertical="center" shrinkToFit="1"/>
    </xf>
    <xf numFmtId="0" fontId="17" fillId="3" borderId="20" xfId="14" applyFont="1" applyFill="1" applyBorder="1" applyAlignment="1">
      <alignment horizontal="center" vertical="center"/>
    </xf>
    <xf numFmtId="0" fontId="17" fillId="3" borderId="23" xfId="14" applyFont="1" applyFill="1" applyBorder="1">
      <alignment vertical="center"/>
    </xf>
    <xf numFmtId="183" fontId="17" fillId="3" borderId="0" xfId="14" applyNumberFormat="1" applyFont="1" applyFill="1" applyAlignment="1">
      <alignment horizontal="right" vertical="center" shrinkToFit="1"/>
    </xf>
    <xf numFmtId="0" fontId="15" fillId="3" borderId="8" xfId="14" applyFont="1" applyFill="1" applyBorder="1">
      <alignment vertical="center"/>
    </xf>
    <xf numFmtId="0" fontId="15" fillId="3" borderId="0" xfId="14" applyFont="1" applyFill="1">
      <alignment vertical="center"/>
    </xf>
    <xf numFmtId="183" fontId="17" fillId="3" borderId="0" xfId="14" applyNumberFormat="1" applyFont="1" applyFill="1" applyAlignment="1">
      <alignment horizontal="left" vertical="center" shrinkToFit="1"/>
    </xf>
    <xf numFmtId="0" fontId="17" fillId="3" borderId="35" xfId="14" applyFont="1" applyFill="1" applyBorder="1">
      <alignment vertical="center"/>
    </xf>
    <xf numFmtId="0" fontId="15" fillId="3" borderId="0" xfId="14" applyFont="1" applyFill="1" applyAlignment="1">
      <alignment horizontal="center" vertical="center"/>
    </xf>
    <xf numFmtId="0" fontId="17" fillId="0" borderId="152" xfId="13" applyFont="1" applyBorder="1" applyAlignment="1" applyProtection="1">
      <alignment horizontal="center" vertical="center" shrinkToFit="1"/>
      <protection locked="0"/>
    </xf>
    <xf numFmtId="0" fontId="17" fillId="0" borderId="153" xfId="13" applyFont="1" applyBorder="1" applyAlignment="1" applyProtection="1">
      <alignment horizontal="center" vertical="center" shrinkToFit="1"/>
      <protection locked="0"/>
    </xf>
    <xf numFmtId="0" fontId="17" fillId="3" borderId="153" xfId="14" applyFont="1" applyFill="1" applyBorder="1" applyAlignment="1" applyProtection="1">
      <alignment horizontal="center" vertical="center" shrinkToFit="1"/>
      <protection locked="0"/>
    </xf>
    <xf numFmtId="0" fontId="17" fillId="3" borderId="0" xfId="14" applyFont="1" applyFill="1" applyAlignment="1">
      <alignment horizontal="center" vertical="center"/>
    </xf>
    <xf numFmtId="0" fontId="17" fillId="3" borderId="58" xfId="14" applyFont="1" applyFill="1" applyBorder="1">
      <alignment vertical="center"/>
    </xf>
    <xf numFmtId="0" fontId="2" fillId="3" borderId="20" xfId="14" applyFont="1" applyFill="1" applyBorder="1">
      <alignment vertical="center"/>
    </xf>
    <xf numFmtId="0" fontId="1" fillId="3" borderId="0" xfId="1" applyFill="1"/>
    <xf numFmtId="0" fontId="1" fillId="3" borderId="0" xfId="1" applyFill="1" applyProtection="1">
      <protection hidden="1"/>
    </xf>
    <xf numFmtId="0" fontId="3" fillId="0" borderId="14" xfId="21" applyFont="1" applyBorder="1">
      <alignment vertical="center"/>
    </xf>
    <xf numFmtId="0" fontId="3" fillId="0" borderId="42" xfId="21" applyFont="1" applyBorder="1">
      <alignment vertical="center"/>
    </xf>
    <xf numFmtId="178" fontId="14" fillId="0" borderId="0" xfId="21" applyNumberFormat="1" applyFont="1">
      <alignment vertical="center"/>
    </xf>
    <xf numFmtId="0" fontId="17" fillId="0" borderId="30" xfId="21" applyFont="1" applyBorder="1">
      <alignment vertical="center"/>
    </xf>
    <xf numFmtId="178" fontId="14" fillId="0" borderId="42" xfId="21" applyNumberFormat="1" applyFont="1" applyBorder="1">
      <alignment vertical="center"/>
    </xf>
    <xf numFmtId="178" fontId="14" fillId="0" borderId="31" xfId="21" applyNumberFormat="1" applyFont="1" applyBorder="1">
      <alignment vertical="center"/>
    </xf>
    <xf numFmtId="0" fontId="14" fillId="0" borderId="0" xfId="21" applyFont="1">
      <alignment vertical="center"/>
    </xf>
    <xf numFmtId="0" fontId="3" fillId="0" borderId="23" xfId="21" applyFont="1" applyBorder="1">
      <alignment vertical="center"/>
    </xf>
    <xf numFmtId="0" fontId="3" fillId="0" borderId="34" xfId="21" applyFont="1" applyBorder="1">
      <alignment vertical="center"/>
    </xf>
    <xf numFmtId="0" fontId="17" fillId="0" borderId="42" xfId="21" applyFont="1" applyBorder="1">
      <alignment vertical="center"/>
    </xf>
    <xf numFmtId="0" fontId="3" fillId="0" borderId="31" xfId="21" applyFont="1" applyBorder="1">
      <alignment vertical="center"/>
    </xf>
    <xf numFmtId="178" fontId="14" fillId="0" borderId="34" xfId="21" applyNumberFormat="1" applyFont="1" applyBorder="1">
      <alignment vertical="center"/>
    </xf>
    <xf numFmtId="0" fontId="3" fillId="3" borderId="30" xfId="21" applyFont="1" applyFill="1" applyBorder="1">
      <alignment vertical="center"/>
    </xf>
    <xf numFmtId="178" fontId="14" fillId="3" borderId="31" xfId="21" applyNumberFormat="1" applyFont="1" applyFill="1" applyBorder="1">
      <alignment vertical="center"/>
    </xf>
    <xf numFmtId="178" fontId="14" fillId="0" borderId="32" xfId="21" applyNumberFormat="1" applyFont="1" applyBorder="1">
      <alignment vertical="center"/>
    </xf>
    <xf numFmtId="0" fontId="14" fillId="0" borderId="0" xfId="21" applyFont="1" applyAlignment="1"/>
    <xf numFmtId="178" fontId="22" fillId="0" borderId="30" xfId="15" applyNumberFormat="1" applyFont="1" applyBorder="1" applyAlignment="1">
      <alignment vertical="center"/>
    </xf>
    <xf numFmtId="178" fontId="22" fillId="0" borderId="31" xfId="15" applyNumberFormat="1" applyFont="1" applyBorder="1" applyAlignment="1">
      <alignment vertical="center"/>
    </xf>
    <xf numFmtId="178" fontId="22" fillId="0" borderId="31" xfId="15" applyNumberFormat="1" applyFont="1" applyBorder="1" applyAlignment="1">
      <alignment horizontal="center" vertical="center"/>
    </xf>
    <xf numFmtId="0" fontId="3" fillId="3" borderId="23" xfId="21" applyFont="1" applyFill="1" applyBorder="1">
      <alignment vertical="center"/>
    </xf>
    <xf numFmtId="178" fontId="14" fillId="3" borderId="34" xfId="21" applyNumberFormat="1" applyFont="1" applyFill="1" applyBorder="1">
      <alignment vertical="center"/>
    </xf>
    <xf numFmtId="178" fontId="14" fillId="0" borderId="35" xfId="21" applyNumberFormat="1" applyFont="1" applyBorder="1">
      <alignment vertical="center"/>
    </xf>
    <xf numFmtId="178" fontId="22" fillId="0" borderId="16" xfId="15" applyNumberFormat="1" applyFont="1" applyBorder="1" applyAlignment="1">
      <alignment vertical="center"/>
    </xf>
    <xf numFmtId="178" fontId="22" fillId="0" borderId="15" xfId="15" applyNumberFormat="1" applyFont="1" applyBorder="1" applyAlignment="1">
      <alignment vertical="center"/>
    </xf>
    <xf numFmtId="178" fontId="22" fillId="0" borderId="171" xfId="15" applyNumberFormat="1" applyFont="1" applyBorder="1" applyAlignment="1">
      <alignment horizontal="center" vertical="center"/>
    </xf>
    <xf numFmtId="178" fontId="22" fillId="0" borderId="16" xfId="15" applyNumberFormat="1" applyFont="1" applyBorder="1" applyAlignment="1">
      <alignment horizontal="center" vertical="center"/>
    </xf>
    <xf numFmtId="178" fontId="22" fillId="0" borderId="27" xfId="15" applyNumberFormat="1" applyFont="1" applyBorder="1" applyAlignment="1">
      <alignment horizontal="center" vertical="center" wrapText="1"/>
    </xf>
    <xf numFmtId="183" fontId="22" fillId="0" borderId="27" xfId="16" applyNumberFormat="1" applyFont="1" applyBorder="1" applyAlignment="1">
      <alignment horizontal="right" vertical="center" shrinkToFit="1"/>
    </xf>
    <xf numFmtId="183" fontId="22" fillId="0" borderId="172" xfId="16" applyNumberFormat="1" applyFont="1" applyBorder="1" applyAlignment="1">
      <alignment horizontal="right" vertical="center" shrinkToFit="1"/>
    </xf>
    <xf numFmtId="0" fontId="3" fillId="3" borderId="16" xfId="21" applyFont="1" applyFill="1" applyBorder="1">
      <alignment vertical="center"/>
    </xf>
    <xf numFmtId="178" fontId="14" fillId="3" borderId="15" xfId="21" applyNumberFormat="1" applyFont="1" applyFill="1" applyBorder="1">
      <alignment vertical="center"/>
    </xf>
    <xf numFmtId="178" fontId="14" fillId="0" borderId="37" xfId="21" applyNumberFormat="1" applyFont="1" applyBorder="1">
      <alignment vertical="center"/>
    </xf>
    <xf numFmtId="178" fontId="22" fillId="0" borderId="32" xfId="15" applyNumberFormat="1" applyFont="1" applyBorder="1" applyAlignment="1">
      <alignment horizontal="center" vertical="center"/>
    </xf>
    <xf numFmtId="178" fontId="22" fillId="0" borderId="30" xfId="15" applyNumberFormat="1" applyFont="1" applyBorder="1" applyAlignment="1">
      <alignment horizontal="center" vertical="center"/>
    </xf>
    <xf numFmtId="183" fontId="22" fillId="0" borderId="30" xfId="16" applyNumberFormat="1" applyFont="1" applyBorder="1" applyAlignment="1">
      <alignment horizontal="right" vertical="center" shrinkToFit="1"/>
    </xf>
    <xf numFmtId="183" fontId="22" fillId="0" borderId="173" xfId="16" applyNumberFormat="1" applyFont="1" applyBorder="1" applyAlignment="1">
      <alignment horizontal="right" vertical="center" shrinkToFit="1"/>
    </xf>
    <xf numFmtId="183" fontId="14" fillId="3" borderId="26" xfId="20" applyNumberFormat="1" applyFont="1" applyFill="1" applyBorder="1" applyAlignment="1">
      <alignment horizontal="right" vertical="center" shrinkToFit="1"/>
    </xf>
    <xf numFmtId="183" fontId="14" fillId="3" borderId="74" xfId="20" applyNumberFormat="1" applyFont="1" applyFill="1" applyBorder="1" applyAlignment="1">
      <alignment horizontal="right" vertical="center" shrinkToFit="1"/>
    </xf>
    <xf numFmtId="178" fontId="14" fillId="0" borderId="74" xfId="21" applyNumberFormat="1" applyFont="1" applyBorder="1" applyAlignment="1">
      <alignment horizontal="center" vertical="center"/>
    </xf>
    <xf numFmtId="188" fontId="22" fillId="0" borderId="74" xfId="21" applyNumberFormat="1" applyFont="1" applyBorder="1" applyAlignment="1">
      <alignment horizontal="right" vertical="center" shrinkToFit="1"/>
    </xf>
    <xf numFmtId="184" fontId="22" fillId="0" borderId="74" xfId="21" applyNumberFormat="1" applyFont="1" applyBorder="1" applyAlignment="1">
      <alignment horizontal="right" vertical="center" shrinkToFit="1"/>
    </xf>
    <xf numFmtId="183" fontId="14" fillId="0" borderId="74" xfId="21" applyNumberFormat="1" applyFont="1" applyBorder="1" applyAlignment="1">
      <alignment horizontal="right" vertical="center" shrinkToFit="1"/>
    </xf>
    <xf numFmtId="178" fontId="22" fillId="0" borderId="35" xfId="15" applyNumberFormat="1" applyFont="1" applyBorder="1" applyAlignment="1">
      <alignment horizontal="center" vertical="center"/>
    </xf>
    <xf numFmtId="178" fontId="22" fillId="0" borderId="174" xfId="15" applyNumberFormat="1" applyFont="1" applyBorder="1" applyAlignment="1">
      <alignment horizontal="center" vertical="center" wrapText="1"/>
    </xf>
    <xf numFmtId="184" fontId="22" fillId="0" borderId="175" xfId="16" applyNumberFormat="1" applyFont="1" applyBorder="1" applyAlignment="1">
      <alignment horizontal="right" vertical="center" shrinkToFit="1"/>
    </xf>
    <xf numFmtId="184" fontId="22" fillId="0" borderId="171" xfId="16" applyNumberFormat="1" applyFont="1" applyBorder="1" applyAlignment="1">
      <alignment horizontal="right" vertical="center" shrinkToFit="1"/>
    </xf>
    <xf numFmtId="0" fontId="3" fillId="3" borderId="32" xfId="21" applyFont="1" applyFill="1" applyBorder="1">
      <alignment vertical="center"/>
    </xf>
    <xf numFmtId="178" fontId="14" fillId="3" borderId="74" xfId="21" applyNumberFormat="1" applyFont="1" applyFill="1" applyBorder="1" applyAlignment="1">
      <alignment horizontal="center" vertical="center"/>
    </xf>
    <xf numFmtId="178" fontId="14" fillId="0" borderId="176" xfId="21" applyNumberFormat="1" applyFont="1" applyBorder="1" applyAlignment="1">
      <alignment horizontal="center" vertical="center"/>
    </xf>
    <xf numFmtId="188" fontId="22" fillId="0" borderId="176" xfId="21" applyNumberFormat="1" applyFont="1" applyBorder="1" applyAlignment="1">
      <alignment horizontal="right" vertical="center" shrinkToFit="1"/>
    </xf>
    <xf numFmtId="184" fontId="22" fillId="0" borderId="176" xfId="21" applyNumberFormat="1" applyFont="1" applyBorder="1" applyAlignment="1">
      <alignment horizontal="right" vertical="center" shrinkToFit="1"/>
    </xf>
    <xf numFmtId="189" fontId="14" fillId="0" borderId="34" xfId="21" applyNumberFormat="1" applyFont="1" applyBorder="1">
      <alignment vertical="center"/>
    </xf>
    <xf numFmtId="189" fontId="14" fillId="0" borderId="0" xfId="21" applyNumberFormat="1" applyFont="1">
      <alignment vertical="center"/>
    </xf>
    <xf numFmtId="0" fontId="3" fillId="0" borderId="0" xfId="21" applyFont="1" applyAlignment="1"/>
    <xf numFmtId="178" fontId="10" fillId="0" borderId="177" xfId="15" applyNumberFormat="1" applyFont="1" applyBorder="1" applyAlignment="1">
      <alignment horizontal="center" vertical="center"/>
    </xf>
    <xf numFmtId="183" fontId="22" fillId="0" borderId="177" xfId="16" applyNumberFormat="1" applyFont="1" applyBorder="1" applyAlignment="1">
      <alignment horizontal="right" vertical="center" shrinkToFit="1"/>
    </xf>
    <xf numFmtId="183" fontId="22" fillId="0" borderId="178" xfId="16" applyNumberFormat="1" applyFont="1" applyBorder="1" applyAlignment="1">
      <alignment horizontal="right" vertical="center" shrinkToFit="1"/>
    </xf>
    <xf numFmtId="0" fontId="3" fillId="3" borderId="35" xfId="21" applyFont="1" applyFill="1" applyBorder="1">
      <alignment vertical="center"/>
    </xf>
    <xf numFmtId="178" fontId="2" fillId="3" borderId="176" xfId="21" applyNumberFormat="1" applyFont="1" applyFill="1" applyBorder="1" applyAlignment="1">
      <alignment horizontal="center" vertical="center"/>
    </xf>
    <xf numFmtId="183" fontId="14" fillId="3" borderId="31" xfId="20" applyNumberFormat="1" applyFont="1" applyFill="1" applyBorder="1" applyAlignment="1">
      <alignment horizontal="right" vertical="center" shrinkToFit="1"/>
    </xf>
    <xf numFmtId="183" fontId="14" fillId="3" borderId="32" xfId="20" applyNumberFormat="1" applyFont="1" applyFill="1" applyBorder="1" applyAlignment="1">
      <alignment horizontal="right" vertical="center" shrinkToFit="1"/>
    </xf>
    <xf numFmtId="178" fontId="14" fillId="0" borderId="174" xfId="21" applyNumberFormat="1" applyFont="1" applyBorder="1" applyAlignment="1">
      <alignment horizontal="center" vertical="center"/>
    </xf>
    <xf numFmtId="188" fontId="14" fillId="0" borderId="174" xfId="21" applyNumberFormat="1" applyFont="1" applyBorder="1" applyAlignment="1">
      <alignment horizontal="right" vertical="center" shrinkToFit="1"/>
    </xf>
    <xf numFmtId="184" fontId="14" fillId="0" borderId="174" xfId="21" applyNumberFormat="1" applyFont="1" applyBorder="1" applyAlignment="1">
      <alignment horizontal="right" vertical="center" shrinkToFit="1"/>
    </xf>
    <xf numFmtId="183" fontId="14" fillId="3" borderId="176" xfId="21" applyNumberFormat="1" applyFont="1" applyFill="1" applyBorder="1" applyAlignment="1">
      <alignment horizontal="right" vertical="center" shrinkToFit="1"/>
    </xf>
    <xf numFmtId="183" fontId="14" fillId="0" borderId="176" xfId="21" applyNumberFormat="1" applyFont="1" applyBorder="1" applyAlignment="1">
      <alignment horizontal="right" vertical="center" shrinkToFit="1"/>
    </xf>
    <xf numFmtId="189" fontId="14" fillId="0" borderId="23" xfId="21" applyNumberFormat="1" applyFont="1" applyBorder="1">
      <alignment vertical="center"/>
    </xf>
    <xf numFmtId="178" fontId="22" fillId="0" borderId="34" xfId="15" applyNumberFormat="1" applyFont="1" applyBorder="1" applyAlignment="1">
      <alignment horizontal="center" vertical="center" wrapText="1"/>
    </xf>
    <xf numFmtId="184" fontId="22" fillId="0" borderId="179" xfId="16" applyNumberFormat="1" applyFont="1" applyBorder="1" applyAlignment="1">
      <alignment horizontal="right" vertical="center" shrinkToFit="1"/>
    </xf>
    <xf numFmtId="184" fontId="22" fillId="0" borderId="180" xfId="16" applyNumberFormat="1" applyFont="1" applyBorder="1" applyAlignment="1">
      <alignment horizontal="right" vertical="center" shrinkToFit="1"/>
    </xf>
    <xf numFmtId="184" fontId="22" fillId="0" borderId="23" xfId="16" applyNumberFormat="1" applyFont="1" applyBorder="1" applyAlignment="1">
      <alignment horizontal="right" vertical="center" shrinkToFit="1"/>
    </xf>
    <xf numFmtId="0" fontId="3" fillId="3" borderId="37" xfId="21" applyFont="1" applyFill="1" applyBorder="1">
      <alignment vertical="center"/>
    </xf>
    <xf numFmtId="178" fontId="14" fillId="3" borderId="174" xfId="21" applyNumberFormat="1" applyFont="1" applyFill="1" applyBorder="1" applyAlignment="1">
      <alignment horizontal="center" vertical="center"/>
    </xf>
    <xf numFmtId="184" fontId="14" fillId="3" borderId="181" xfId="20" applyNumberFormat="1" applyFont="1" applyFill="1" applyBorder="1" applyAlignment="1">
      <alignment horizontal="right" vertical="center" shrinkToFit="1"/>
    </xf>
    <xf numFmtId="184" fontId="14" fillId="3" borderId="174" xfId="20" applyNumberFormat="1" applyFont="1" applyFill="1" applyBorder="1" applyAlignment="1">
      <alignment horizontal="right" vertical="center" shrinkToFit="1"/>
    </xf>
    <xf numFmtId="178" fontId="14" fillId="0" borderId="0" xfId="21" applyNumberFormat="1" applyFont="1" applyAlignment="1">
      <alignment horizontal="center" vertical="center"/>
    </xf>
    <xf numFmtId="178" fontId="22" fillId="0" borderId="37" xfId="15" applyNumberFormat="1" applyFont="1" applyBorder="1" applyAlignment="1">
      <alignment horizontal="center" vertical="center"/>
    </xf>
    <xf numFmtId="178" fontId="22" fillId="0" borderId="74" xfId="15" applyNumberFormat="1" applyFont="1" applyBorder="1" applyAlignment="1">
      <alignment horizontal="center" vertical="center"/>
    </xf>
    <xf numFmtId="184" fontId="22" fillId="0" borderId="27" xfId="16" applyNumberFormat="1" applyFont="1" applyBorder="1" applyAlignment="1">
      <alignment horizontal="right" vertical="center" shrinkToFit="1"/>
    </xf>
    <xf numFmtId="184" fontId="22" fillId="0" borderId="172" xfId="16" applyNumberFormat="1" applyFont="1" applyBorder="1" applyAlignment="1">
      <alignment horizontal="right" vertical="center" shrinkToFit="1"/>
    </xf>
    <xf numFmtId="0" fontId="3" fillId="0" borderId="0" xfId="21" applyFont="1">
      <alignment vertical="center"/>
    </xf>
    <xf numFmtId="0" fontId="3" fillId="0" borderId="16" xfId="21" applyFont="1" applyBorder="1">
      <alignment vertical="center"/>
    </xf>
    <xf numFmtId="178" fontId="14" fillId="0" borderId="14" xfId="21" applyNumberFormat="1" applyFont="1" applyBorder="1">
      <alignment vertical="center"/>
    </xf>
    <xf numFmtId="178" fontId="14" fillId="0" borderId="15" xfId="21" applyNumberFormat="1" applyFont="1" applyBorder="1">
      <alignment vertical="center"/>
    </xf>
    <xf numFmtId="0" fontId="3" fillId="0" borderId="16" xfId="21" applyFont="1" applyBorder="1" applyAlignment="1"/>
    <xf numFmtId="0" fontId="3" fillId="0" borderId="14" xfId="21" applyFont="1" applyBorder="1" applyAlignment="1"/>
    <xf numFmtId="0" fontId="3" fillId="0" borderId="15" xfId="21" applyFont="1" applyBorder="1">
      <alignment vertical="center"/>
    </xf>
    <xf numFmtId="0" fontId="23" fillId="6" borderId="6" xfId="8" applyFont="1" applyFill="1" applyBorder="1" applyAlignment="1"/>
    <xf numFmtId="0" fontId="23" fillId="0" borderId="8" xfId="8" applyFont="1" applyBorder="1" applyAlignment="1">
      <alignment horizontal="center" vertical="center" wrapText="1"/>
    </xf>
    <xf numFmtId="0" fontId="23" fillId="0" borderId="12" xfId="8" applyFont="1" applyBorder="1" applyAlignment="1">
      <alignment horizontal="center" vertical="center" wrapText="1"/>
    </xf>
    <xf numFmtId="0" fontId="23" fillId="0" borderId="61" xfId="8" applyFont="1" applyBorder="1" applyAlignment="1">
      <alignment horizontal="center" vertical="center"/>
    </xf>
    <xf numFmtId="0" fontId="23" fillId="6" borderId="18" xfId="8" applyFont="1" applyFill="1" applyBorder="1" applyAlignment="1">
      <alignment horizontal="right" vertical="top"/>
    </xf>
    <xf numFmtId="0" fontId="23" fillId="6" borderId="64" xfId="8" applyFont="1" applyFill="1" applyBorder="1" applyAlignment="1">
      <alignment horizontal="right" vertical="top"/>
    </xf>
    <xf numFmtId="0" fontId="23" fillId="6" borderId="1" xfId="8" applyFont="1" applyFill="1" applyBorder="1" applyAlignment="1">
      <alignment horizontal="center" vertical="center"/>
    </xf>
    <xf numFmtId="185" fontId="23" fillId="0" borderId="1" xfId="8" applyNumberFormat="1" applyFont="1" applyBorder="1" applyAlignment="1">
      <alignment horizontal="right" vertical="center" shrinkToFit="1"/>
    </xf>
    <xf numFmtId="185" fontId="23" fillId="0" borderId="4" xfId="8" applyNumberFormat="1" applyFont="1" applyBorder="1" applyAlignment="1">
      <alignment horizontal="right" vertical="center" shrinkToFit="1"/>
    </xf>
    <xf numFmtId="185" fontId="23" fillId="0" borderId="79" xfId="8" applyNumberFormat="1" applyFont="1" applyBorder="1" applyAlignment="1">
      <alignment horizontal="right" vertical="center" shrinkToFit="1"/>
    </xf>
    <xf numFmtId="0" fontId="23" fillId="6" borderId="24" xfId="8" applyFont="1" applyFill="1" applyBorder="1" applyAlignment="1">
      <alignment horizontal="center" vertical="center"/>
    </xf>
    <xf numFmtId="185" fontId="23" fillId="0" borderId="24" xfId="8" applyNumberFormat="1" applyFont="1" applyBorder="1" applyAlignment="1">
      <alignment horizontal="right" vertical="center" shrinkToFit="1"/>
    </xf>
    <xf numFmtId="185" fontId="23" fillId="0" borderId="27" xfId="8" applyNumberFormat="1" applyFont="1" applyBorder="1" applyAlignment="1">
      <alignment horizontal="right" vertical="center" shrinkToFit="1"/>
    </xf>
    <xf numFmtId="185" fontId="23" fillId="0" borderId="182" xfId="8" applyNumberFormat="1" applyFont="1" applyBorder="1" applyAlignment="1">
      <alignment horizontal="right" vertical="center" shrinkToFit="1"/>
    </xf>
    <xf numFmtId="0" fontId="24" fillId="0" borderId="0" xfId="8" applyFont="1" applyAlignment="1">
      <alignment horizontal="right" vertical="center"/>
    </xf>
    <xf numFmtId="0" fontId="23" fillId="6" borderId="55" xfId="8" applyFont="1" applyFill="1" applyBorder="1" applyAlignment="1">
      <alignment horizontal="center" vertical="center"/>
    </xf>
    <xf numFmtId="185" fontId="23" fillId="0" borderId="45" xfId="8" applyNumberFormat="1" applyFont="1" applyBorder="1" applyAlignment="1">
      <alignment horizontal="right" vertical="center" shrinkToFit="1"/>
    </xf>
    <xf numFmtId="185" fontId="23" fillId="0" borderId="48" xfId="8" applyNumberFormat="1" applyFont="1" applyBorder="1" applyAlignment="1">
      <alignment horizontal="right" vertical="center" shrinkToFit="1"/>
    </xf>
    <xf numFmtId="185" fontId="23" fillId="0" borderId="62" xfId="8" applyNumberFormat="1" applyFont="1" applyBorder="1" applyAlignment="1">
      <alignment horizontal="right" vertical="center" shrinkToFit="1"/>
    </xf>
    <xf numFmtId="0" fontId="23" fillId="0" borderId="0" xfId="19" applyFont="1">
      <alignment vertical="center"/>
    </xf>
    <xf numFmtId="0" fontId="23" fillId="7" borderId="6" xfId="19" applyFont="1" applyFill="1" applyBorder="1" applyAlignment="1"/>
    <xf numFmtId="0" fontId="23" fillId="0" borderId="56" xfId="19" applyFont="1" applyBorder="1" applyAlignment="1">
      <alignment vertical="center" wrapText="1"/>
    </xf>
    <xf numFmtId="0" fontId="23" fillId="0" borderId="57" xfId="19" applyFont="1" applyBorder="1">
      <alignment vertical="center"/>
    </xf>
    <xf numFmtId="0" fontId="23" fillId="0" borderId="12" xfId="19" applyFont="1" applyBorder="1">
      <alignment vertical="center"/>
    </xf>
    <xf numFmtId="0" fontId="23" fillId="0" borderId="61" xfId="19" applyFont="1" applyBorder="1">
      <alignment vertical="center"/>
    </xf>
    <xf numFmtId="0" fontId="25" fillId="0" borderId="0" xfId="19" applyFont="1">
      <alignment vertical="center"/>
    </xf>
    <xf numFmtId="0" fontId="23" fillId="7" borderId="18" xfId="19" applyFont="1" applyFill="1" applyBorder="1" applyAlignment="1">
      <alignment horizontal="right" vertical="top"/>
    </xf>
    <xf numFmtId="0" fontId="25" fillId="0" borderId="0" xfId="19" applyFont="1" applyAlignment="1">
      <alignment vertical="center" wrapText="1"/>
    </xf>
    <xf numFmtId="0" fontId="23" fillId="7" borderId="64" xfId="19" applyFont="1" applyFill="1" applyBorder="1" applyAlignment="1">
      <alignment horizontal="right" vertical="top"/>
    </xf>
    <xf numFmtId="0" fontId="23" fillId="7" borderId="13" xfId="19" applyFont="1" applyFill="1" applyBorder="1" applyAlignment="1">
      <alignment horizontal="center" vertical="center"/>
    </xf>
    <xf numFmtId="185" fontId="23" fillId="0" borderId="183" xfId="19" applyNumberFormat="1" applyFont="1" applyBorder="1" applyAlignment="1">
      <alignment horizontal="right" vertical="center" shrinkToFit="1"/>
    </xf>
    <xf numFmtId="185" fontId="23" fillId="0" borderId="184" xfId="19" applyNumberFormat="1" applyFont="1" applyBorder="1" applyAlignment="1">
      <alignment horizontal="right" vertical="center" shrinkToFit="1"/>
    </xf>
    <xf numFmtId="0" fontId="23" fillId="7" borderId="24" xfId="19" applyFont="1" applyFill="1" applyBorder="1" applyAlignment="1">
      <alignment horizontal="center" vertical="center"/>
    </xf>
    <xf numFmtId="185" fontId="23" fillId="0" borderId="185" xfId="19" applyNumberFormat="1" applyFont="1" applyBorder="1" applyAlignment="1">
      <alignment horizontal="right" vertical="center" shrinkToFit="1"/>
    </xf>
    <xf numFmtId="185" fontId="23" fillId="0" borderId="74" xfId="19" applyNumberFormat="1" applyFont="1" applyBorder="1" applyAlignment="1">
      <alignment horizontal="right" vertical="center" shrinkToFit="1"/>
    </xf>
    <xf numFmtId="0" fontId="23" fillId="7" borderId="45" xfId="19" applyFont="1" applyFill="1" applyBorder="1" applyAlignment="1">
      <alignment horizontal="center" vertical="center"/>
    </xf>
    <xf numFmtId="185" fontId="23" fillId="0" borderId="186" xfId="19" applyNumberFormat="1" applyFont="1" applyBorder="1" applyAlignment="1">
      <alignment horizontal="right" vertical="center" shrinkToFit="1"/>
    </xf>
    <xf numFmtId="185" fontId="23" fillId="0" borderId="187" xfId="19" applyNumberFormat="1" applyFont="1" applyBorder="1" applyAlignment="1">
      <alignment horizontal="right" vertical="center" shrinkToFit="1"/>
    </xf>
    <xf numFmtId="0" fontId="25" fillId="6" borderId="6" xfId="10" applyFont="1" applyFill="1" applyBorder="1" applyAlignment="1"/>
    <xf numFmtId="0" fontId="25" fillId="0" borderId="0" xfId="10" applyFont="1" applyAlignment="1"/>
    <xf numFmtId="0" fontId="26" fillId="0" borderId="0" xfId="10" applyFont="1" applyAlignment="1"/>
    <xf numFmtId="0" fontId="26" fillId="8" borderId="6" xfId="10" applyFont="1" applyFill="1" applyBorder="1" applyAlignment="1"/>
    <xf numFmtId="0" fontId="27" fillId="0" borderId="0" xfId="10" applyFont="1" applyAlignment="1">
      <alignment horizontal="center" vertical="center" wrapText="1"/>
    </xf>
    <xf numFmtId="0" fontId="27" fillId="0" borderId="0" xfId="10" applyFont="1" applyAlignment="1">
      <alignment vertical="center" wrapText="1"/>
    </xf>
    <xf numFmtId="0" fontId="25" fillId="6" borderId="18" xfId="10" applyFont="1" applyFill="1" applyBorder="1" applyAlignment="1"/>
    <xf numFmtId="0" fontId="26" fillId="0" borderId="0" xfId="10" applyFont="1">
      <alignment vertical="center"/>
    </xf>
    <xf numFmtId="0" fontId="26" fillId="8" borderId="18" xfId="10" applyFont="1" applyFill="1" applyBorder="1" applyAlignment="1"/>
    <xf numFmtId="0" fontId="25" fillId="0" borderId="31" xfId="10" applyFont="1" applyBorder="1" applyAlignment="1">
      <alignment vertical="center" wrapText="1"/>
    </xf>
    <xf numFmtId="0" fontId="25" fillId="0" borderId="32" xfId="10" applyFont="1" applyBorder="1">
      <alignment vertical="center"/>
    </xf>
    <xf numFmtId="0" fontId="25" fillId="0" borderId="30" xfId="10" applyFont="1" applyBorder="1">
      <alignment vertical="center"/>
    </xf>
    <xf numFmtId="0" fontId="25" fillId="0" borderId="33" xfId="10" applyFont="1" applyBorder="1">
      <alignment vertical="center"/>
    </xf>
    <xf numFmtId="0" fontId="26" fillId="0" borderId="0" xfId="10" applyFont="1" applyAlignment="1">
      <alignment vertical="top"/>
    </xf>
    <xf numFmtId="0" fontId="25" fillId="6" borderId="18" xfId="10" applyFont="1" applyFill="1" applyBorder="1" applyAlignment="1">
      <alignment horizontal="right" vertical="center"/>
    </xf>
    <xf numFmtId="0" fontId="26" fillId="8" borderId="18" xfId="10" applyFont="1" applyFill="1" applyBorder="1" applyAlignment="1">
      <alignment horizontal="right" vertical="center"/>
    </xf>
    <xf numFmtId="0" fontId="28" fillId="0" borderId="0" xfId="10" applyFont="1">
      <alignment vertical="center"/>
    </xf>
    <xf numFmtId="0" fontId="25" fillId="6" borderId="64" xfId="10" applyFont="1" applyFill="1" applyBorder="1" applyAlignment="1">
      <alignment horizontal="right" vertical="top"/>
    </xf>
    <xf numFmtId="0" fontId="26" fillId="8" borderId="64" xfId="10" applyFont="1" applyFill="1" applyBorder="1" applyAlignment="1">
      <alignment horizontal="right" vertical="top"/>
    </xf>
    <xf numFmtId="0" fontId="25" fillId="6" borderId="13" xfId="10" applyFont="1" applyFill="1" applyBorder="1" applyAlignment="1">
      <alignment horizontal="center" vertical="center"/>
    </xf>
    <xf numFmtId="183" fontId="25" fillId="0" borderId="183" xfId="10" applyNumberFormat="1" applyFont="1" applyBorder="1" applyAlignment="1">
      <alignment horizontal="right" vertical="center" shrinkToFit="1"/>
    </xf>
    <xf numFmtId="183" fontId="25" fillId="0" borderId="184" xfId="10" applyNumberFormat="1" applyFont="1" applyBorder="1" applyAlignment="1">
      <alignment horizontal="right" vertical="center" shrinkToFit="1"/>
    </xf>
    <xf numFmtId="183" fontId="25" fillId="0" borderId="79" xfId="10" applyNumberFormat="1" applyFont="1" applyBorder="1" applyAlignment="1">
      <alignment horizontal="right" vertical="center" shrinkToFit="1"/>
    </xf>
    <xf numFmtId="183" fontId="26" fillId="0" borderId="0" xfId="10" applyNumberFormat="1" applyFont="1" applyAlignment="1">
      <alignment horizontal="right" vertical="center" shrinkToFit="1"/>
    </xf>
    <xf numFmtId="0" fontId="26" fillId="8" borderId="13" xfId="10" applyFont="1" applyFill="1" applyBorder="1" applyAlignment="1">
      <alignment horizontal="center" vertical="center"/>
    </xf>
    <xf numFmtId="183" fontId="26" fillId="0" borderId="183" xfId="10" applyNumberFormat="1" applyFont="1" applyBorder="1" applyAlignment="1" applyProtection="1">
      <alignment horizontal="right" vertical="center" shrinkToFit="1"/>
      <protection locked="0"/>
    </xf>
    <xf numFmtId="183" fontId="26" fillId="0" borderId="79" xfId="10" applyNumberFormat="1" applyFont="1" applyBorder="1" applyAlignment="1" applyProtection="1">
      <alignment horizontal="right" vertical="center" shrinkToFit="1"/>
      <protection locked="0"/>
    </xf>
    <xf numFmtId="0" fontId="25" fillId="6" borderId="24" xfId="10" applyFont="1" applyFill="1" applyBorder="1" applyAlignment="1">
      <alignment horizontal="center" vertical="center"/>
    </xf>
    <xf numFmtId="183" fontId="25" fillId="0" borderId="185" xfId="10" applyNumberFormat="1" applyFont="1" applyBorder="1" applyAlignment="1">
      <alignment horizontal="right" vertical="center" shrinkToFit="1"/>
    </xf>
    <xf numFmtId="183" fontId="25" fillId="0" borderId="74" xfId="10" applyNumberFormat="1" applyFont="1" applyBorder="1" applyAlignment="1">
      <alignment horizontal="right" vertical="center" shrinkToFit="1"/>
    </xf>
    <xf numFmtId="183" fontId="25" fillId="0" borderId="182" xfId="10" applyNumberFormat="1" applyFont="1" applyBorder="1" applyAlignment="1">
      <alignment horizontal="right" vertical="center" shrinkToFit="1"/>
    </xf>
    <xf numFmtId="0" fontId="26" fillId="8" borderId="24" xfId="10" applyFont="1" applyFill="1" applyBorder="1" applyAlignment="1">
      <alignment horizontal="center" vertical="center"/>
    </xf>
    <xf numFmtId="183" fontId="26" fillId="0" borderId="185" xfId="10" applyNumberFormat="1" applyFont="1" applyBorder="1" applyAlignment="1" applyProtection="1">
      <alignment horizontal="right" vertical="center" shrinkToFit="1"/>
      <protection locked="0"/>
    </xf>
    <xf numFmtId="183" fontId="26" fillId="0" borderId="182" xfId="10" applyNumberFormat="1" applyFont="1" applyBorder="1" applyAlignment="1" applyProtection="1">
      <alignment horizontal="right" vertical="center" shrinkToFit="1"/>
      <protection locked="0"/>
    </xf>
    <xf numFmtId="0" fontId="24" fillId="0" borderId="0" xfId="10" applyFont="1" applyAlignment="1">
      <alignment horizontal="center" vertical="center"/>
    </xf>
    <xf numFmtId="0" fontId="25" fillId="6" borderId="55" xfId="10" applyFont="1" applyFill="1" applyBorder="1" applyAlignment="1">
      <alignment horizontal="center" vertical="center"/>
    </xf>
    <xf numFmtId="183" fontId="25" fillId="0" borderId="186" xfId="10" applyNumberFormat="1" applyFont="1" applyBorder="1" applyAlignment="1">
      <alignment horizontal="right" vertical="center" shrinkToFit="1"/>
    </xf>
    <xf numFmtId="183" fontId="25" fillId="0" borderId="187" xfId="10" applyNumberFormat="1" applyFont="1" applyBorder="1" applyAlignment="1">
      <alignment horizontal="right" vertical="center" shrinkToFit="1"/>
    </xf>
    <xf numFmtId="183" fontId="25" fillId="0" borderId="62" xfId="10" applyNumberFormat="1" applyFont="1" applyBorder="1" applyAlignment="1">
      <alignment horizontal="right" vertical="center" shrinkToFit="1"/>
    </xf>
    <xf numFmtId="0" fontId="29" fillId="0" borderId="0" xfId="10" applyFont="1" applyAlignment="1">
      <alignment horizontal="center" vertical="center" shrinkToFit="1"/>
    </xf>
    <xf numFmtId="0" fontId="26" fillId="8" borderId="55" xfId="10" applyFont="1" applyFill="1" applyBorder="1" applyAlignment="1">
      <alignment horizontal="center" vertical="center"/>
    </xf>
    <xf numFmtId="183" fontId="26" fillId="0" borderId="186" xfId="10" applyNumberFormat="1" applyFont="1" applyBorder="1" applyAlignment="1" applyProtection="1">
      <alignment horizontal="right" vertical="center" shrinkToFit="1"/>
      <protection locked="0"/>
    </xf>
    <xf numFmtId="183" fontId="26" fillId="0" borderId="62" xfId="10" applyNumberFormat="1" applyFont="1" applyBorder="1" applyAlignment="1" applyProtection="1">
      <alignment horizontal="right" vertical="center" shrinkToFit="1"/>
      <protection locked="0"/>
    </xf>
    <xf numFmtId="0" fontId="25" fillId="0" borderId="26" xfId="9" applyFont="1" applyBorder="1">
      <alignment vertical="center"/>
    </xf>
    <xf numFmtId="0" fontId="25" fillId="0" borderId="32" xfId="9" applyFont="1" applyBorder="1" applyAlignment="1">
      <alignment vertical="center" wrapText="1"/>
    </xf>
    <xf numFmtId="0" fontId="25" fillId="0" borderId="0" xfId="9" applyFont="1" applyAlignment="1">
      <alignment horizontal="left" vertical="center"/>
    </xf>
    <xf numFmtId="183" fontId="25" fillId="0" borderId="0" xfId="9" applyNumberFormat="1" applyFont="1" applyAlignment="1">
      <alignment horizontal="right" vertical="center"/>
    </xf>
    <xf numFmtId="0" fontId="25" fillId="6" borderId="45" xfId="9" applyFont="1" applyFill="1" applyBorder="1" applyAlignment="1">
      <alignment horizontal="center" vertical="center"/>
    </xf>
    <xf numFmtId="0" fontId="30" fillId="6" borderId="6" xfId="8" applyFont="1" applyFill="1" applyBorder="1" applyAlignment="1"/>
    <xf numFmtId="0" fontId="30" fillId="0" borderId="8" xfId="8" applyFont="1" applyBorder="1" applyAlignment="1">
      <alignment horizontal="center" vertical="center" wrapText="1"/>
    </xf>
    <xf numFmtId="0" fontId="30" fillId="0" borderId="12" xfId="8" applyFont="1" applyBorder="1" applyAlignment="1">
      <alignment horizontal="center" vertical="center" wrapText="1"/>
    </xf>
    <xf numFmtId="0" fontId="30" fillId="0" borderId="2" xfId="8" applyFont="1" applyBorder="1" applyAlignment="1">
      <alignment horizontal="center" vertical="center"/>
    </xf>
    <xf numFmtId="0" fontId="30" fillId="0" borderId="5" xfId="8" applyFont="1" applyBorder="1" applyAlignment="1">
      <alignment horizontal="center" vertical="center"/>
    </xf>
    <xf numFmtId="0" fontId="30" fillId="0" borderId="6" xfId="8" applyFont="1" applyBorder="1" applyAlignment="1">
      <alignment horizontal="center" vertical="center"/>
    </xf>
    <xf numFmtId="0" fontId="30" fillId="6" borderId="18" xfId="8" applyFont="1" applyFill="1" applyBorder="1" applyAlignment="1">
      <alignment horizontal="right" vertical="top"/>
    </xf>
    <xf numFmtId="0" fontId="30" fillId="6" borderId="64" xfId="8" applyFont="1" applyFill="1" applyBorder="1" applyAlignment="1">
      <alignment horizontal="right" vertical="top"/>
    </xf>
    <xf numFmtId="0" fontId="31" fillId="8" borderId="24" xfId="7" applyFont="1" applyFill="1" applyBorder="1" applyAlignment="1">
      <alignment horizontal="center" vertical="center"/>
    </xf>
    <xf numFmtId="183" fontId="30" fillId="0" borderId="24" xfId="7" applyNumberFormat="1" applyFont="1" applyBorder="1" applyAlignment="1">
      <alignment horizontal="right" vertical="center" shrinkToFit="1"/>
    </xf>
    <xf numFmtId="183" fontId="30" fillId="0" borderId="27" xfId="7" applyNumberFormat="1" applyFont="1" applyBorder="1" applyAlignment="1">
      <alignment horizontal="right" vertical="center" shrinkToFit="1"/>
    </xf>
    <xf numFmtId="183" fontId="30" fillId="0" borderId="74" xfId="7" applyNumberFormat="1" applyFont="1" applyBorder="1" applyAlignment="1">
      <alignment horizontal="right" vertical="center" shrinkToFit="1"/>
    </xf>
    <xf numFmtId="183" fontId="30" fillId="0" borderId="74" xfId="7" applyNumberFormat="1" applyFont="1" applyBorder="1" applyAlignment="1" applyProtection="1">
      <alignment horizontal="right" vertical="center" shrinkToFit="1"/>
      <protection locked="0"/>
    </xf>
    <xf numFmtId="183" fontId="30" fillId="0" borderId="182" xfId="7" applyNumberFormat="1" applyFont="1" applyBorder="1" applyAlignment="1" applyProtection="1">
      <alignment horizontal="right" vertical="center" shrinkToFit="1"/>
      <protection locked="0"/>
    </xf>
    <xf numFmtId="183" fontId="30" fillId="0" borderId="29" xfId="7" applyNumberFormat="1" applyFont="1" applyBorder="1" applyAlignment="1">
      <alignment horizontal="right" vertical="center" shrinkToFit="1"/>
    </xf>
    <xf numFmtId="0" fontId="24" fillId="0" borderId="0" xfId="8" applyFont="1" applyAlignment="1">
      <alignment horizontal="right"/>
    </xf>
    <xf numFmtId="0" fontId="31" fillId="8" borderId="55" xfId="7" applyFont="1" applyFill="1" applyBorder="1" applyAlignment="1">
      <alignment horizontal="center" vertical="center"/>
    </xf>
    <xf numFmtId="183" fontId="30" fillId="0" borderId="45" xfId="7" applyNumberFormat="1" applyFont="1" applyBorder="1" applyAlignment="1">
      <alignment horizontal="right" vertical="center" shrinkToFit="1"/>
    </xf>
    <xf numFmtId="183" fontId="30" fillId="0" borderId="48" xfId="7" applyNumberFormat="1" applyFont="1" applyBorder="1" applyAlignment="1">
      <alignment horizontal="right" vertical="center" shrinkToFit="1"/>
    </xf>
    <xf numFmtId="183" fontId="30" fillId="0" borderId="187" xfId="7" applyNumberFormat="1" applyFont="1" applyBorder="1" applyAlignment="1">
      <alignment horizontal="right" vertical="center" shrinkToFit="1"/>
    </xf>
    <xf numFmtId="183" fontId="30" fillId="0" borderId="187" xfId="7" applyNumberFormat="1" applyFont="1" applyBorder="1" applyAlignment="1" applyProtection="1">
      <alignment horizontal="right" vertical="center" shrinkToFit="1"/>
      <protection locked="0"/>
    </xf>
    <xf numFmtId="183" fontId="30" fillId="0" borderId="62" xfId="7" applyNumberFormat="1" applyFont="1" applyBorder="1" applyAlignment="1" applyProtection="1">
      <alignment horizontal="right" vertical="center" shrinkToFit="1"/>
      <protection locked="0"/>
    </xf>
    <xf numFmtId="183" fontId="30" fillId="0" borderId="55" xfId="7" applyNumberFormat="1" applyFont="1" applyBorder="1" applyAlignment="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Border="1" applyAlignment="1">
      <alignment vertical="center"/>
    </xf>
    <xf numFmtId="187" fontId="22" fillId="0" borderId="27" xfId="1" applyNumberFormat="1" applyFont="1" applyBorder="1" applyAlignment="1">
      <alignment vertical="center"/>
    </xf>
    <xf numFmtId="187" fontId="22" fillId="0" borderId="172" xfId="1" applyNumberFormat="1" applyFont="1" applyBorder="1" applyAlignment="1">
      <alignment vertical="center"/>
    </xf>
    <xf numFmtId="187" fontId="22" fillId="0" borderId="172" xfId="1" applyNumberFormat="1" applyFont="1" applyBorder="1" applyAlignment="1">
      <alignment vertical="center" wrapText="1"/>
    </xf>
    <xf numFmtId="187" fontId="22" fillId="0" borderId="30" xfId="1" applyNumberFormat="1" applyFont="1" applyBorder="1" applyAlignment="1">
      <alignment vertical="center"/>
    </xf>
    <xf numFmtId="187" fontId="22" fillId="0" borderId="173" xfId="1" applyNumberFormat="1" applyFont="1" applyBorder="1" applyAlignment="1">
      <alignment vertical="center"/>
    </xf>
    <xf numFmtId="190" fontId="22" fillId="0" borderId="175" xfId="1" applyNumberFormat="1" applyFont="1" applyBorder="1" applyAlignment="1">
      <alignment vertical="center"/>
    </xf>
    <xf numFmtId="190" fontId="22" fillId="0" borderId="171" xfId="1" applyNumberFormat="1" applyFont="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Border="1" applyAlignment="1">
      <alignment vertical="center"/>
    </xf>
    <xf numFmtId="187" fontId="22" fillId="0" borderId="178" xfId="1" applyNumberFormat="1" applyFont="1" applyBorder="1" applyAlignment="1">
      <alignment vertical="center"/>
    </xf>
    <xf numFmtId="190" fontId="22" fillId="0" borderId="179" xfId="1" applyNumberFormat="1" applyFont="1" applyBorder="1" applyAlignment="1">
      <alignment vertical="center"/>
    </xf>
    <xf numFmtId="190" fontId="22" fillId="0" borderId="180" xfId="1" applyNumberFormat="1" applyFont="1" applyBorder="1" applyAlignment="1">
      <alignment vertical="center"/>
    </xf>
    <xf numFmtId="190" fontId="22" fillId="0" borderId="23" xfId="1" applyNumberFormat="1" applyFont="1" applyBorder="1" applyAlignment="1">
      <alignment vertical="center"/>
    </xf>
    <xf numFmtId="190" fontId="22" fillId="0" borderId="27" xfId="1" applyNumberFormat="1" applyFont="1" applyBorder="1" applyAlignment="1">
      <alignment vertical="center"/>
    </xf>
    <xf numFmtId="190" fontId="22" fillId="0" borderId="172" xfId="1" applyNumberFormat="1" applyFont="1" applyBorder="1" applyAlignment="1">
      <alignment vertical="center"/>
    </xf>
    <xf numFmtId="0" fontId="9" fillId="0" borderId="0" xfId="11" applyFont="1" applyAlignment="1">
      <alignment horizontal="left" vertical="center" wrapText="1"/>
    </xf>
    <xf numFmtId="0" fontId="9" fillId="0" borderId="58" xfId="11" applyFont="1" applyBorder="1" applyAlignment="1">
      <alignment horizontal="left" vertical="center" wrapText="1"/>
    </xf>
    <xf numFmtId="180" fontId="2" fillId="0" borderId="8" xfId="11" applyNumberFormat="1" applyFont="1" applyBorder="1" applyAlignment="1">
      <alignment horizontal="right" vertical="center" shrinkToFit="1"/>
    </xf>
    <xf numFmtId="180" fontId="2" fillId="0" borderId="0" xfId="11" applyNumberFormat="1" applyFont="1" applyAlignment="1">
      <alignment horizontal="right" vertical="center" shrinkToFit="1"/>
    </xf>
    <xf numFmtId="180" fontId="2" fillId="0" borderId="58" xfId="11" applyNumberFormat="1" applyFont="1" applyBorder="1" applyAlignment="1">
      <alignment horizontal="right" vertical="center" shrinkToFit="1"/>
    </xf>
    <xf numFmtId="0" fontId="10" fillId="0" borderId="7" xfId="2" applyFont="1" applyBorder="1" applyAlignment="1">
      <alignment horizontal="center" vertical="center" wrapText="1"/>
    </xf>
    <xf numFmtId="0" fontId="10" fillId="0" borderId="19" xfId="2" applyFont="1" applyBorder="1" applyAlignment="1">
      <alignment horizontal="center" vertical="center" wrapText="1"/>
    </xf>
    <xf numFmtId="0" fontId="10" fillId="0" borderId="53"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0" xfId="2" applyFont="1" applyAlignment="1">
      <alignment horizontal="center" vertical="center" wrapText="1"/>
    </xf>
    <xf numFmtId="0" fontId="10" fillId="0" borderId="58"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20" xfId="2" applyFont="1" applyBorder="1" applyAlignment="1">
      <alignment horizontal="center" vertical="center" wrapText="1"/>
    </xf>
    <xf numFmtId="0" fontId="10" fillId="0" borderId="60" xfId="2" applyFont="1" applyBorder="1" applyAlignment="1">
      <alignment horizontal="center" vertical="center" wrapText="1"/>
    </xf>
    <xf numFmtId="0" fontId="2" fillId="0" borderId="30" xfId="11" applyFont="1" applyBorder="1" applyAlignment="1">
      <alignment horizontal="center" vertical="center"/>
    </xf>
    <xf numFmtId="0" fontId="2" fillId="0" borderId="23" xfId="11" applyFont="1" applyBorder="1" applyAlignment="1">
      <alignment horizontal="center" vertical="center"/>
    </xf>
    <xf numFmtId="0" fontId="2" fillId="0" borderId="16" xfId="11" applyFont="1" applyBorder="1" applyAlignment="1">
      <alignment horizontal="center" vertical="center"/>
    </xf>
    <xf numFmtId="0" fontId="2" fillId="0" borderId="31" xfId="11" applyFont="1" applyBorder="1" applyAlignment="1">
      <alignment horizontal="center" vertical="center"/>
    </xf>
    <xf numFmtId="0" fontId="2" fillId="0" borderId="34" xfId="11" applyFont="1" applyBorder="1" applyAlignment="1">
      <alignment horizontal="center" vertical="center"/>
    </xf>
    <xf numFmtId="0" fontId="2" fillId="0" borderId="15" xfId="11" applyFont="1" applyBorder="1" applyAlignment="1">
      <alignment horizontal="center" vertical="center"/>
    </xf>
    <xf numFmtId="0" fontId="9" fillId="0" borderId="30" xfId="11" applyFont="1" applyBorder="1" applyAlignment="1">
      <alignment horizontal="center" vertical="center" wrapText="1"/>
    </xf>
    <xf numFmtId="0" fontId="9" fillId="0" borderId="23" xfId="11" applyFont="1" applyBorder="1" applyAlignment="1">
      <alignment horizontal="center" vertical="center" wrapText="1"/>
    </xf>
    <xf numFmtId="0" fontId="9" fillId="0" borderId="16" xfId="11" applyFont="1" applyBorder="1" applyAlignment="1">
      <alignment horizontal="center" vertical="center" wrapText="1"/>
    </xf>
    <xf numFmtId="0" fontId="9" fillId="0" borderId="31" xfId="11" applyFont="1" applyBorder="1" applyAlignment="1">
      <alignment horizontal="center" vertical="center" wrapText="1"/>
    </xf>
    <xf numFmtId="0" fontId="9" fillId="0" borderId="34" xfId="11" applyFont="1" applyBorder="1" applyAlignment="1">
      <alignment horizontal="center" vertical="center" wrapText="1"/>
    </xf>
    <xf numFmtId="0" fontId="9" fillId="0" borderId="15" xfId="11" applyFont="1" applyBorder="1" applyAlignment="1">
      <alignment horizontal="center" vertical="center" wrapText="1"/>
    </xf>
    <xf numFmtId="0" fontId="2" fillId="0" borderId="30" xfId="11" applyFont="1" applyBorder="1" applyAlignment="1">
      <alignment horizontal="center" vertical="center" wrapText="1"/>
    </xf>
    <xf numFmtId="0" fontId="2" fillId="0" borderId="23" xfId="11" applyFont="1" applyBorder="1" applyAlignment="1">
      <alignment horizontal="center" vertical="center" wrapText="1"/>
    </xf>
    <xf numFmtId="0" fontId="2" fillId="0" borderId="16" xfId="11" applyFont="1" applyBorder="1" applyAlignment="1">
      <alignment horizontal="center" vertical="center" wrapText="1"/>
    </xf>
    <xf numFmtId="0" fontId="2" fillId="0" borderId="31" xfId="11" applyFont="1" applyBorder="1" applyAlignment="1">
      <alignment horizontal="center" vertical="center" wrapText="1"/>
    </xf>
    <xf numFmtId="0" fontId="2" fillId="0" borderId="34" xfId="11" applyFont="1" applyBorder="1" applyAlignment="1">
      <alignment horizontal="center" vertical="center" wrapText="1"/>
    </xf>
    <xf numFmtId="0" fontId="2" fillId="0" borderId="15" xfId="11" applyFont="1" applyBorder="1" applyAlignment="1">
      <alignment horizontal="center" vertical="center" wrapText="1"/>
    </xf>
    <xf numFmtId="0" fontId="9" fillId="0" borderId="54" xfId="11" applyFont="1" applyBorder="1" applyAlignment="1">
      <alignment horizontal="center" vertical="center" wrapText="1"/>
    </xf>
    <xf numFmtId="0" fontId="9" fillId="0" borderId="59" xfId="11" applyFont="1" applyBorder="1" applyAlignment="1">
      <alignment horizontal="center" vertical="center" wrapText="1"/>
    </xf>
    <xf numFmtId="0" fontId="2" fillId="0" borderId="30" xfId="11" applyFont="1" applyBorder="1" applyAlignment="1">
      <alignment horizontal="center" vertical="center" textRotation="255"/>
    </xf>
    <xf numFmtId="0" fontId="2" fillId="0" borderId="23" xfId="11" applyFont="1" applyBorder="1" applyAlignment="1">
      <alignment horizontal="center" vertical="center" textRotation="255"/>
    </xf>
    <xf numFmtId="0" fontId="2" fillId="0" borderId="16" xfId="11" applyFont="1" applyBorder="1" applyAlignment="1">
      <alignment horizontal="center" vertical="center" textRotation="255"/>
    </xf>
    <xf numFmtId="0" fontId="2" fillId="0" borderId="42" xfId="11" applyFont="1" applyBorder="1" applyAlignment="1">
      <alignment horizontal="center" vertical="center" textRotation="255"/>
    </xf>
    <xf numFmtId="0" fontId="2" fillId="0" borderId="0" xfId="11" applyFont="1" applyAlignment="1">
      <alignment horizontal="center" vertical="center" textRotation="255"/>
    </xf>
    <xf numFmtId="0" fontId="2" fillId="0" borderId="14" xfId="11" applyFont="1" applyBorder="1" applyAlignment="1">
      <alignment horizontal="center" vertical="center" textRotation="255"/>
    </xf>
    <xf numFmtId="0" fontId="2" fillId="0" borderId="31" xfId="11" applyFont="1" applyBorder="1" applyAlignment="1">
      <alignment horizontal="center" vertical="center" textRotation="255"/>
    </xf>
    <xf numFmtId="0" fontId="2" fillId="0" borderId="34" xfId="11" applyFont="1" applyBorder="1" applyAlignment="1">
      <alignment horizontal="center" vertical="center" textRotation="255"/>
    </xf>
    <xf numFmtId="0" fontId="2" fillId="0" borderId="15" xfId="11" applyFont="1" applyBorder="1" applyAlignment="1">
      <alignment horizontal="center" vertical="center" textRotation="255"/>
    </xf>
    <xf numFmtId="0" fontId="2" fillId="0" borderId="0" xfId="11" applyFont="1">
      <alignment vertical="center"/>
    </xf>
    <xf numFmtId="0" fontId="2" fillId="0" borderId="1" xfId="11" applyFont="1" applyBorder="1" applyAlignment="1">
      <alignment horizontal="center" vertical="center"/>
    </xf>
    <xf numFmtId="0" fontId="2" fillId="0" borderId="13" xfId="11" applyFont="1" applyBorder="1" applyAlignment="1">
      <alignment horizontal="center" vertical="center"/>
    </xf>
    <xf numFmtId="0" fontId="2" fillId="0" borderId="24" xfId="11" applyFont="1" applyBorder="1" applyAlignment="1">
      <alignment horizontal="center" vertical="center"/>
    </xf>
    <xf numFmtId="0" fontId="2" fillId="0" borderId="2" xfId="11" applyFont="1" applyBorder="1" applyAlignment="1">
      <alignment horizontal="center" vertical="center"/>
    </xf>
    <xf numFmtId="0" fontId="2" fillId="0" borderId="14" xfId="11" applyFont="1" applyBorder="1" applyAlignment="1">
      <alignment horizontal="center" vertical="center"/>
    </xf>
    <xf numFmtId="0" fontId="2" fillId="0" borderId="25" xfId="11" applyFont="1" applyBorder="1" applyAlignment="1">
      <alignment horizontal="center" vertical="center"/>
    </xf>
    <xf numFmtId="0" fontId="2" fillId="0" borderId="3" xfId="11" applyFont="1" applyBorder="1" applyAlignment="1">
      <alignment horizontal="center" vertical="center"/>
    </xf>
    <xf numFmtId="0" fontId="2" fillId="0" borderId="26" xfId="11" applyFont="1" applyBorder="1" applyAlignment="1">
      <alignment horizontal="center" vertical="center"/>
    </xf>
    <xf numFmtId="0" fontId="2" fillId="0" borderId="40" xfId="11" applyFont="1" applyBorder="1" applyAlignment="1">
      <alignment horizontal="center" vertical="center"/>
    </xf>
    <xf numFmtId="0" fontId="2" fillId="0" borderId="45" xfId="11" applyFont="1" applyBorder="1" applyAlignment="1">
      <alignment horizontal="center" vertical="center"/>
    </xf>
    <xf numFmtId="0" fontId="2" fillId="0" borderId="42" xfId="11" applyFont="1" applyBorder="1" applyAlignment="1">
      <alignment horizontal="center" vertical="center"/>
    </xf>
    <xf numFmtId="0" fontId="2" fillId="0" borderId="46" xfId="11" applyFont="1" applyBorder="1" applyAlignment="1">
      <alignment horizontal="center" vertical="center"/>
    </xf>
    <xf numFmtId="0" fontId="2" fillId="0" borderId="47" xfId="11" applyFont="1" applyBorder="1" applyAlignment="1">
      <alignment horizontal="center" vertical="center"/>
    </xf>
    <xf numFmtId="0" fontId="2" fillId="0" borderId="7" xfId="11" applyFont="1" applyBorder="1" applyAlignment="1">
      <alignment horizontal="center" vertical="center"/>
    </xf>
    <xf numFmtId="0" fontId="2" fillId="0" borderId="19" xfId="11" applyFont="1" applyBorder="1" applyAlignment="1">
      <alignment horizontal="center" vertical="center"/>
    </xf>
    <xf numFmtId="0" fontId="2" fillId="0" borderId="8" xfId="11" applyFont="1" applyBorder="1" applyAlignment="1">
      <alignment horizontal="center" vertical="center"/>
    </xf>
    <xf numFmtId="0" fontId="2" fillId="0" borderId="0" xfId="11" applyFont="1" applyAlignment="1">
      <alignment horizontal="center" vertical="center"/>
    </xf>
    <xf numFmtId="0" fontId="2" fillId="0" borderId="56" xfId="11" applyFont="1" applyBorder="1" applyAlignment="1">
      <alignment horizontal="center" vertical="center"/>
    </xf>
    <xf numFmtId="0" fontId="2" fillId="0" borderId="53" xfId="11" applyFont="1" applyBorder="1" applyAlignment="1">
      <alignment horizontal="center" vertical="center"/>
    </xf>
    <xf numFmtId="0" fontId="2" fillId="0" borderId="58" xfId="11" applyFont="1" applyBorder="1" applyAlignment="1">
      <alignment horizontal="center" vertical="center"/>
    </xf>
    <xf numFmtId="0" fontId="2" fillId="0" borderId="59" xfId="11" applyFont="1" applyBorder="1" applyAlignment="1">
      <alignment horizontal="center" vertical="center"/>
    </xf>
    <xf numFmtId="0" fontId="2" fillId="0" borderId="4" xfId="11" applyFont="1" applyBorder="1" applyAlignment="1">
      <alignment horizontal="center" vertical="center"/>
    </xf>
    <xf numFmtId="0" fontId="2" fillId="0" borderId="27" xfId="11" applyFont="1" applyBorder="1" applyAlignment="1">
      <alignment horizontal="center" vertical="center"/>
    </xf>
    <xf numFmtId="0" fontId="2" fillId="0" borderId="5" xfId="11" applyFont="1" applyBorder="1" applyAlignment="1">
      <alignment horizontal="center" vertical="center"/>
    </xf>
    <xf numFmtId="0" fontId="2" fillId="0" borderId="17" xfId="11" applyFont="1" applyBorder="1" applyAlignment="1">
      <alignment horizontal="center" vertical="center"/>
    </xf>
    <xf numFmtId="0" fontId="2" fillId="0" borderId="28" xfId="11" applyFont="1" applyBorder="1" applyAlignment="1">
      <alignment horizontal="center" vertical="center"/>
    </xf>
    <xf numFmtId="0" fontId="2" fillId="0" borderId="48" xfId="11" applyFont="1" applyBorder="1" applyAlignment="1">
      <alignment horizontal="center" vertical="center"/>
    </xf>
    <xf numFmtId="0" fontId="2" fillId="0" borderId="43" xfId="11" applyFont="1" applyBorder="1" applyAlignment="1">
      <alignment horizontal="center" vertical="center"/>
    </xf>
    <xf numFmtId="0" fontId="2" fillId="0" borderId="49" xfId="11" applyFont="1" applyBorder="1" applyAlignment="1">
      <alignment horizontal="center" vertical="center"/>
    </xf>
    <xf numFmtId="0" fontId="2" fillId="0" borderId="12" xfId="11" applyFont="1" applyBorder="1" applyAlignment="1">
      <alignment horizontal="center" vertical="center"/>
    </xf>
    <xf numFmtId="0" fontId="2" fillId="0" borderId="9" xfId="11" applyFont="1" applyBorder="1" applyAlignment="1">
      <alignment horizontal="center" vertical="center"/>
    </xf>
    <xf numFmtId="0" fontId="2" fillId="0" borderId="20" xfId="11" applyFont="1" applyBorder="1" applyAlignment="1">
      <alignment horizontal="center" vertical="center"/>
    </xf>
    <xf numFmtId="49" fontId="2" fillId="0" borderId="30" xfId="11" applyNumberFormat="1" applyFont="1" applyBorder="1" applyAlignment="1">
      <alignment horizontal="center" vertical="center"/>
    </xf>
    <xf numFmtId="49" fontId="2" fillId="0" borderId="23" xfId="11" applyNumberFormat="1" applyFont="1" applyBorder="1" applyAlignment="1">
      <alignment horizontal="center" vertical="center"/>
    </xf>
    <xf numFmtId="49" fontId="2" fillId="0" borderId="54" xfId="11" applyNumberFormat="1" applyFont="1" applyBorder="1" applyAlignment="1">
      <alignment horizontal="center" vertical="center"/>
    </xf>
    <xf numFmtId="49" fontId="2" fillId="0" borderId="42" xfId="11" applyNumberFormat="1" applyFont="1" applyBorder="1" applyAlignment="1">
      <alignment horizontal="center" vertical="center"/>
    </xf>
    <xf numFmtId="49" fontId="2" fillId="0" borderId="0" xfId="11" applyNumberFormat="1" applyFont="1" applyAlignment="1">
      <alignment horizontal="center" vertical="center"/>
    </xf>
    <xf numFmtId="49" fontId="2" fillId="0" borderId="58" xfId="11" applyNumberFormat="1" applyFont="1" applyBorder="1" applyAlignment="1">
      <alignment horizontal="center" vertical="center"/>
    </xf>
    <xf numFmtId="49" fontId="2" fillId="0" borderId="43" xfId="11" applyNumberFormat="1" applyFont="1" applyBorder="1" applyAlignment="1">
      <alignment horizontal="center" vertical="center"/>
    </xf>
    <xf numFmtId="49" fontId="2" fillId="0" borderId="20" xfId="11" applyNumberFormat="1" applyFont="1" applyBorder="1" applyAlignment="1">
      <alignment horizontal="center" vertical="center"/>
    </xf>
    <xf numFmtId="49" fontId="2" fillId="0" borderId="60" xfId="11" applyNumberFormat="1" applyFont="1" applyBorder="1" applyAlignment="1">
      <alignment horizontal="center" vertical="center"/>
    </xf>
    <xf numFmtId="0" fontId="2" fillId="0" borderId="6" xfId="11" applyFont="1" applyBorder="1" applyAlignment="1">
      <alignment horizontal="center" vertical="center"/>
    </xf>
    <xf numFmtId="0" fontId="2" fillId="0" borderId="18" xfId="11" applyFont="1" applyBorder="1" applyAlignment="1">
      <alignment horizontal="center" vertical="center"/>
    </xf>
    <xf numFmtId="0" fontId="2" fillId="0" borderId="21" xfId="11" applyFont="1" applyBorder="1" applyAlignment="1">
      <alignment horizontal="center" vertical="center"/>
    </xf>
    <xf numFmtId="0" fontId="2" fillId="0" borderId="7" xfId="11" applyFont="1" applyBorder="1" applyAlignment="1">
      <alignment horizontal="center" vertical="center" wrapText="1"/>
    </xf>
    <xf numFmtId="0" fontId="2" fillId="0" borderId="19" xfId="11" applyFont="1" applyBorder="1" applyAlignment="1">
      <alignment horizontal="center" vertical="center" wrapText="1"/>
    </xf>
    <xf numFmtId="0" fontId="2" fillId="0" borderId="13" xfId="11" applyFont="1" applyBorder="1" applyAlignment="1">
      <alignment horizontal="center" vertical="center" wrapText="1"/>
    </xf>
    <xf numFmtId="0" fontId="2" fillId="0" borderId="8" xfId="11" applyFont="1" applyBorder="1" applyAlignment="1">
      <alignment horizontal="center" vertical="center" wrapText="1"/>
    </xf>
    <xf numFmtId="0" fontId="2" fillId="0" borderId="0" xfId="11" applyFont="1" applyAlignment="1">
      <alignment horizontal="center" vertical="center" wrapText="1"/>
    </xf>
    <xf numFmtId="0" fontId="2" fillId="0" borderId="14" xfId="11" applyFont="1" applyBorder="1" applyAlignment="1">
      <alignment horizontal="center" vertical="center" wrapText="1"/>
    </xf>
    <xf numFmtId="0" fontId="2" fillId="0" borderId="9" xfId="11" applyFont="1" applyBorder="1" applyAlignment="1">
      <alignment horizontal="center" vertical="center" wrapText="1"/>
    </xf>
    <xf numFmtId="0" fontId="2" fillId="0" borderId="20" xfId="11" applyFont="1" applyBorder="1" applyAlignment="1">
      <alignment horizontal="center" vertical="center" wrapText="1"/>
    </xf>
    <xf numFmtId="0" fontId="2" fillId="0" borderId="17" xfId="11" applyFont="1" applyBorder="1" applyAlignment="1">
      <alignment horizontal="center" vertical="center" wrapText="1"/>
    </xf>
    <xf numFmtId="0" fontId="9" fillId="0" borderId="0" xfId="11" applyFont="1" applyAlignment="1" applyProtection="1">
      <alignment horizontal="left" vertical="center" wrapText="1"/>
      <protection hidden="1"/>
    </xf>
    <xf numFmtId="176" fontId="2" fillId="0" borderId="0" xfId="11" applyNumberFormat="1" applyFont="1" applyAlignment="1" applyProtection="1">
      <alignment horizontal="center" vertical="center" shrinkToFit="1"/>
      <protection hidden="1"/>
    </xf>
    <xf numFmtId="0" fontId="2" fillId="0" borderId="0" xfId="11" applyFont="1" applyAlignment="1" applyProtection="1">
      <alignment horizontal="center" vertical="center" shrinkToFit="1"/>
      <protection hidden="1"/>
    </xf>
    <xf numFmtId="0" fontId="2" fillId="0" borderId="0" xfId="11" applyFont="1" applyAlignment="1">
      <alignment horizontal="center" vertical="center" shrinkToFit="1"/>
    </xf>
    <xf numFmtId="0" fontId="2" fillId="0" borderId="0" xfId="11" applyFont="1" applyAlignment="1">
      <alignment horizontal="left" vertical="center"/>
    </xf>
    <xf numFmtId="0" fontId="2" fillId="0" borderId="33" xfId="11" applyFont="1" applyBorder="1">
      <alignment vertical="center"/>
    </xf>
    <xf numFmtId="0" fontId="2" fillId="0" borderId="36" xfId="11" applyFont="1" applyBorder="1">
      <alignment vertical="center"/>
    </xf>
    <xf numFmtId="0" fontId="2" fillId="0" borderId="38" xfId="11" applyFont="1" applyBorder="1">
      <alignment vertical="center"/>
    </xf>
    <xf numFmtId="178" fontId="2" fillId="0" borderId="33" xfId="11" applyNumberFormat="1" applyFont="1" applyBorder="1" applyAlignment="1">
      <alignment horizontal="right" vertical="center"/>
    </xf>
    <xf numFmtId="178" fontId="2" fillId="0" borderId="36" xfId="11" applyNumberFormat="1" applyFont="1" applyBorder="1" applyAlignment="1">
      <alignment horizontal="right" vertical="center"/>
    </xf>
    <xf numFmtId="178" fontId="2" fillId="0" borderId="38" xfId="11" applyNumberFormat="1" applyFont="1" applyBorder="1" applyAlignment="1">
      <alignment horizontal="right" vertical="center"/>
    </xf>
    <xf numFmtId="0" fontId="2" fillId="0" borderId="43" xfId="11" applyFont="1" applyBorder="1" applyAlignment="1">
      <alignment horizontal="center" vertical="center" shrinkToFit="1"/>
    </xf>
    <xf numFmtId="0" fontId="2" fillId="0" borderId="20" xfId="11" applyFont="1" applyBorder="1" applyAlignment="1">
      <alignment horizontal="center" vertical="center" shrinkToFit="1"/>
    </xf>
    <xf numFmtId="0" fontId="2" fillId="0" borderId="17" xfId="11" applyFont="1" applyBorder="1" applyAlignment="1">
      <alignment horizontal="center" vertical="center" shrinkToFit="1"/>
    </xf>
    <xf numFmtId="180" fontId="2" fillId="0" borderId="33" xfId="11" applyNumberFormat="1" applyFont="1" applyBorder="1" applyAlignment="1">
      <alignment horizontal="right" vertical="center" shrinkToFit="1"/>
    </xf>
    <xf numFmtId="180" fontId="2" fillId="0" borderId="36" xfId="11" applyNumberFormat="1" applyFont="1" applyBorder="1" applyAlignment="1">
      <alignment horizontal="right" vertical="center" shrinkToFit="1"/>
    </xf>
    <xf numFmtId="180" fontId="2" fillId="0" borderId="52" xfId="11" applyNumberFormat="1" applyFont="1" applyBorder="1" applyAlignment="1">
      <alignment horizontal="right" vertical="center" shrinkToFit="1"/>
    </xf>
    <xf numFmtId="0" fontId="10" fillId="0" borderId="9" xfId="2" applyFont="1" applyBorder="1" applyAlignment="1">
      <alignment horizontal="left" vertical="center"/>
    </xf>
    <xf numFmtId="0" fontId="10" fillId="0" borderId="20" xfId="2" applyFont="1" applyBorder="1" applyAlignment="1">
      <alignment horizontal="left" vertical="center"/>
    </xf>
    <xf numFmtId="0" fontId="10" fillId="0" borderId="60" xfId="2" applyFont="1" applyBorder="1" applyAlignment="1">
      <alignment horizontal="left" vertical="center"/>
    </xf>
    <xf numFmtId="178" fontId="2" fillId="0" borderId="9" xfId="11" applyNumberFormat="1" applyFont="1" applyBorder="1" applyAlignment="1">
      <alignment horizontal="right" vertical="center" shrinkToFit="1"/>
    </xf>
    <xf numFmtId="178" fontId="2" fillId="0" borderId="20" xfId="11" applyNumberFormat="1" applyFont="1" applyBorder="1" applyAlignment="1">
      <alignment horizontal="right" vertical="center" shrinkToFit="1"/>
    </xf>
    <xf numFmtId="178" fontId="2" fillId="0" borderId="60" xfId="11" applyNumberFormat="1" applyFont="1" applyBorder="1" applyAlignment="1">
      <alignment horizontal="right" vertical="center" shrinkToFit="1"/>
    </xf>
    <xf numFmtId="49" fontId="2" fillId="0" borderId="0" xfId="11" applyNumberFormat="1" applyFont="1" applyAlignment="1">
      <alignment horizontal="left" vertical="center"/>
    </xf>
    <xf numFmtId="0" fontId="2" fillId="0" borderId="12" xfId="11" applyFont="1" applyBorder="1" applyAlignment="1">
      <alignment horizontal="center" vertical="center" textRotation="255"/>
    </xf>
    <xf numFmtId="0" fontId="2" fillId="0" borderId="8" xfId="11" applyFont="1" applyBorder="1" applyAlignment="1">
      <alignment horizontal="center" vertical="center" textRotation="255"/>
    </xf>
    <xf numFmtId="0" fontId="2" fillId="0" borderId="9" xfId="11" applyFont="1" applyBorder="1" applyAlignment="1">
      <alignment horizontal="center" vertical="center" textRotation="255"/>
    </xf>
    <xf numFmtId="0" fontId="2" fillId="0" borderId="20" xfId="11" applyFont="1" applyBorder="1" applyAlignment="1">
      <alignment horizontal="center" vertical="center" textRotation="255"/>
    </xf>
    <xf numFmtId="0" fontId="2" fillId="0" borderId="17" xfId="11" applyFont="1" applyBorder="1" applyAlignment="1">
      <alignment horizontal="center" vertical="center" textRotation="255"/>
    </xf>
    <xf numFmtId="178" fontId="2" fillId="0" borderId="7" xfId="11" applyNumberFormat="1" applyFont="1" applyBorder="1" applyAlignment="1">
      <alignment horizontal="right" vertical="center" shrinkToFit="1"/>
    </xf>
    <xf numFmtId="178" fontId="2" fillId="0" borderId="19" xfId="11" applyNumberFormat="1" applyFont="1" applyBorder="1" applyAlignment="1">
      <alignment horizontal="right" vertical="center" shrinkToFit="1"/>
    </xf>
    <xf numFmtId="178" fontId="2" fillId="0" borderId="53" xfId="11" applyNumberFormat="1" applyFont="1" applyBorder="1" applyAlignment="1">
      <alignment horizontal="right" vertical="center" shrinkToFit="1"/>
    </xf>
    <xf numFmtId="0" fontId="2" fillId="0" borderId="32" xfId="11" applyFont="1" applyBorder="1">
      <alignment vertical="center"/>
    </xf>
    <xf numFmtId="0" fontId="2" fillId="0" borderId="35" xfId="11" applyFont="1" applyBorder="1">
      <alignment vertical="center"/>
    </xf>
    <xf numFmtId="0" fontId="2" fillId="0" borderId="37" xfId="11" applyFont="1" applyBorder="1">
      <alignment vertical="center"/>
    </xf>
    <xf numFmtId="178" fontId="2" fillId="0" borderId="32" xfId="11" applyNumberFormat="1" applyFont="1" applyBorder="1" applyAlignment="1">
      <alignment horizontal="right" vertical="center" shrinkToFit="1"/>
    </xf>
    <xf numFmtId="178" fontId="2" fillId="0" borderId="35" xfId="11" applyNumberFormat="1" applyFont="1" applyBorder="1" applyAlignment="1">
      <alignment horizontal="right" vertical="center" shrinkToFit="1"/>
    </xf>
    <xf numFmtId="178" fontId="2" fillId="0" borderId="37" xfId="11" applyNumberFormat="1" applyFont="1" applyBorder="1" applyAlignment="1">
      <alignment horizontal="right" vertical="center" shrinkToFit="1"/>
    </xf>
    <xf numFmtId="178" fontId="2" fillId="0" borderId="51" xfId="11" applyNumberFormat="1" applyFont="1" applyBorder="1" applyAlignment="1">
      <alignment horizontal="right" vertical="center" shrinkToFit="1"/>
    </xf>
    <xf numFmtId="0" fontId="10" fillId="0" borderId="8" xfId="2" applyFont="1" applyBorder="1" applyAlignment="1">
      <alignment horizontal="left" vertical="center"/>
    </xf>
    <xf numFmtId="0" fontId="10" fillId="0" borderId="0" xfId="2" applyFont="1" applyAlignment="1">
      <alignment horizontal="left" vertical="center"/>
    </xf>
    <xf numFmtId="0" fontId="10" fillId="0" borderId="58" xfId="2" applyFont="1" applyBorder="1" applyAlignment="1">
      <alignment horizontal="left" vertical="center"/>
    </xf>
    <xf numFmtId="178" fontId="2" fillId="0" borderId="8" xfId="11" applyNumberFormat="1" applyFont="1" applyBorder="1" applyAlignment="1">
      <alignment horizontal="right" vertical="center" shrinkToFit="1"/>
    </xf>
    <xf numFmtId="178" fontId="2" fillId="0" borderId="0" xfId="11" applyNumberFormat="1" applyFont="1" applyAlignment="1">
      <alignment horizontal="right" vertical="center" shrinkToFit="1"/>
    </xf>
    <xf numFmtId="178" fontId="2" fillId="0" borderId="58" xfId="11" applyNumberFormat="1" applyFont="1" applyBorder="1" applyAlignment="1">
      <alignment horizontal="right" vertical="center" shrinkToFit="1"/>
    </xf>
    <xf numFmtId="0" fontId="10" fillId="0" borderId="7" xfId="2" applyFont="1" applyBorder="1" applyAlignment="1">
      <alignment horizontal="left" vertical="center"/>
    </xf>
    <xf numFmtId="0" fontId="10" fillId="0" borderId="19" xfId="2" applyFont="1" applyBorder="1" applyAlignment="1">
      <alignment horizontal="left" vertical="center"/>
    </xf>
    <xf numFmtId="0" fontId="10" fillId="0" borderId="53" xfId="2" applyFont="1" applyBorder="1" applyAlignment="1">
      <alignment horizontal="left" vertical="center"/>
    </xf>
    <xf numFmtId="0" fontId="2" fillId="0" borderId="9" xfId="11" applyFont="1" applyBorder="1" applyAlignment="1">
      <alignment horizontal="left" vertical="center"/>
    </xf>
    <xf numFmtId="0" fontId="2" fillId="0" borderId="20" xfId="11" applyFont="1" applyBorder="1" applyAlignment="1">
      <alignment horizontal="left" vertical="center"/>
    </xf>
    <xf numFmtId="0" fontId="2" fillId="0" borderId="60" xfId="11" applyFont="1" applyBorder="1" applyAlignment="1">
      <alignment horizontal="left" vertical="center"/>
    </xf>
    <xf numFmtId="0" fontId="11" fillId="0" borderId="35" xfId="11" applyFont="1" applyBorder="1">
      <alignment vertical="center"/>
    </xf>
    <xf numFmtId="0" fontId="11" fillId="0" borderId="37" xfId="11" applyFont="1" applyBorder="1">
      <alignment vertical="center"/>
    </xf>
    <xf numFmtId="0" fontId="2" fillId="0" borderId="8" xfId="11" applyFont="1" applyBorder="1" applyAlignment="1">
      <alignment horizontal="left" vertical="center"/>
    </xf>
    <xf numFmtId="0" fontId="2" fillId="0" borderId="58" xfId="11" applyFont="1" applyBorder="1" applyAlignment="1">
      <alignment horizontal="left" vertical="center"/>
    </xf>
    <xf numFmtId="0" fontId="2" fillId="0" borderId="11" xfId="11" applyFont="1" applyBorder="1" applyAlignment="1">
      <alignment horizontal="center" vertical="center"/>
    </xf>
    <xf numFmtId="0" fontId="2" fillId="0" borderId="22" xfId="11" applyFont="1" applyBorder="1" applyAlignment="1">
      <alignment horizontal="center" vertical="center"/>
    </xf>
    <xf numFmtId="0" fontId="2" fillId="0" borderId="50" xfId="11" applyFont="1" applyBorder="1" applyAlignment="1">
      <alignment horizontal="center" vertical="center"/>
    </xf>
    <xf numFmtId="0" fontId="2" fillId="0" borderId="10" xfId="11" applyFont="1" applyBorder="1" applyAlignment="1">
      <alignment horizontal="center" vertical="center"/>
    </xf>
    <xf numFmtId="0" fontId="2" fillId="0" borderId="29" xfId="11" applyFont="1" applyBorder="1" applyAlignment="1">
      <alignment horizontal="center" vertical="center"/>
    </xf>
    <xf numFmtId="178" fontId="2" fillId="0" borderId="29" xfId="11" applyNumberFormat="1" applyFont="1" applyBorder="1" applyAlignment="1">
      <alignment horizontal="right" vertical="center" shrinkToFit="1"/>
    </xf>
    <xf numFmtId="178" fontId="2" fillId="0" borderId="44" xfId="11" applyNumberFormat="1" applyFont="1" applyBorder="1" applyAlignment="1">
      <alignment horizontal="right" vertical="center" shrinkToFit="1"/>
    </xf>
    <xf numFmtId="178" fontId="2" fillId="0" borderId="55" xfId="11" applyNumberFormat="1" applyFont="1" applyBorder="1" applyAlignment="1">
      <alignment horizontal="right" vertical="center" shrinkToFit="1"/>
    </xf>
    <xf numFmtId="180" fontId="2" fillId="0" borderId="20" xfId="11" applyNumberFormat="1" applyFont="1" applyBorder="1" applyAlignment="1">
      <alignment horizontal="right" vertical="center"/>
    </xf>
    <xf numFmtId="180" fontId="2" fillId="0" borderId="60" xfId="11" applyNumberFormat="1" applyFont="1" applyBorder="1" applyAlignment="1">
      <alignment horizontal="right" vertical="center"/>
    </xf>
    <xf numFmtId="0" fontId="2" fillId="0" borderId="61" xfId="11" applyFont="1" applyBorder="1">
      <alignment vertical="center"/>
    </xf>
    <xf numFmtId="0" fontId="2" fillId="0" borderId="62" xfId="11" applyFont="1" applyBorder="1" applyAlignment="1">
      <alignment horizontal="center" vertical="center"/>
    </xf>
    <xf numFmtId="0" fontId="2" fillId="0" borderId="52" xfId="11" applyFont="1" applyBorder="1" applyAlignment="1">
      <alignment horizontal="center" vertical="center"/>
    </xf>
    <xf numFmtId="0" fontId="2" fillId="0" borderId="63" xfId="11" applyFont="1" applyBorder="1" applyAlignment="1">
      <alignment horizontal="center" vertical="center"/>
    </xf>
    <xf numFmtId="178" fontId="2" fillId="0" borderId="19" xfId="11" applyNumberFormat="1" applyFont="1" applyBorder="1" applyAlignment="1">
      <alignment horizontal="right" vertical="center"/>
    </xf>
    <xf numFmtId="178" fontId="2" fillId="0" borderId="53" xfId="11" applyNumberFormat="1" applyFont="1" applyBorder="1" applyAlignment="1">
      <alignment horizontal="right" vertical="center"/>
    </xf>
    <xf numFmtId="0" fontId="2" fillId="0" borderId="57" xfId="11" applyFont="1" applyBorder="1">
      <alignment vertical="center"/>
    </xf>
    <xf numFmtId="0" fontId="2" fillId="0" borderId="32" xfId="11" applyFont="1" applyBorder="1" applyAlignment="1">
      <alignment horizontal="center" vertical="center"/>
    </xf>
    <xf numFmtId="0" fontId="2" fillId="0" borderId="35" xfId="11" applyFont="1" applyBorder="1" applyAlignment="1">
      <alignment horizontal="center" vertical="center"/>
    </xf>
    <xf numFmtId="177" fontId="2" fillId="0" borderId="29" xfId="11" applyNumberFormat="1" applyFont="1" applyBorder="1" applyAlignment="1">
      <alignment horizontal="right" vertical="center" shrinkToFit="1"/>
    </xf>
    <xf numFmtId="177" fontId="2" fillId="0" borderId="44" xfId="11" applyNumberFormat="1" applyFont="1" applyBorder="1" applyAlignment="1">
      <alignment horizontal="right" vertical="center" shrinkToFit="1"/>
    </xf>
    <xf numFmtId="177" fontId="2" fillId="0" borderId="55" xfId="11" applyNumberFormat="1" applyFont="1" applyBorder="1" applyAlignment="1">
      <alignment horizontal="right" vertical="center" shrinkToFit="1"/>
    </xf>
    <xf numFmtId="180" fontId="2" fillId="0" borderId="38" xfId="11" applyNumberFormat="1" applyFont="1" applyBorder="1" applyAlignment="1">
      <alignment horizontal="right" vertical="center" shrinkToFit="1"/>
    </xf>
    <xf numFmtId="0" fontId="10" fillId="0" borderId="33" xfId="12" applyFont="1" applyBorder="1" applyAlignment="1">
      <alignment horizontal="center" vertical="center" shrinkToFit="1"/>
    </xf>
    <xf numFmtId="0" fontId="10" fillId="0" borderId="36" xfId="12" applyFont="1" applyBorder="1" applyAlignment="1">
      <alignment horizontal="center" vertical="center" shrinkToFit="1"/>
    </xf>
    <xf numFmtId="0" fontId="10" fillId="0" borderId="38" xfId="12" applyFont="1" applyBorder="1" applyAlignment="1">
      <alignment horizontal="center" vertical="center" shrinkToFit="1"/>
    </xf>
    <xf numFmtId="179" fontId="10" fillId="0" borderId="30" xfId="11" applyNumberFormat="1" applyFont="1" applyBorder="1" applyAlignment="1">
      <alignment horizontal="right" vertical="center" shrinkToFit="1"/>
    </xf>
    <xf numFmtId="179" fontId="10" fillId="0" borderId="23" xfId="11" applyNumberFormat="1" applyFont="1" applyBorder="1" applyAlignment="1">
      <alignment horizontal="right" vertical="center" shrinkToFit="1"/>
    </xf>
    <xf numFmtId="179" fontId="10" fillId="0" borderId="54" xfId="11" applyNumberFormat="1" applyFont="1" applyBorder="1" applyAlignment="1">
      <alignment horizontal="right" vertical="center" shrinkToFit="1"/>
    </xf>
    <xf numFmtId="0" fontId="10" fillId="0" borderId="30" xfId="11" applyFont="1" applyBorder="1">
      <alignment vertical="center"/>
    </xf>
    <xf numFmtId="0" fontId="10" fillId="0" borderId="23" xfId="11" applyFont="1" applyBorder="1">
      <alignment vertical="center"/>
    </xf>
    <xf numFmtId="0" fontId="10" fillId="0" borderId="16" xfId="11" applyFont="1" applyBorder="1">
      <alignment vertical="center"/>
    </xf>
    <xf numFmtId="180" fontId="2" fillId="0" borderId="32" xfId="11" applyNumberFormat="1" applyFont="1" applyBorder="1" applyAlignment="1">
      <alignment horizontal="right" vertical="center" shrinkToFit="1"/>
    </xf>
    <xf numFmtId="180" fontId="2" fillId="0" borderId="35" xfId="11" applyNumberFormat="1" applyFont="1" applyBorder="1" applyAlignment="1">
      <alignment horizontal="right" vertical="center" shrinkToFit="1"/>
    </xf>
    <xf numFmtId="180" fontId="2" fillId="0" borderId="37" xfId="11" applyNumberFormat="1" applyFont="1" applyBorder="1" applyAlignment="1">
      <alignment horizontal="right" vertical="center" shrinkToFit="1"/>
    </xf>
    <xf numFmtId="180" fontId="2" fillId="0" borderId="51" xfId="11" applyNumberFormat="1" applyFont="1" applyBorder="1" applyAlignment="1">
      <alignment horizontal="right" vertical="center" shrinkToFit="1"/>
    </xf>
    <xf numFmtId="180" fontId="2" fillId="0" borderId="9" xfId="11" applyNumberFormat="1" applyFont="1" applyBorder="1" applyAlignment="1">
      <alignment horizontal="right" vertical="center" shrinkToFit="1"/>
    </xf>
    <xf numFmtId="180" fontId="2" fillId="0" borderId="20" xfId="11" applyNumberFormat="1" applyFont="1" applyBorder="1" applyAlignment="1">
      <alignment horizontal="right" vertical="center" shrinkToFit="1"/>
    </xf>
    <xf numFmtId="180" fontId="2" fillId="0" borderId="60" xfId="11" applyNumberFormat="1" applyFont="1" applyBorder="1" applyAlignment="1">
      <alignment horizontal="right" vertical="center" shrinkToFit="1"/>
    </xf>
    <xf numFmtId="0" fontId="10" fillId="0" borderId="30" xfId="12" applyFont="1" applyBorder="1" applyAlignment="1">
      <alignment horizontal="center" vertical="center" shrinkToFit="1"/>
    </xf>
    <xf numFmtId="0" fontId="10" fillId="0" borderId="23" xfId="12" applyFont="1" applyBorder="1" applyAlignment="1">
      <alignment horizontal="center" vertical="center" shrinkToFit="1"/>
    </xf>
    <xf numFmtId="0" fontId="10" fillId="0" borderId="16" xfId="12" applyFont="1" applyBorder="1" applyAlignment="1">
      <alignment horizontal="center" vertical="center" shrinkToFit="1"/>
    </xf>
    <xf numFmtId="178" fontId="10" fillId="0" borderId="32" xfId="11" applyNumberFormat="1" applyFont="1" applyBorder="1" applyAlignment="1">
      <alignment horizontal="right" vertical="center" shrinkToFit="1"/>
    </xf>
    <xf numFmtId="178" fontId="10" fillId="0" borderId="35" xfId="11" applyNumberFormat="1" applyFont="1" applyBorder="1" applyAlignment="1">
      <alignment horizontal="right" vertical="center" shrinkToFit="1"/>
    </xf>
    <xf numFmtId="178" fontId="10" fillId="0" borderId="51" xfId="11" applyNumberFormat="1" applyFont="1" applyBorder="1" applyAlignment="1">
      <alignment horizontal="right" vertical="center" shrinkToFit="1"/>
    </xf>
    <xf numFmtId="0" fontId="2" fillId="0" borderId="7" xfId="11" applyFont="1" applyBorder="1" applyAlignment="1">
      <alignment horizontal="left" vertical="center"/>
    </xf>
    <xf numFmtId="0" fontId="2" fillId="0" borderId="19" xfId="11" applyFont="1" applyBorder="1" applyAlignment="1">
      <alignment horizontal="left" vertical="center"/>
    </xf>
    <xf numFmtId="0" fontId="2" fillId="0" borderId="53" xfId="11" applyFont="1" applyBorder="1" applyAlignment="1">
      <alignment horizontal="left" vertical="center"/>
    </xf>
    <xf numFmtId="0" fontId="10" fillId="0" borderId="35" xfId="11" applyFont="1" applyBorder="1">
      <alignment vertical="center"/>
    </xf>
    <xf numFmtId="0" fontId="10" fillId="0" borderId="37" xfId="11" applyFont="1" applyBorder="1">
      <alignment vertical="center"/>
    </xf>
    <xf numFmtId="177" fontId="2" fillId="0" borderId="8" xfId="11" applyNumberFormat="1" applyFont="1" applyBorder="1" applyAlignment="1">
      <alignment horizontal="right" vertical="center" shrinkToFit="1"/>
    </xf>
    <xf numFmtId="177" fontId="2" fillId="0" borderId="0" xfId="11" applyNumberFormat="1" applyFont="1" applyAlignment="1">
      <alignment horizontal="right" vertical="center" shrinkToFit="1"/>
    </xf>
    <xf numFmtId="177" fontId="2" fillId="0" borderId="58" xfId="11" applyNumberFormat="1" applyFont="1" applyBorder="1" applyAlignment="1">
      <alignment horizontal="right" vertical="center" shrinkToFit="1"/>
    </xf>
    <xf numFmtId="0" fontId="10" fillId="0" borderId="40" xfId="11" applyFont="1" applyBorder="1">
      <alignment vertical="center"/>
    </xf>
    <xf numFmtId="0" fontId="10" fillId="0" borderId="22" xfId="11" applyFont="1" applyBorder="1">
      <alignment vertical="center"/>
    </xf>
    <xf numFmtId="0" fontId="10" fillId="0" borderId="41" xfId="11" applyFont="1" applyBorder="1">
      <alignment vertical="center"/>
    </xf>
    <xf numFmtId="178" fontId="10" fillId="0" borderId="40" xfId="11" applyNumberFormat="1" applyFont="1" applyBorder="1" applyAlignment="1">
      <alignment horizontal="right" vertical="center" shrinkToFit="1"/>
    </xf>
    <xf numFmtId="178" fontId="10" fillId="0" borderId="19" xfId="11" applyNumberFormat="1" applyFont="1" applyBorder="1" applyAlignment="1">
      <alignment horizontal="right" vertical="center" shrinkToFit="1"/>
    </xf>
    <xf numFmtId="178" fontId="10" fillId="0" borderId="53" xfId="11" applyNumberFormat="1" applyFont="1" applyBorder="1" applyAlignment="1">
      <alignment horizontal="right" vertical="center" shrinkToFit="1"/>
    </xf>
    <xf numFmtId="0" fontId="2" fillId="0" borderId="57" xfId="11" applyFont="1" applyBorder="1" applyAlignment="1">
      <alignment horizontal="center" vertical="center"/>
    </xf>
    <xf numFmtId="0" fontId="2" fillId="0" borderId="37" xfId="11" applyFont="1" applyBorder="1" applyAlignment="1">
      <alignment horizontal="center" vertical="center"/>
    </xf>
    <xf numFmtId="0" fontId="2" fillId="0" borderId="32" xfId="11" applyFont="1" applyBorder="1" applyAlignment="1">
      <alignment horizontal="center" vertical="center" shrinkToFit="1"/>
    </xf>
    <xf numFmtId="0" fontId="2" fillId="0" borderId="35" xfId="11" applyFont="1" applyBorder="1" applyAlignment="1">
      <alignment horizontal="center" vertical="center" shrinkToFit="1"/>
    </xf>
    <xf numFmtId="0" fontId="2" fillId="0" borderId="37" xfId="11" applyFont="1" applyBorder="1" applyAlignment="1">
      <alignment horizontal="center" vertical="center" shrinkToFit="1"/>
    </xf>
    <xf numFmtId="0" fontId="2" fillId="0" borderId="51" xfId="11" applyFont="1" applyBorder="1" applyAlignment="1">
      <alignment horizontal="center" vertical="center" shrinkToFit="1"/>
    </xf>
    <xf numFmtId="179" fontId="2" fillId="0" borderId="33" xfId="11" applyNumberFormat="1" applyFont="1" applyBorder="1" applyAlignment="1">
      <alignment horizontal="right" vertical="center" shrinkToFit="1"/>
    </xf>
    <xf numFmtId="179" fontId="2" fillId="0" borderId="36" xfId="11" applyNumberFormat="1" applyFont="1" applyBorder="1" applyAlignment="1">
      <alignment horizontal="right" vertical="center" shrinkToFit="1"/>
    </xf>
    <xf numFmtId="179" fontId="2" fillId="0" borderId="52" xfId="11" applyNumberFormat="1" applyFont="1" applyBorder="1" applyAlignment="1">
      <alignment horizontal="right" vertical="center" shrinkToFit="1"/>
    </xf>
    <xf numFmtId="0" fontId="2" fillId="0" borderId="39" xfId="11" applyFont="1" applyBorder="1">
      <alignment vertical="center"/>
    </xf>
    <xf numFmtId="0" fontId="2" fillId="0" borderId="22" xfId="11" applyFont="1" applyBorder="1">
      <alignment vertical="center"/>
    </xf>
    <xf numFmtId="0" fontId="2" fillId="0" borderId="41" xfId="11" applyFont="1" applyBorder="1">
      <alignment vertical="center"/>
    </xf>
    <xf numFmtId="178" fontId="2" fillId="0" borderId="39" xfId="11" applyNumberFormat="1" applyFont="1" applyBorder="1" applyAlignment="1">
      <alignment horizontal="right" vertical="center" shrinkToFit="1"/>
    </xf>
    <xf numFmtId="178" fontId="2" fillId="0" borderId="22" xfId="11" applyNumberFormat="1" applyFont="1" applyBorder="1" applyAlignment="1">
      <alignment horizontal="right" vertical="center" shrinkToFit="1"/>
    </xf>
    <xf numFmtId="178" fontId="2" fillId="0" borderId="50" xfId="11" applyNumberFormat="1" applyFont="1" applyBorder="1" applyAlignment="1">
      <alignment horizontal="right" vertical="center" shrinkToFit="1"/>
    </xf>
    <xf numFmtId="181" fontId="2" fillId="0" borderId="8" xfId="11" applyNumberFormat="1" applyFont="1" applyBorder="1" applyAlignment="1">
      <alignment horizontal="right" vertical="center" shrinkToFit="1"/>
    </xf>
    <xf numFmtId="181" fontId="2" fillId="0" borderId="0" xfId="11" applyNumberFormat="1" applyFont="1" applyAlignment="1">
      <alignment horizontal="right" vertical="center" shrinkToFit="1"/>
    </xf>
    <xf numFmtId="181" fontId="2" fillId="0" borderId="58" xfId="11" applyNumberFormat="1" applyFont="1" applyBorder="1" applyAlignment="1">
      <alignment horizontal="right" vertical="center" shrinkToFit="1"/>
    </xf>
    <xf numFmtId="49" fontId="6" fillId="0" borderId="0" xfId="11" applyNumberFormat="1" applyFont="1" applyAlignment="1">
      <alignment horizontal="center" vertical="center"/>
    </xf>
    <xf numFmtId="0" fontId="2" fillId="0" borderId="64" xfId="11" applyFont="1" applyBorder="1" applyAlignment="1">
      <alignment horizontal="center" vertical="center"/>
    </xf>
    <xf numFmtId="180" fontId="2" fillId="0" borderId="7" xfId="11" applyNumberFormat="1" applyFont="1" applyBorder="1" applyAlignment="1">
      <alignment horizontal="right" vertical="center" shrinkToFit="1"/>
    </xf>
    <xf numFmtId="180" fontId="2" fillId="0" borderId="19" xfId="11" applyNumberFormat="1" applyFont="1" applyBorder="1" applyAlignment="1">
      <alignment horizontal="right" vertical="center" shrinkToFit="1"/>
    </xf>
    <xf numFmtId="180" fontId="2" fillId="0" borderId="53" xfId="11" applyNumberFormat="1" applyFont="1" applyBorder="1" applyAlignment="1">
      <alignment horizontal="right" vertical="center" shrinkToFit="1"/>
    </xf>
    <xf numFmtId="0" fontId="2" fillId="0" borderId="31" xfId="6" applyFont="1" applyBorder="1">
      <alignment vertical="center"/>
    </xf>
    <xf numFmtId="0" fontId="2" fillId="0" borderId="34" xfId="6" applyFont="1" applyBorder="1">
      <alignment vertical="center"/>
    </xf>
    <xf numFmtId="0" fontId="2" fillId="0" borderId="15" xfId="6" applyFont="1" applyBorder="1">
      <alignment vertical="center"/>
    </xf>
    <xf numFmtId="178" fontId="2" fillId="0" borderId="31" xfId="6" applyNumberFormat="1" applyFont="1" applyFill="1" applyBorder="1" applyAlignment="1">
      <alignment horizontal="right" vertical="center" shrinkToFit="1"/>
    </xf>
    <xf numFmtId="0" fontId="3" fillId="0" borderId="34" xfId="6" applyFill="1" applyBorder="1" applyAlignment="1">
      <alignment horizontal="right" vertical="center" shrinkToFit="1"/>
    </xf>
    <xf numFmtId="0" fontId="3" fillId="0" borderId="67" xfId="6" applyFill="1" applyBorder="1" applyAlignment="1">
      <alignment horizontal="right" vertical="center" shrinkToFit="1"/>
    </xf>
    <xf numFmtId="180" fontId="2" fillId="0" borderId="73" xfId="6" applyNumberFormat="1" applyFont="1" applyFill="1" applyBorder="1" applyAlignment="1">
      <alignment horizontal="right" vertical="center" shrinkToFit="1"/>
    </xf>
    <xf numFmtId="180" fontId="3" fillId="0" borderId="34" xfId="6" applyNumberFormat="1" applyFill="1" applyBorder="1" applyAlignment="1">
      <alignment horizontal="right" vertical="center" shrinkToFit="1"/>
    </xf>
    <xf numFmtId="180" fontId="3" fillId="0" borderId="67" xfId="6" applyNumberFormat="1" applyFill="1" applyBorder="1" applyAlignment="1">
      <alignment horizontal="right" vertical="center" shrinkToFit="1"/>
    </xf>
    <xf numFmtId="178" fontId="2" fillId="0" borderId="73" xfId="6" applyNumberFormat="1" applyFont="1" applyFill="1" applyBorder="1" applyAlignment="1">
      <alignment horizontal="right" vertical="center" shrinkToFit="1"/>
    </xf>
    <xf numFmtId="178" fontId="2" fillId="2" borderId="73" xfId="6" applyNumberFormat="1" applyFont="1" applyFill="1" applyBorder="1" applyAlignment="1">
      <alignment horizontal="right" vertical="center" shrinkToFit="1"/>
    </xf>
    <xf numFmtId="178" fontId="2" fillId="2" borderId="34" xfId="6" applyNumberFormat="1" applyFont="1" applyFill="1" applyBorder="1" applyAlignment="1">
      <alignment horizontal="right" vertical="center" shrinkToFit="1"/>
    </xf>
    <xf numFmtId="178" fontId="2" fillId="2" borderId="67" xfId="6" applyNumberFormat="1" applyFont="1" applyFill="1" applyBorder="1" applyAlignment="1">
      <alignment horizontal="right" vertical="center" shrinkToFit="1"/>
    </xf>
    <xf numFmtId="0" fontId="2" fillId="2" borderId="73" xfId="6" applyFont="1" applyFill="1" applyBorder="1" applyAlignment="1">
      <alignment horizontal="right" vertical="center" shrinkToFit="1"/>
    </xf>
    <xf numFmtId="0" fontId="2" fillId="2" borderId="34" xfId="6" applyFont="1" applyFill="1" applyBorder="1" applyAlignment="1">
      <alignment horizontal="right" vertical="center" shrinkToFit="1"/>
    </xf>
    <xf numFmtId="0" fontId="2" fillId="2" borderId="15" xfId="6" applyFont="1" applyFill="1" applyBorder="1" applyAlignment="1">
      <alignment horizontal="right" vertical="center" shrinkToFit="1"/>
    </xf>
    <xf numFmtId="0" fontId="2" fillId="0" borderId="42" xfId="6" applyFont="1" applyBorder="1" applyAlignment="1">
      <alignment horizontal="center" vertical="center" wrapText="1"/>
    </xf>
    <xf numFmtId="0" fontId="2" fillId="0" borderId="0" xfId="6" applyFont="1" applyBorder="1" applyAlignment="1">
      <alignment horizontal="center" vertical="center" wrapText="1"/>
    </xf>
    <xf numFmtId="0" fontId="2" fillId="0" borderId="23" xfId="6" applyFont="1" applyBorder="1" applyAlignment="1">
      <alignment vertical="center" textRotation="255"/>
    </xf>
    <xf numFmtId="0" fontId="2" fillId="0" borderId="0" xfId="6" applyFont="1" applyBorder="1" applyAlignment="1">
      <alignment vertical="center" textRotation="255"/>
    </xf>
    <xf numFmtId="0" fontId="2" fillId="0" borderId="34" xfId="6" applyFont="1" applyBorder="1" applyAlignment="1">
      <alignment vertical="center" textRotation="255"/>
    </xf>
    <xf numFmtId="0" fontId="10" fillId="0" borderId="0" xfId="6" applyFont="1" applyBorder="1" applyAlignment="1">
      <alignment vertical="center"/>
    </xf>
    <xf numFmtId="0" fontId="2" fillId="0" borderId="42" xfId="6" applyFont="1" applyBorder="1">
      <alignment vertical="center"/>
    </xf>
    <xf numFmtId="0" fontId="2" fillId="0" borderId="0" xfId="6" applyFont="1" applyBorder="1">
      <alignment vertical="center"/>
    </xf>
    <xf numFmtId="0" fontId="2" fillId="0" borderId="14" xfId="6" applyFont="1" applyBorder="1">
      <alignment vertical="center"/>
    </xf>
    <xf numFmtId="178" fontId="2" fillId="0" borderId="42" xfId="6" applyNumberFormat="1" applyFont="1" applyFill="1" applyBorder="1" applyAlignment="1">
      <alignment horizontal="right" vertical="center" shrinkToFit="1"/>
    </xf>
    <xf numFmtId="0" fontId="3" fillId="0" borderId="0" xfId="6" applyFill="1" applyAlignment="1">
      <alignment horizontal="right" vertical="center" shrinkToFit="1"/>
    </xf>
    <xf numFmtId="0" fontId="3" fillId="0" borderId="66" xfId="6" applyFill="1" applyBorder="1" applyAlignment="1">
      <alignment horizontal="right" vertical="center" shrinkToFit="1"/>
    </xf>
    <xf numFmtId="180" fontId="2" fillId="0" borderId="70" xfId="6" applyNumberFormat="1" applyFont="1" applyFill="1" applyBorder="1" applyAlignment="1">
      <alignment horizontal="right" vertical="center" shrinkToFit="1"/>
    </xf>
    <xf numFmtId="180" fontId="3" fillId="0" borderId="0" xfId="6" applyNumberFormat="1" applyFill="1" applyAlignment="1">
      <alignment horizontal="right" vertical="center" shrinkToFit="1"/>
    </xf>
    <xf numFmtId="180" fontId="3" fillId="0" borderId="66" xfId="6" applyNumberFormat="1" applyFill="1" applyBorder="1" applyAlignment="1">
      <alignment horizontal="right" vertical="center" shrinkToFit="1"/>
    </xf>
    <xf numFmtId="178" fontId="2" fillId="0" borderId="70" xfId="6" applyNumberFormat="1" applyFont="1" applyFill="1" applyBorder="1" applyAlignment="1">
      <alignment horizontal="right" vertical="center" shrinkToFit="1"/>
    </xf>
    <xf numFmtId="178" fontId="2" fillId="2" borderId="70" xfId="6" applyNumberFormat="1" applyFont="1" applyFill="1" applyBorder="1" applyAlignment="1">
      <alignment horizontal="right" vertical="center" shrinkToFit="1"/>
    </xf>
    <xf numFmtId="178" fontId="2" fillId="2" borderId="0" xfId="6" applyNumberFormat="1" applyFont="1" applyFill="1" applyBorder="1" applyAlignment="1">
      <alignment horizontal="right" vertical="center" shrinkToFit="1"/>
    </xf>
    <xf numFmtId="178" fontId="2" fillId="2" borderId="66" xfId="6" applyNumberFormat="1" applyFont="1" applyFill="1" applyBorder="1" applyAlignment="1">
      <alignment horizontal="right" vertical="center" shrinkToFit="1"/>
    </xf>
    <xf numFmtId="0" fontId="2" fillId="2" borderId="70" xfId="6" applyFont="1" applyFill="1" applyBorder="1" applyAlignment="1">
      <alignment horizontal="right" vertical="center" shrinkToFit="1"/>
    </xf>
    <xf numFmtId="0" fontId="2" fillId="2" borderId="0" xfId="6" applyFont="1" applyFill="1" applyBorder="1" applyAlignment="1">
      <alignment horizontal="right" vertical="center" shrinkToFit="1"/>
    </xf>
    <xf numFmtId="0" fontId="2" fillId="2" borderId="14" xfId="6" applyFont="1" applyFill="1" applyBorder="1" applyAlignment="1">
      <alignment horizontal="right" vertical="center" shrinkToFit="1"/>
    </xf>
    <xf numFmtId="0" fontId="10" fillId="0" borderId="0" xfId="6" applyFont="1" applyAlignment="1">
      <alignment vertical="center"/>
    </xf>
    <xf numFmtId="178" fontId="2" fillId="0" borderId="0" xfId="6" applyNumberFormat="1" applyFont="1" applyFill="1" applyBorder="1" applyAlignment="1">
      <alignment horizontal="right" vertical="center" shrinkToFit="1"/>
    </xf>
    <xf numFmtId="178" fontId="2" fillId="0" borderId="66" xfId="6" applyNumberFormat="1" applyFont="1" applyFill="1" applyBorder="1" applyAlignment="1">
      <alignment horizontal="right" vertical="center" shrinkToFit="1"/>
    </xf>
    <xf numFmtId="180" fontId="2" fillId="0" borderId="0" xfId="6" applyNumberFormat="1" applyFont="1" applyFill="1" applyBorder="1" applyAlignment="1">
      <alignment horizontal="right" vertical="center" shrinkToFit="1"/>
    </xf>
    <xf numFmtId="180" fontId="2" fillId="0" borderId="66" xfId="6" applyNumberFormat="1" applyFont="1" applyFill="1" applyBorder="1" applyAlignment="1">
      <alignment horizontal="right" vertical="center" shrinkToFit="1"/>
    </xf>
    <xf numFmtId="178" fontId="2" fillId="0" borderId="34" xfId="6" applyNumberFormat="1" applyFont="1" applyFill="1" applyBorder="1" applyAlignment="1">
      <alignment horizontal="right" vertical="center" shrinkToFit="1"/>
    </xf>
    <xf numFmtId="178" fontId="2" fillId="0" borderId="67" xfId="6" applyNumberFormat="1" applyFont="1" applyFill="1" applyBorder="1" applyAlignment="1">
      <alignment horizontal="right" vertical="center" shrinkToFit="1"/>
    </xf>
    <xf numFmtId="180" fontId="2" fillId="0" borderId="71" xfId="6" applyNumberFormat="1" applyFont="1" applyFill="1" applyBorder="1" applyAlignment="1">
      <alignment horizontal="right" vertical="center" shrinkToFit="1"/>
    </xf>
    <xf numFmtId="178" fontId="2" fillId="0" borderId="71" xfId="6" applyNumberFormat="1" applyFont="1" applyFill="1" applyBorder="1" applyAlignment="1">
      <alignment horizontal="right" vertical="center" shrinkToFit="1"/>
    </xf>
    <xf numFmtId="180" fontId="2" fillId="0" borderId="34" xfId="6" applyNumberFormat="1" applyFont="1" applyFill="1" applyBorder="1" applyAlignment="1">
      <alignment horizontal="right" vertical="center" shrinkToFit="1"/>
    </xf>
    <xf numFmtId="180" fontId="2" fillId="0" borderId="15" xfId="6" applyNumberFormat="1" applyFont="1" applyFill="1" applyBorder="1" applyAlignment="1">
      <alignment horizontal="right" vertical="center" shrinkToFit="1"/>
    </xf>
    <xf numFmtId="180" fontId="2" fillId="0" borderId="69" xfId="6" applyNumberFormat="1" applyFont="1" applyFill="1" applyBorder="1" applyAlignment="1">
      <alignment horizontal="right" vertical="center" shrinkToFit="1"/>
    </xf>
    <xf numFmtId="178" fontId="2" fillId="0" borderId="69" xfId="6" applyNumberFormat="1" applyFont="1" applyFill="1" applyBorder="1" applyAlignment="1">
      <alignment horizontal="right" vertical="center" shrinkToFit="1"/>
    </xf>
    <xf numFmtId="180" fontId="2" fillId="0" borderId="14" xfId="6" applyNumberFormat="1" applyFont="1" applyFill="1" applyBorder="1" applyAlignment="1">
      <alignment horizontal="right" vertical="center" shrinkToFit="1"/>
    </xf>
    <xf numFmtId="0" fontId="2" fillId="0" borderId="31" xfId="6" applyFont="1" applyFill="1" applyBorder="1" applyAlignment="1">
      <alignment horizontal="left" vertical="center"/>
    </xf>
    <xf numFmtId="0" fontId="2" fillId="0" borderId="34" xfId="6" applyFont="1" applyFill="1" applyBorder="1" applyAlignment="1">
      <alignment horizontal="left" vertical="center"/>
    </xf>
    <xf numFmtId="0" fontId="2" fillId="0" borderId="15" xfId="6" applyFont="1" applyFill="1" applyBorder="1" applyAlignment="1">
      <alignment horizontal="left" vertical="center"/>
    </xf>
    <xf numFmtId="0" fontId="3" fillId="0" borderId="15" xfId="6" applyFill="1" applyBorder="1" applyAlignment="1">
      <alignment horizontal="right" vertical="center" shrinkToFit="1"/>
    </xf>
    <xf numFmtId="178" fontId="2" fillId="0" borderId="15" xfId="6" applyNumberFormat="1" applyFont="1" applyFill="1" applyBorder="1" applyAlignment="1">
      <alignment horizontal="right" vertical="center" shrinkToFit="1"/>
    </xf>
    <xf numFmtId="0" fontId="2" fillId="0" borderId="42" xfId="6" applyFont="1" applyFill="1" applyBorder="1" applyAlignment="1">
      <alignment horizontal="left" vertical="center"/>
    </xf>
    <xf numFmtId="0" fontId="2" fillId="0" borderId="0" xfId="6" applyFont="1" applyFill="1" applyBorder="1" applyAlignment="1">
      <alignment horizontal="left" vertical="center"/>
    </xf>
    <xf numFmtId="0" fontId="2" fillId="0" borderId="14" xfId="6" applyFont="1" applyFill="1" applyBorder="1" applyAlignment="1">
      <alignment horizontal="left" vertical="center"/>
    </xf>
    <xf numFmtId="0" fontId="3" fillId="0" borderId="14" xfId="6" applyFill="1" applyBorder="1" applyAlignment="1">
      <alignment horizontal="right" vertical="center" shrinkToFit="1"/>
    </xf>
    <xf numFmtId="178" fontId="2" fillId="0" borderId="14" xfId="6" applyNumberFormat="1" applyFont="1" applyFill="1" applyBorder="1" applyAlignment="1">
      <alignment horizontal="right" vertical="center" shrinkToFit="1"/>
    </xf>
    <xf numFmtId="180" fontId="3" fillId="0" borderId="14" xfId="6" applyNumberFormat="1" applyFill="1" applyBorder="1" applyAlignment="1">
      <alignment horizontal="right" vertical="center" shrinkToFit="1"/>
    </xf>
    <xf numFmtId="0" fontId="2" fillId="0" borderId="30" xfId="6" applyFont="1" applyFill="1" applyBorder="1" applyAlignment="1">
      <alignment horizontal="left" vertical="center"/>
    </xf>
    <xf numFmtId="0" fontId="2" fillId="0" borderId="23" xfId="6" applyFont="1" applyFill="1" applyBorder="1" applyAlignment="1">
      <alignment horizontal="left" vertical="center"/>
    </xf>
    <xf numFmtId="0" fontId="2" fillId="0" borderId="16" xfId="6" applyFont="1" applyFill="1" applyBorder="1" applyAlignment="1">
      <alignment horizontal="left" vertical="center"/>
    </xf>
    <xf numFmtId="178" fontId="2" fillId="0" borderId="30" xfId="6" applyNumberFormat="1" applyFont="1" applyFill="1" applyBorder="1" applyAlignment="1">
      <alignment horizontal="right" vertical="center" shrinkToFit="1"/>
    </xf>
    <xf numFmtId="178" fontId="2" fillId="0" borderId="23" xfId="6" applyNumberFormat="1" applyFont="1" applyFill="1" applyBorder="1" applyAlignment="1">
      <alignment horizontal="right" vertical="center" shrinkToFit="1"/>
    </xf>
    <xf numFmtId="178" fontId="2" fillId="0" borderId="16" xfId="6" applyNumberFormat="1" applyFont="1" applyFill="1" applyBorder="1" applyAlignment="1">
      <alignment horizontal="right" vertical="center" shrinkToFit="1"/>
    </xf>
    <xf numFmtId="0" fontId="2" fillId="0" borderId="30" xfId="6" applyFont="1" applyBorder="1">
      <alignment vertical="center"/>
    </xf>
    <xf numFmtId="0" fontId="2" fillId="0" borderId="23" xfId="6" applyFont="1" applyBorder="1">
      <alignment vertical="center"/>
    </xf>
    <xf numFmtId="0" fontId="2" fillId="0" borderId="16" xfId="6" applyFont="1" applyBorder="1">
      <alignment vertical="center"/>
    </xf>
    <xf numFmtId="0" fontId="9" fillId="0" borderId="42" xfId="6" applyFont="1" applyBorder="1">
      <alignment vertical="center"/>
    </xf>
    <xf numFmtId="0" fontId="9" fillId="0" borderId="0" xfId="6" applyFont="1" applyBorder="1">
      <alignment vertical="center"/>
    </xf>
    <xf numFmtId="0" fontId="9" fillId="0" borderId="14" xfId="6" applyFont="1" applyBorder="1">
      <alignment vertical="center"/>
    </xf>
    <xf numFmtId="180" fontId="2" fillId="0" borderId="31" xfId="6" applyNumberFormat="1" applyFont="1" applyFill="1" applyBorder="1" applyAlignment="1">
      <alignment horizontal="right" vertical="center" shrinkToFit="1"/>
    </xf>
    <xf numFmtId="180" fontId="2" fillId="0" borderId="23" xfId="6" applyNumberFormat="1" applyFont="1" applyFill="1" applyBorder="1" applyAlignment="1">
      <alignment horizontal="right" vertical="center" shrinkToFit="1"/>
    </xf>
    <xf numFmtId="0" fontId="3" fillId="0" borderId="23" xfId="6" applyFill="1" applyBorder="1" applyAlignment="1">
      <alignment horizontal="right" vertical="center" shrinkToFit="1"/>
    </xf>
    <xf numFmtId="0" fontId="3" fillId="0" borderId="16" xfId="6" applyFill="1" applyBorder="1" applyAlignment="1">
      <alignment horizontal="right" vertical="center" shrinkToFit="1"/>
    </xf>
    <xf numFmtId="180" fontId="2" fillId="0" borderId="42" xfId="6" applyNumberFormat="1" applyFont="1" applyFill="1" applyBorder="1" applyAlignment="1">
      <alignment horizontal="right" vertical="center" shrinkToFit="1"/>
    </xf>
    <xf numFmtId="0" fontId="3" fillId="0" borderId="0" xfId="6" applyFill="1" applyBorder="1" applyAlignment="1">
      <alignment horizontal="right" vertical="center" shrinkToFit="1"/>
    </xf>
    <xf numFmtId="180" fontId="2" fillId="0" borderId="30" xfId="6" applyNumberFormat="1" applyFont="1" applyFill="1" applyBorder="1" applyAlignment="1">
      <alignment horizontal="right" vertical="center" shrinkToFit="1"/>
    </xf>
    <xf numFmtId="0" fontId="3" fillId="0" borderId="35" xfId="6" applyBorder="1" applyAlignment="1">
      <alignment horizontal="center" vertical="center"/>
    </xf>
    <xf numFmtId="0" fontId="3" fillId="0" borderId="37" xfId="6" applyBorder="1" applyAlignment="1">
      <alignment horizontal="center" vertical="center"/>
    </xf>
    <xf numFmtId="178" fontId="2" fillId="0" borderId="75" xfId="6" applyNumberFormat="1" applyFont="1" applyFill="1" applyBorder="1" applyAlignment="1">
      <alignment horizontal="right" vertical="center" shrinkToFit="1"/>
    </xf>
    <xf numFmtId="0" fontId="2" fillId="0" borderId="42" xfId="6" applyFont="1" applyBorder="1" applyAlignment="1">
      <alignment vertical="center"/>
    </xf>
    <xf numFmtId="0" fontId="1" fillId="0" borderId="0" xfId="4" applyBorder="1" applyAlignment="1">
      <alignment vertical="center"/>
    </xf>
    <xf numFmtId="0" fontId="1" fillId="0" borderId="14" xfId="4" applyBorder="1" applyAlignment="1">
      <alignment vertical="center"/>
    </xf>
    <xf numFmtId="0" fontId="1" fillId="0" borderId="0" xfId="4" applyAlignment="1">
      <alignment vertical="center"/>
    </xf>
    <xf numFmtId="0" fontId="9" fillId="0" borderId="32" xfId="6" applyFont="1" applyFill="1" applyBorder="1" applyAlignment="1">
      <alignment horizontal="center" vertical="center"/>
    </xf>
    <xf numFmtId="0" fontId="9" fillId="0" borderId="35" xfId="6" applyFont="1" applyFill="1" applyBorder="1" applyAlignment="1">
      <alignment horizontal="center" vertical="center"/>
    </xf>
    <xf numFmtId="0" fontId="9" fillId="0" borderId="37" xfId="6" applyFont="1" applyFill="1" applyBorder="1" applyAlignment="1">
      <alignment horizontal="center" vertical="center"/>
    </xf>
    <xf numFmtId="178" fontId="2" fillId="0" borderId="65" xfId="6" applyNumberFormat="1" applyFont="1" applyFill="1" applyBorder="1" applyAlignment="1">
      <alignment horizontal="right" vertical="center" shrinkToFit="1"/>
    </xf>
    <xf numFmtId="180" fontId="2" fillId="0" borderId="72" xfId="6" applyNumberFormat="1" applyFont="1" applyFill="1" applyBorder="1" applyAlignment="1">
      <alignment horizontal="right" vertical="center" shrinkToFit="1"/>
    </xf>
    <xf numFmtId="180" fontId="2" fillId="0" borderId="65" xfId="6" applyNumberFormat="1" applyFont="1" applyFill="1" applyBorder="1" applyAlignment="1">
      <alignment horizontal="right" vertical="center" shrinkToFit="1"/>
    </xf>
    <xf numFmtId="178" fontId="2" fillId="0" borderId="72" xfId="6" applyNumberFormat="1" applyFont="1" applyFill="1" applyBorder="1" applyAlignment="1">
      <alignment horizontal="right" vertical="center" shrinkToFit="1"/>
    </xf>
    <xf numFmtId="180" fontId="2" fillId="0" borderId="16" xfId="6" applyNumberFormat="1" applyFont="1" applyFill="1" applyBorder="1" applyAlignment="1">
      <alignment horizontal="right" vertical="center" shrinkToFit="1"/>
    </xf>
    <xf numFmtId="178" fontId="2" fillId="0" borderId="42" xfId="6" applyNumberFormat="1" applyFont="1" applyFill="1" applyBorder="1" applyAlignment="1">
      <alignment horizontal="right" vertical="center"/>
    </xf>
    <xf numFmtId="178" fontId="2" fillId="0" borderId="0" xfId="6" applyNumberFormat="1" applyFont="1" applyFill="1" applyBorder="1" applyAlignment="1">
      <alignment horizontal="right" vertical="center"/>
    </xf>
    <xf numFmtId="178" fontId="2" fillId="0" borderId="66" xfId="6" applyNumberFormat="1" applyFont="1" applyFill="1" applyBorder="1" applyAlignment="1">
      <alignment horizontal="right" vertical="center"/>
    </xf>
    <xf numFmtId="180" fontId="2" fillId="0" borderId="69" xfId="6" applyNumberFormat="1" applyFont="1" applyFill="1" applyBorder="1" applyAlignment="1">
      <alignment horizontal="right" vertical="center"/>
    </xf>
    <xf numFmtId="178" fontId="2" fillId="0" borderId="70" xfId="6" applyNumberFormat="1" applyFont="1" applyFill="1" applyBorder="1" applyAlignment="1">
      <alignment horizontal="right" vertical="center"/>
    </xf>
    <xf numFmtId="178" fontId="2" fillId="0" borderId="14" xfId="6" applyNumberFormat="1" applyFont="1" applyFill="1" applyBorder="1" applyAlignment="1">
      <alignment horizontal="right" vertical="center"/>
    </xf>
    <xf numFmtId="180" fontId="2" fillId="0" borderId="68" xfId="6" applyNumberFormat="1" applyFont="1" applyFill="1" applyBorder="1" applyAlignment="1">
      <alignment horizontal="right" vertical="center" shrinkToFit="1"/>
    </xf>
    <xf numFmtId="178" fontId="2" fillId="0" borderId="68" xfId="6" applyNumberFormat="1" applyFont="1" applyFill="1" applyBorder="1" applyAlignment="1">
      <alignment horizontal="right" vertical="center" shrinkToFit="1"/>
    </xf>
    <xf numFmtId="49" fontId="8" fillId="0" borderId="6" xfId="6" applyNumberFormat="1" applyFont="1" applyFill="1" applyBorder="1" applyAlignment="1">
      <alignment horizontal="center" vertical="center"/>
    </xf>
    <xf numFmtId="49" fontId="8" fillId="0" borderId="18" xfId="6" applyNumberFormat="1" applyFont="1" applyFill="1" applyBorder="1" applyAlignment="1">
      <alignment horizontal="center" vertical="center"/>
    </xf>
    <xf numFmtId="49" fontId="8" fillId="0" borderId="64" xfId="6" applyNumberFormat="1" applyFont="1" applyFill="1" applyBorder="1" applyAlignment="1">
      <alignment horizontal="center" vertical="center"/>
    </xf>
    <xf numFmtId="0" fontId="2" fillId="0" borderId="74" xfId="6" applyFont="1" applyBorder="1" applyAlignment="1">
      <alignment horizontal="center" vertical="center"/>
    </xf>
    <xf numFmtId="0" fontId="17" fillId="4" borderId="40" xfId="14" applyFont="1" applyFill="1" applyBorder="1" applyAlignment="1" applyProtection="1">
      <alignment horizontal="center" vertical="center" wrapText="1"/>
      <protection locked="0"/>
    </xf>
    <xf numFmtId="0" fontId="17" fillId="4" borderId="19" xfId="14" applyFont="1" applyFill="1" applyBorder="1" applyAlignment="1" applyProtection="1">
      <alignment horizontal="center" vertical="center" wrapText="1"/>
      <protection locked="0"/>
    </xf>
    <xf numFmtId="0" fontId="17" fillId="4" borderId="13" xfId="14" applyFont="1" applyFill="1" applyBorder="1" applyAlignment="1" applyProtection="1">
      <alignment horizontal="center" vertical="center" wrapText="1"/>
      <protection locked="0"/>
    </xf>
    <xf numFmtId="0" fontId="17" fillId="4" borderId="93" xfId="14" applyFont="1" applyFill="1" applyBorder="1" applyAlignment="1" applyProtection="1">
      <alignment horizontal="center" vertical="center" wrapText="1"/>
      <protection locked="0"/>
    </xf>
    <xf numFmtId="0" fontId="17" fillId="4" borderId="82" xfId="14" applyFont="1" applyFill="1" applyBorder="1" applyAlignment="1" applyProtection="1">
      <alignment horizontal="center" vertical="center" wrapText="1"/>
      <protection locked="0"/>
    </xf>
    <xf numFmtId="0" fontId="17" fillId="4" borderId="89" xfId="14" applyFont="1" applyFill="1" applyBorder="1" applyAlignment="1" applyProtection="1">
      <alignment horizontal="center" vertical="center" wrapText="1"/>
      <protection locked="0"/>
    </xf>
    <xf numFmtId="0" fontId="17" fillId="4" borderId="53" xfId="14" applyFont="1" applyFill="1" applyBorder="1" applyAlignment="1" applyProtection="1">
      <alignment horizontal="center" vertical="center" wrapText="1"/>
      <protection locked="0"/>
    </xf>
    <xf numFmtId="0" fontId="17" fillId="4" borderId="121" xfId="14" applyFont="1" applyFill="1" applyBorder="1" applyAlignment="1" applyProtection="1">
      <alignment horizontal="center" vertical="center" wrapText="1"/>
      <protection locked="0"/>
    </xf>
    <xf numFmtId="0" fontId="17" fillId="4" borderId="7" xfId="14" applyFont="1" applyFill="1" applyBorder="1" applyAlignment="1" applyProtection="1">
      <alignment horizontal="center" vertical="center"/>
      <protection locked="0"/>
    </xf>
    <xf numFmtId="0" fontId="17" fillId="4" borderId="19" xfId="14" applyFont="1" applyFill="1" applyBorder="1" applyAlignment="1" applyProtection="1">
      <alignment horizontal="center" vertical="center"/>
      <protection locked="0"/>
    </xf>
    <xf numFmtId="0" fontId="17" fillId="4" borderId="13" xfId="14" applyFont="1" applyFill="1" applyBorder="1" applyAlignment="1" applyProtection="1">
      <alignment horizontal="center" vertical="center"/>
      <protection locked="0"/>
    </xf>
    <xf numFmtId="0" fontId="17" fillId="4" borderId="76" xfId="14" applyFont="1" applyFill="1" applyBorder="1" applyAlignment="1" applyProtection="1">
      <alignment horizontal="center" vertical="center"/>
      <protection locked="0"/>
    </xf>
    <xf numFmtId="0" fontId="17" fillId="4" borderId="82" xfId="14" applyFont="1" applyFill="1" applyBorder="1" applyAlignment="1" applyProtection="1">
      <alignment horizontal="center" vertical="center"/>
      <protection locked="0"/>
    </xf>
    <xf numFmtId="0" fontId="17" fillId="4" borderId="89" xfId="14" applyFont="1" applyFill="1" applyBorder="1" applyAlignment="1" applyProtection="1">
      <alignment horizontal="center" vertical="center"/>
      <protection locked="0"/>
    </xf>
    <xf numFmtId="0" fontId="17" fillId="4" borderId="7" xfId="14" applyFont="1" applyFill="1" applyBorder="1" applyAlignment="1" applyProtection="1">
      <alignment horizontal="center" vertical="center" wrapText="1" shrinkToFit="1"/>
      <protection locked="0"/>
    </xf>
    <xf numFmtId="0" fontId="17" fillId="4" borderId="19" xfId="14" applyFont="1" applyFill="1" applyBorder="1" applyAlignment="1" applyProtection="1">
      <alignment horizontal="center" vertical="center" shrinkToFit="1"/>
      <protection locked="0"/>
    </xf>
    <xf numFmtId="0" fontId="17" fillId="4" borderId="53" xfId="14" applyFont="1" applyFill="1" applyBorder="1" applyAlignment="1" applyProtection="1">
      <alignment horizontal="center" vertical="center" shrinkToFit="1"/>
      <protection locked="0"/>
    </xf>
    <xf numFmtId="0" fontId="17" fillId="4" borderId="76" xfId="14" applyFont="1" applyFill="1" applyBorder="1" applyAlignment="1" applyProtection="1">
      <alignment horizontal="center" vertical="center" shrinkToFit="1"/>
      <protection locked="0"/>
    </xf>
    <xf numFmtId="0" fontId="17" fillId="4" borderId="82" xfId="14" applyFont="1" applyFill="1" applyBorder="1" applyAlignment="1" applyProtection="1">
      <alignment horizontal="center" vertical="center" shrinkToFit="1"/>
      <protection locked="0"/>
    </xf>
    <xf numFmtId="0" fontId="17" fillId="4" borderId="121" xfId="14" applyFont="1" applyFill="1" applyBorder="1" applyAlignment="1" applyProtection="1">
      <alignment horizontal="center" vertical="center" shrinkToFit="1"/>
      <protection locked="0"/>
    </xf>
    <xf numFmtId="0" fontId="17" fillId="4" borderId="40" xfId="14" applyFont="1" applyFill="1" applyBorder="1" applyAlignment="1" applyProtection="1">
      <alignment horizontal="center" vertical="center" wrapText="1" shrinkToFit="1"/>
      <protection locked="0"/>
    </xf>
    <xf numFmtId="0" fontId="17" fillId="4" borderId="13" xfId="14" applyFont="1" applyFill="1" applyBorder="1" applyAlignment="1" applyProtection="1">
      <alignment horizontal="center" vertical="center" shrinkToFit="1"/>
      <protection locked="0"/>
    </xf>
    <xf numFmtId="0" fontId="17" fillId="4" borderId="93" xfId="14" applyFont="1" applyFill="1" applyBorder="1" applyAlignment="1" applyProtection="1">
      <alignment horizontal="center" vertical="center" shrinkToFit="1"/>
      <protection locked="0"/>
    </xf>
    <xf numFmtId="0" fontId="17" fillId="4" borderId="89" xfId="14" applyFont="1" applyFill="1" applyBorder="1" applyAlignment="1" applyProtection="1">
      <alignment horizontal="center" vertical="center" shrinkToFit="1"/>
      <protection locked="0"/>
    </xf>
    <xf numFmtId="0" fontId="17" fillId="4" borderId="93" xfId="14" applyFont="1" applyFill="1" applyBorder="1" applyAlignment="1" applyProtection="1">
      <alignment horizontal="center" vertical="center"/>
      <protection locked="0"/>
    </xf>
    <xf numFmtId="0" fontId="17" fillId="3" borderId="23" xfId="14" applyFont="1" applyFill="1" applyBorder="1" applyAlignment="1">
      <alignment horizontal="center" vertical="center"/>
    </xf>
    <xf numFmtId="0" fontId="17" fillId="3" borderId="16" xfId="14" applyFont="1" applyFill="1" applyBorder="1" applyAlignment="1">
      <alignment horizontal="center" vertical="center"/>
    </xf>
    <xf numFmtId="184" fontId="17" fillId="3" borderId="32" xfId="18" applyNumberFormat="1" applyFont="1" applyFill="1" applyBorder="1" applyAlignment="1">
      <alignment horizontal="right" vertical="center" shrinkToFit="1"/>
    </xf>
    <xf numFmtId="184" fontId="17" fillId="3" borderId="35" xfId="18" applyNumberFormat="1" applyFont="1" applyFill="1" applyBorder="1" applyAlignment="1">
      <alignment horizontal="right" vertical="center" shrinkToFit="1"/>
    </xf>
    <xf numFmtId="184" fontId="17" fillId="3" borderId="113" xfId="18" applyNumberFormat="1" applyFont="1" applyFill="1" applyBorder="1" applyAlignment="1">
      <alignment horizontal="right" vertical="center" shrinkToFit="1"/>
    </xf>
    <xf numFmtId="184" fontId="17" fillId="3" borderId="119" xfId="18" applyNumberFormat="1" applyFont="1" applyFill="1" applyBorder="1" applyAlignment="1">
      <alignment horizontal="right" vertical="center" shrinkToFit="1"/>
    </xf>
    <xf numFmtId="184" fontId="17" fillId="3" borderId="130" xfId="18" applyNumberFormat="1" applyFont="1" applyFill="1" applyBorder="1" applyAlignment="1">
      <alignment horizontal="right" vertical="center" shrinkToFit="1"/>
    </xf>
    <xf numFmtId="184" fontId="17" fillId="3" borderId="135" xfId="18" applyNumberFormat="1" applyFont="1" applyFill="1" applyBorder="1" applyAlignment="1">
      <alignment horizontal="right" vertical="center" shrinkToFit="1"/>
    </xf>
    <xf numFmtId="184" fontId="17" fillId="3" borderId="140" xfId="18" applyNumberFormat="1" applyFont="1" applyFill="1" applyBorder="1" applyAlignment="1">
      <alignment horizontal="right" vertical="center" shrinkToFit="1"/>
    </xf>
    <xf numFmtId="0" fontId="17" fillId="3" borderId="20" xfId="14" applyFont="1" applyFill="1" applyBorder="1" applyAlignment="1">
      <alignment horizontal="center" vertical="center"/>
    </xf>
    <xf numFmtId="0" fontId="17" fillId="3" borderId="17" xfId="14" applyFont="1" applyFill="1" applyBorder="1" applyAlignment="1">
      <alignment horizontal="center" vertical="center"/>
    </xf>
    <xf numFmtId="184" fontId="17" fillId="3" borderId="108" xfId="18" applyNumberFormat="1" applyFont="1" applyFill="1" applyBorder="1" applyAlignment="1">
      <alignment horizontal="right" vertical="center" shrinkToFit="1"/>
    </xf>
    <xf numFmtId="184" fontId="17" fillId="3" borderId="36" xfId="18" applyNumberFormat="1" applyFont="1" applyFill="1" applyBorder="1" applyAlignment="1">
      <alignment horizontal="right" vertical="center" shrinkToFit="1"/>
    </xf>
    <xf numFmtId="184" fontId="17" fillId="3" borderId="114" xfId="18" applyNumberFormat="1" applyFont="1" applyFill="1" applyBorder="1" applyAlignment="1">
      <alignment horizontal="right" vertical="center" shrinkToFit="1"/>
    </xf>
    <xf numFmtId="184" fontId="17" fillId="3" borderId="134" xfId="18" applyNumberFormat="1" applyFont="1" applyFill="1" applyBorder="1" applyAlignment="1">
      <alignment horizontal="right" vertical="center" shrinkToFit="1"/>
    </xf>
    <xf numFmtId="184" fontId="17" fillId="3" borderId="139" xfId="18" applyNumberFormat="1" applyFont="1" applyFill="1" applyBorder="1" applyAlignment="1">
      <alignment horizontal="right" vertical="center" shrinkToFit="1"/>
    </xf>
    <xf numFmtId="184" fontId="17" fillId="3" borderId="144" xfId="18" applyNumberFormat="1" applyFont="1" applyFill="1" applyBorder="1" applyAlignment="1">
      <alignment horizontal="right" vertical="center" shrinkToFit="1"/>
    </xf>
    <xf numFmtId="0" fontId="17" fillId="4" borderId="7" xfId="14" applyFont="1" applyFill="1" applyBorder="1" applyAlignment="1" applyProtection="1">
      <alignment horizontal="center" vertical="center" wrapText="1"/>
      <protection locked="0"/>
    </xf>
    <xf numFmtId="0" fontId="17" fillId="4" borderId="76" xfId="14" applyFont="1" applyFill="1" applyBorder="1" applyAlignment="1" applyProtection="1">
      <alignment horizontal="center" vertical="center" wrapText="1"/>
      <protection locked="0"/>
    </xf>
    <xf numFmtId="0" fontId="17" fillId="3" borderId="12" xfId="14" applyFont="1" applyFill="1" applyBorder="1" applyAlignment="1">
      <alignment horizontal="center" vertical="center" textRotation="255" shrinkToFit="1"/>
    </xf>
    <xf numFmtId="0" fontId="17" fillId="3" borderId="16" xfId="14" applyFont="1" applyFill="1" applyBorder="1" applyAlignment="1">
      <alignment horizontal="center" vertical="center" textRotation="255" shrinkToFit="1"/>
    </xf>
    <xf numFmtId="0" fontId="17" fillId="3" borderId="8" xfId="14" applyFont="1" applyFill="1" applyBorder="1" applyAlignment="1">
      <alignment horizontal="center" vertical="center" textRotation="255" shrinkToFit="1"/>
    </xf>
    <xf numFmtId="0" fontId="17" fillId="3" borderId="14" xfId="14" applyFont="1" applyFill="1" applyBorder="1" applyAlignment="1">
      <alignment horizontal="center" vertical="center" textRotation="255" shrinkToFit="1"/>
    </xf>
    <xf numFmtId="0" fontId="17" fillId="3" borderId="56" xfId="14" applyFont="1" applyFill="1" applyBorder="1" applyAlignment="1">
      <alignment horizontal="center" vertical="center" textRotation="255" shrinkToFit="1"/>
    </xf>
    <xf numFmtId="0" fontId="17" fillId="3" borderId="15" xfId="14" applyFont="1" applyFill="1" applyBorder="1" applyAlignment="1">
      <alignment horizontal="center" vertical="center" textRotation="255" shrinkToFit="1"/>
    </xf>
    <xf numFmtId="0" fontId="17" fillId="3" borderId="12" xfId="14" applyFont="1" applyFill="1" applyBorder="1" applyAlignment="1">
      <alignment horizontal="left" vertical="center" wrapText="1"/>
    </xf>
    <xf numFmtId="0" fontId="17" fillId="3" borderId="23" xfId="14" applyFont="1" applyFill="1" applyBorder="1" applyAlignment="1">
      <alignment horizontal="left" vertical="center" wrapText="1"/>
    </xf>
    <xf numFmtId="0" fontId="17" fillId="3" borderId="9" xfId="14" applyFont="1" applyFill="1" applyBorder="1" applyAlignment="1">
      <alignment horizontal="left" vertical="center" wrapText="1"/>
    </xf>
    <xf numFmtId="0" fontId="17" fillId="3" borderId="20" xfId="14" applyFont="1" applyFill="1" applyBorder="1" applyAlignment="1">
      <alignment horizontal="left" vertical="center" wrapText="1"/>
    </xf>
    <xf numFmtId="0" fontId="17" fillId="3" borderId="12" xfId="14" applyFont="1" applyFill="1" applyBorder="1" applyAlignment="1">
      <alignment horizontal="center" vertical="center" textRotation="255" wrapText="1"/>
    </xf>
    <xf numFmtId="0" fontId="17" fillId="3" borderId="16" xfId="14" applyFont="1" applyFill="1" applyBorder="1" applyAlignment="1">
      <alignment horizontal="center" vertical="center" textRotation="255" wrapText="1"/>
    </xf>
    <xf numFmtId="0" fontId="17" fillId="3" borderId="8" xfId="14" applyFont="1" applyFill="1" applyBorder="1" applyAlignment="1">
      <alignment horizontal="center" vertical="center" textRotation="255" wrapText="1"/>
    </xf>
    <xf numFmtId="0" fontId="17" fillId="3" borderId="14" xfId="14" applyFont="1" applyFill="1" applyBorder="1" applyAlignment="1">
      <alignment horizontal="center" vertical="center" textRotation="255" wrapText="1"/>
    </xf>
    <xf numFmtId="0" fontId="17" fillId="3" borderId="56" xfId="14" applyFont="1" applyFill="1" applyBorder="1" applyAlignment="1">
      <alignment horizontal="center" vertical="center" textRotation="255" wrapText="1"/>
    </xf>
    <xf numFmtId="0" fontId="17" fillId="3" borderId="15" xfId="14" applyFont="1" applyFill="1" applyBorder="1" applyAlignment="1">
      <alignment horizontal="center" vertical="center" textRotation="255" wrapText="1"/>
    </xf>
    <xf numFmtId="0" fontId="17" fillId="3" borderId="8" xfId="14" applyFont="1" applyFill="1" applyBorder="1" applyAlignment="1">
      <alignment horizontal="left" vertical="center"/>
    </xf>
    <xf numFmtId="0" fontId="17" fillId="3" borderId="0" xfId="14" applyFont="1" applyFill="1" applyAlignment="1">
      <alignment horizontal="left" vertical="center"/>
    </xf>
    <xf numFmtId="0" fontId="17" fillId="3" borderId="0" xfId="14" applyFont="1" applyFill="1" applyAlignment="1">
      <alignment horizontal="right" vertical="center" wrapText="1"/>
    </xf>
    <xf numFmtId="0" fontId="17" fillId="3" borderId="0" xfId="14" applyFont="1" applyFill="1" applyAlignment="1">
      <alignment horizontal="right" vertical="center"/>
    </xf>
    <xf numFmtId="0" fontId="17" fillId="3" borderId="14" xfId="14" applyFont="1" applyFill="1" applyBorder="1" applyAlignment="1">
      <alignment horizontal="right" vertical="center"/>
    </xf>
    <xf numFmtId="183" fontId="17" fillId="3" borderId="42" xfId="17" applyNumberFormat="1" applyFont="1" applyFill="1" applyBorder="1" applyAlignment="1">
      <alignment horizontal="right" vertical="center" shrinkToFit="1"/>
    </xf>
    <xf numFmtId="183" fontId="17" fillId="3" borderId="0" xfId="14" applyNumberFormat="1" applyFont="1" applyFill="1" applyAlignment="1">
      <alignment horizontal="right" vertical="center" shrinkToFit="1"/>
    </xf>
    <xf numFmtId="183" fontId="17" fillId="3" borderId="66" xfId="17" applyNumberFormat="1" applyFont="1" applyFill="1" applyBorder="1" applyAlignment="1">
      <alignment horizontal="right" vertical="center" shrinkToFit="1"/>
    </xf>
    <xf numFmtId="183" fontId="17" fillId="3" borderId="70" xfId="17" applyNumberFormat="1" applyFont="1" applyFill="1" applyBorder="1" applyAlignment="1">
      <alignment horizontal="right" vertical="center" shrinkToFit="1"/>
    </xf>
    <xf numFmtId="184" fontId="17" fillId="3" borderId="132" xfId="18" applyNumberFormat="1" applyFont="1" applyFill="1" applyBorder="1" applyAlignment="1">
      <alignment horizontal="right" vertical="center" shrinkToFit="1"/>
    </xf>
    <xf numFmtId="184" fontId="17" fillId="3" borderId="137" xfId="18" applyNumberFormat="1" applyFont="1" applyFill="1" applyBorder="1" applyAlignment="1">
      <alignment horizontal="right" vertical="center" shrinkToFit="1"/>
    </xf>
    <xf numFmtId="184" fontId="17" fillId="3" borderId="142" xfId="18" applyNumberFormat="1" applyFont="1" applyFill="1" applyBorder="1" applyAlignment="1">
      <alignment horizontal="right" vertical="center" shrinkToFit="1"/>
    </xf>
    <xf numFmtId="0" fontId="17" fillId="3" borderId="8" xfId="14" applyFont="1" applyFill="1" applyBorder="1">
      <alignment vertical="center"/>
    </xf>
    <xf numFmtId="0" fontId="17" fillId="3" borderId="0" xfId="14" applyFont="1" applyFill="1">
      <alignment vertical="center"/>
    </xf>
    <xf numFmtId="0" fontId="17" fillId="3" borderId="14" xfId="14" applyFont="1" applyFill="1" applyBorder="1">
      <alignment vertical="center"/>
    </xf>
    <xf numFmtId="186" fontId="17" fillId="3" borderId="42" xfId="18" applyNumberFormat="1" applyFont="1" applyFill="1" applyBorder="1" applyAlignment="1">
      <alignment horizontal="right" vertical="center" shrinkToFit="1"/>
    </xf>
    <xf numFmtId="186" fontId="17" fillId="3" borderId="0" xfId="18" applyNumberFormat="1" applyFont="1" applyFill="1" applyAlignment="1">
      <alignment horizontal="right" vertical="center" shrinkToFit="1"/>
    </xf>
    <xf numFmtId="186" fontId="17" fillId="3" borderId="14" xfId="18" applyNumberFormat="1" applyFont="1" applyFill="1" applyBorder="1" applyAlignment="1">
      <alignment horizontal="right" vertical="center" shrinkToFit="1"/>
    </xf>
    <xf numFmtId="186" fontId="17" fillId="3" borderId="58" xfId="18" applyNumberFormat="1" applyFont="1" applyFill="1" applyBorder="1" applyAlignment="1">
      <alignment horizontal="right" vertical="center" shrinkToFit="1"/>
    </xf>
    <xf numFmtId="0" fontId="18" fillId="3" borderId="56" xfId="14" applyFont="1" applyFill="1" applyBorder="1" applyAlignment="1">
      <alignment horizontal="left" vertical="center"/>
    </xf>
    <xf numFmtId="0" fontId="17" fillId="3" borderId="34" xfId="14" applyFont="1" applyFill="1" applyBorder="1" applyAlignment="1">
      <alignment horizontal="left" vertical="center"/>
    </xf>
    <xf numFmtId="0" fontId="17" fillId="3" borderId="34" xfId="14" applyFont="1" applyFill="1" applyBorder="1" applyAlignment="1">
      <alignment horizontal="right" vertical="center" wrapText="1"/>
    </xf>
    <xf numFmtId="0" fontId="17" fillId="3" borderId="34" xfId="14" applyFont="1" applyFill="1" applyBorder="1" applyAlignment="1">
      <alignment horizontal="right" vertical="center"/>
    </xf>
    <xf numFmtId="0" fontId="17" fillId="3" borderId="15" xfId="14" applyFont="1" applyFill="1" applyBorder="1" applyAlignment="1">
      <alignment horizontal="right" vertical="center"/>
    </xf>
    <xf numFmtId="183" fontId="17" fillId="3" borderId="31" xfId="18" applyNumberFormat="1" applyFont="1" applyFill="1" applyBorder="1" applyAlignment="1">
      <alignment horizontal="right" vertical="center" shrinkToFit="1"/>
    </xf>
    <xf numFmtId="183" fontId="17" fillId="3" borderId="34" xfId="18" applyNumberFormat="1" applyFont="1" applyFill="1" applyBorder="1" applyAlignment="1">
      <alignment horizontal="right" vertical="center" shrinkToFit="1"/>
    </xf>
    <xf numFmtId="183" fontId="17" fillId="3" borderId="67" xfId="18" applyNumberFormat="1" applyFont="1" applyFill="1" applyBorder="1" applyAlignment="1">
      <alignment horizontal="right" vertical="center" shrinkToFit="1"/>
    </xf>
    <xf numFmtId="183" fontId="17" fillId="3" borderId="73" xfId="18" applyNumberFormat="1" applyFont="1" applyFill="1" applyBorder="1" applyAlignment="1">
      <alignment horizontal="right" vertical="center" shrinkToFit="1"/>
    </xf>
    <xf numFmtId="184" fontId="17" fillId="3" borderId="133" xfId="18" applyNumberFormat="1" applyFont="1" applyFill="1" applyBorder="1" applyAlignment="1">
      <alignment horizontal="right" vertical="center" shrinkToFit="1"/>
    </xf>
    <xf numFmtId="184" fontId="17" fillId="3" borderId="138" xfId="18" applyNumberFormat="1" applyFont="1" applyFill="1" applyBorder="1" applyAlignment="1">
      <alignment horizontal="right" vertical="center" shrinkToFit="1"/>
    </xf>
    <xf numFmtId="184" fontId="17" fillId="3" borderId="143" xfId="18" applyNumberFormat="1" applyFont="1" applyFill="1" applyBorder="1" applyAlignment="1">
      <alignment horizontal="right" vertical="center" shrinkToFit="1"/>
    </xf>
    <xf numFmtId="0" fontId="17" fillId="3" borderId="9" xfId="14" applyFont="1" applyFill="1" applyBorder="1">
      <alignment vertical="center"/>
    </xf>
    <xf numFmtId="0" fontId="17" fillId="3" borderId="20" xfId="14" applyFont="1" applyFill="1" applyBorder="1">
      <alignment vertical="center"/>
    </xf>
    <xf numFmtId="0" fontId="17" fillId="3" borderId="17" xfId="14" applyFont="1" applyFill="1" applyBorder="1">
      <alignment vertical="center"/>
    </xf>
    <xf numFmtId="186" fontId="17" fillId="3" borderId="43" xfId="18" applyNumberFormat="1" applyFont="1" applyFill="1" applyBorder="1" applyAlignment="1">
      <alignment horizontal="right" vertical="center" shrinkToFit="1"/>
    </xf>
    <xf numFmtId="186" fontId="17" fillId="3" borderId="20" xfId="18" applyNumberFormat="1" applyFont="1" applyFill="1" applyBorder="1" applyAlignment="1">
      <alignment horizontal="right" vertical="center" shrinkToFit="1"/>
    </xf>
    <xf numFmtId="186" fontId="17" fillId="3" borderId="17" xfId="18" applyNumberFormat="1" applyFont="1" applyFill="1" applyBorder="1" applyAlignment="1">
      <alignment horizontal="right" vertical="center" shrinkToFit="1"/>
    </xf>
    <xf numFmtId="186" fontId="17" fillId="3" borderId="155" xfId="18" applyNumberFormat="1" applyFont="1" applyFill="1" applyBorder="1" applyAlignment="1">
      <alignment horizontal="right" vertical="center" shrinkToFit="1"/>
    </xf>
    <xf numFmtId="186" fontId="17" fillId="3" borderId="156" xfId="18" applyNumberFormat="1" applyFont="1" applyFill="1" applyBorder="1" applyAlignment="1">
      <alignment horizontal="right" vertical="center" shrinkToFit="1"/>
    </xf>
    <xf numFmtId="186" fontId="17" fillId="3" borderId="157" xfId="18" applyNumberFormat="1" applyFont="1" applyFill="1" applyBorder="1" applyAlignment="1">
      <alignment horizontal="right" vertical="center" shrinkToFit="1"/>
    </xf>
    <xf numFmtId="0" fontId="17" fillId="3" borderId="12" xfId="14" applyFont="1" applyFill="1" applyBorder="1" applyAlignment="1">
      <alignment horizontal="left" vertical="center"/>
    </xf>
    <xf numFmtId="0" fontId="17" fillId="3" borderId="23" xfId="14" applyFont="1" applyFill="1" applyBorder="1" applyAlignment="1">
      <alignment horizontal="left" vertical="center"/>
    </xf>
    <xf numFmtId="0" fontId="17" fillId="3" borderId="23" xfId="14" applyFont="1" applyFill="1" applyBorder="1" applyAlignment="1">
      <alignment horizontal="right" vertical="center"/>
    </xf>
    <xf numFmtId="0" fontId="17" fillId="3" borderId="16" xfId="14" applyFont="1" applyFill="1" applyBorder="1" applyAlignment="1">
      <alignment horizontal="right" vertical="center"/>
    </xf>
    <xf numFmtId="183" fontId="17" fillId="3" borderId="30" xfId="18" applyNumberFormat="1" applyFont="1" applyFill="1" applyBorder="1" applyAlignment="1">
      <alignment horizontal="right" vertical="center" shrinkToFit="1"/>
    </xf>
    <xf numFmtId="183" fontId="17" fillId="3" borderId="23" xfId="18" applyNumberFormat="1" applyFont="1" applyFill="1" applyBorder="1" applyAlignment="1">
      <alignment horizontal="right" vertical="center" shrinkToFit="1"/>
    </xf>
    <xf numFmtId="183" fontId="17" fillId="3" borderId="65" xfId="18" applyNumberFormat="1" applyFont="1" applyFill="1" applyBorder="1" applyAlignment="1">
      <alignment horizontal="right" vertical="center" shrinkToFit="1"/>
    </xf>
    <xf numFmtId="183" fontId="17" fillId="3" borderId="72" xfId="18" applyNumberFormat="1" applyFont="1" applyFill="1" applyBorder="1" applyAlignment="1">
      <alignment horizontal="right" vertical="center" shrinkToFit="1"/>
    </xf>
    <xf numFmtId="184" fontId="17" fillId="3" borderId="131" xfId="18" applyNumberFormat="1" applyFont="1" applyFill="1" applyBorder="1" applyAlignment="1">
      <alignment horizontal="right" vertical="center" shrinkToFit="1"/>
    </xf>
    <xf numFmtId="184" fontId="17" fillId="3" borderId="136" xfId="18" applyNumberFormat="1" applyFont="1" applyFill="1" applyBorder="1" applyAlignment="1">
      <alignment horizontal="right" vertical="center" shrinkToFit="1"/>
    </xf>
    <xf numFmtId="184" fontId="17" fillId="3" borderId="141" xfId="18" applyNumberFormat="1" applyFont="1" applyFill="1" applyBorder="1" applyAlignment="1">
      <alignment horizontal="right" vertical="center" shrinkToFit="1"/>
    </xf>
    <xf numFmtId="0" fontId="17" fillId="3" borderId="12" xfId="14" applyFont="1" applyFill="1" applyBorder="1">
      <alignment vertical="center"/>
    </xf>
    <xf numFmtId="0" fontId="17" fillId="3" borderId="23" xfId="14" applyFont="1" applyFill="1" applyBorder="1">
      <alignment vertical="center"/>
    </xf>
    <xf numFmtId="0" fontId="17" fillId="3" borderId="16" xfId="14" applyFont="1" applyFill="1" applyBorder="1">
      <alignment vertical="center"/>
    </xf>
    <xf numFmtId="185" fontId="17" fillId="3" borderId="30" xfId="18" applyNumberFormat="1" applyFont="1" applyFill="1" applyBorder="1" applyAlignment="1">
      <alignment horizontal="right" vertical="center" shrinkToFit="1"/>
    </xf>
    <xf numFmtId="185" fontId="17" fillId="3" borderId="23" xfId="18" applyNumberFormat="1" applyFont="1" applyFill="1" applyBorder="1" applyAlignment="1">
      <alignment horizontal="right" vertical="center" shrinkToFit="1"/>
    </xf>
    <xf numFmtId="185" fontId="17" fillId="3" borderId="16" xfId="18" applyNumberFormat="1" applyFont="1" applyFill="1" applyBorder="1" applyAlignment="1">
      <alignment horizontal="right" vertical="center" shrinkToFit="1"/>
    </xf>
    <xf numFmtId="185" fontId="17" fillId="3" borderId="54" xfId="18" applyNumberFormat="1" applyFont="1" applyFill="1" applyBorder="1" applyAlignment="1">
      <alignment horizontal="right" vertical="center" shrinkToFit="1"/>
    </xf>
    <xf numFmtId="0" fontId="17" fillId="3" borderId="43" xfId="14" applyFont="1" applyFill="1" applyBorder="1">
      <alignment vertical="center"/>
    </xf>
    <xf numFmtId="183" fontId="17" fillId="3" borderId="165" xfId="18" applyNumberFormat="1" applyFont="1" applyFill="1" applyBorder="1" applyAlignment="1">
      <alignment horizontal="right" vertical="center" shrinkToFit="1"/>
    </xf>
    <xf numFmtId="183" fontId="17" fillId="3" borderId="166" xfId="18" applyNumberFormat="1" applyFont="1" applyFill="1" applyBorder="1" applyAlignment="1">
      <alignment horizontal="right" vertical="center" shrinkToFit="1"/>
    </xf>
    <xf numFmtId="184" fontId="17" fillId="3" borderId="166" xfId="18" applyNumberFormat="1" applyFont="1" applyFill="1" applyBorder="1" applyAlignment="1">
      <alignment horizontal="right" vertical="center" shrinkToFit="1"/>
    </xf>
    <xf numFmtId="184" fontId="17" fillId="3" borderId="170" xfId="18" applyNumberFormat="1" applyFont="1" applyFill="1" applyBorder="1" applyAlignment="1">
      <alignment horizontal="right" vertical="center" shrinkToFit="1"/>
    </xf>
    <xf numFmtId="185" fontId="17" fillId="3" borderId="42" xfId="18" applyNumberFormat="1" applyFont="1" applyFill="1" applyBorder="1" applyAlignment="1">
      <alignment horizontal="right" vertical="center" shrinkToFit="1"/>
    </xf>
    <xf numFmtId="185" fontId="17" fillId="3" borderId="0" xfId="18" applyNumberFormat="1" applyFont="1" applyFill="1" applyAlignment="1">
      <alignment horizontal="right" vertical="center" shrinkToFit="1"/>
    </xf>
    <xf numFmtId="185" fontId="17" fillId="3" borderId="14" xfId="18" applyNumberFormat="1" applyFont="1" applyFill="1" applyBorder="1" applyAlignment="1">
      <alignment horizontal="right" vertical="center" shrinkToFit="1"/>
    </xf>
    <xf numFmtId="185" fontId="17" fillId="3" borderId="58" xfId="18" applyNumberFormat="1" applyFont="1" applyFill="1" applyBorder="1" applyAlignment="1">
      <alignment horizontal="right" vertical="center" shrinkToFit="1"/>
    </xf>
    <xf numFmtId="0" fontId="17" fillId="3" borderId="12" xfId="14" applyFont="1" applyFill="1" applyBorder="1" applyAlignment="1">
      <alignment horizontal="center" vertical="center" wrapText="1"/>
    </xf>
    <xf numFmtId="0" fontId="17" fillId="3" borderId="23" xfId="14" applyFont="1" applyFill="1" applyBorder="1" applyAlignment="1">
      <alignment horizontal="center" vertical="center" wrapText="1"/>
    </xf>
    <xf numFmtId="0" fontId="17" fillId="3" borderId="16" xfId="14" applyFont="1" applyFill="1" applyBorder="1" applyAlignment="1">
      <alignment horizontal="center" vertical="center" wrapText="1"/>
    </xf>
    <xf numFmtId="0" fontId="17" fillId="3" borderId="8" xfId="14" applyFont="1" applyFill="1" applyBorder="1" applyAlignment="1">
      <alignment horizontal="center" vertical="center" wrapText="1"/>
    </xf>
    <xf numFmtId="0" fontId="17" fillId="3" borderId="0" xfId="14" applyFont="1" applyFill="1" applyAlignment="1">
      <alignment horizontal="center" vertical="center" wrapText="1"/>
    </xf>
    <xf numFmtId="0" fontId="17" fillId="3" borderId="14" xfId="14" applyFont="1" applyFill="1" applyBorder="1" applyAlignment="1">
      <alignment horizontal="center" vertical="center" wrapText="1"/>
    </xf>
    <xf numFmtId="0" fontId="17" fillId="3" borderId="9" xfId="14" applyFont="1" applyFill="1" applyBorder="1" applyAlignment="1">
      <alignment horizontal="center" vertical="center" wrapText="1"/>
    </xf>
    <xf numFmtId="0" fontId="17" fillId="3" borderId="20" xfId="14" applyFont="1" applyFill="1" applyBorder="1" applyAlignment="1">
      <alignment horizontal="center" vertical="center" wrapText="1"/>
    </xf>
    <xf numFmtId="0" fontId="17" fillId="3" borderId="17" xfId="14" applyFont="1" applyFill="1" applyBorder="1" applyAlignment="1">
      <alignment horizontal="center" vertical="center" wrapText="1"/>
    </xf>
    <xf numFmtId="0" fontId="17" fillId="3" borderId="42" xfId="14" applyFont="1" applyFill="1" applyBorder="1">
      <alignment vertical="center"/>
    </xf>
    <xf numFmtId="184" fontId="17" fillId="3" borderId="70" xfId="17" applyNumberFormat="1" applyFont="1" applyFill="1" applyBorder="1" applyAlignment="1">
      <alignment horizontal="right" vertical="center" shrinkToFit="1"/>
    </xf>
    <xf numFmtId="184" fontId="17" fillId="3" borderId="0" xfId="17" applyNumberFormat="1" applyFont="1" applyFill="1" applyAlignment="1">
      <alignment horizontal="right" vertical="center" shrinkToFit="1"/>
    </xf>
    <xf numFmtId="184" fontId="17" fillId="3" borderId="58" xfId="17" applyNumberFormat="1" applyFont="1" applyFill="1" applyBorder="1" applyAlignment="1">
      <alignment horizontal="right" vertical="center" shrinkToFit="1"/>
    </xf>
    <xf numFmtId="183" fontId="17" fillId="3" borderId="149" xfId="18" applyNumberFormat="1" applyFont="1" applyFill="1" applyBorder="1" applyAlignment="1">
      <alignment horizontal="right" vertical="center" shrinkToFit="1"/>
    </xf>
    <xf numFmtId="183" fontId="17" fillId="3" borderId="69" xfId="18" applyNumberFormat="1" applyFont="1" applyFill="1" applyBorder="1" applyAlignment="1">
      <alignment horizontal="right" vertical="center" shrinkToFit="1"/>
    </xf>
    <xf numFmtId="184" fontId="17" fillId="3" borderId="69" xfId="18" applyNumberFormat="1" applyFont="1" applyFill="1" applyBorder="1" applyAlignment="1">
      <alignment horizontal="right" vertical="center" shrinkToFit="1"/>
    </xf>
    <xf numFmtId="184" fontId="17" fillId="3" borderId="169" xfId="18" applyNumberFormat="1" applyFont="1" applyFill="1" applyBorder="1" applyAlignment="1">
      <alignment horizontal="right" vertical="center" shrinkToFit="1"/>
    </xf>
    <xf numFmtId="0" fontId="17" fillId="3" borderId="31" xfId="14" applyFont="1" applyFill="1" applyBorder="1">
      <alignment vertical="center"/>
    </xf>
    <xf numFmtId="0" fontId="17" fillId="3" borderId="34" xfId="14" applyFont="1" applyFill="1" applyBorder="1">
      <alignment vertical="center"/>
    </xf>
    <xf numFmtId="0" fontId="17" fillId="3" borderId="15" xfId="14" applyFont="1" applyFill="1" applyBorder="1">
      <alignment vertical="center"/>
    </xf>
    <xf numFmtId="0" fontId="17" fillId="3" borderId="11" xfId="14" applyFont="1" applyFill="1" applyBorder="1" applyAlignment="1">
      <alignment horizontal="center" vertical="center"/>
    </xf>
    <xf numFmtId="0" fontId="17" fillId="3" borderId="22" xfId="14" applyFont="1" applyFill="1" applyBorder="1" applyAlignment="1">
      <alignment horizontal="center" vertical="center"/>
    </xf>
    <xf numFmtId="0" fontId="17" fillId="3" borderId="41" xfId="14" applyFont="1" applyFill="1" applyBorder="1" applyAlignment="1">
      <alignment horizontal="center" vertical="center"/>
    </xf>
    <xf numFmtId="0" fontId="17" fillId="3" borderId="39" xfId="14" applyFont="1" applyFill="1" applyBorder="1" applyAlignment="1">
      <alignment horizontal="center" vertical="center"/>
    </xf>
    <xf numFmtId="0" fontId="17" fillId="3" borderId="50" xfId="14" applyFont="1" applyFill="1" applyBorder="1" applyAlignment="1">
      <alignment horizontal="center" vertical="center"/>
    </xf>
    <xf numFmtId="0" fontId="17" fillId="3" borderId="61" xfId="14" applyFont="1" applyFill="1" applyBorder="1" applyAlignment="1">
      <alignment horizontal="left" vertical="center" wrapText="1"/>
    </xf>
    <xf numFmtId="0" fontId="17" fillId="3" borderId="36" xfId="14" applyFont="1" applyFill="1" applyBorder="1" applyAlignment="1">
      <alignment horizontal="left" vertical="center"/>
    </xf>
    <xf numFmtId="0" fontId="17" fillId="3" borderId="38" xfId="14" applyFont="1" applyFill="1" applyBorder="1" applyAlignment="1">
      <alignment horizontal="left" vertical="center"/>
    </xf>
    <xf numFmtId="184" fontId="17" fillId="3" borderId="97" xfId="18" applyNumberFormat="1" applyFont="1" applyFill="1" applyBorder="1" applyAlignment="1">
      <alignment horizontal="right" vertical="center" shrinkToFit="1"/>
    </xf>
    <xf numFmtId="184" fontId="17" fillId="3" borderId="103" xfId="18" applyNumberFormat="1" applyFont="1" applyFill="1" applyBorder="1" applyAlignment="1">
      <alignment horizontal="right" vertical="center" shrinkToFit="1"/>
    </xf>
    <xf numFmtId="184" fontId="17" fillId="3" borderId="163" xfId="18" applyNumberFormat="1" applyFont="1" applyFill="1" applyBorder="1" applyAlignment="1">
      <alignment horizontal="right" vertical="center" shrinkToFit="1"/>
    </xf>
    <xf numFmtId="0" fontId="17" fillId="3" borderId="42" xfId="18" applyFont="1" applyFill="1" applyBorder="1" applyAlignment="1">
      <alignment horizontal="left" vertical="center" shrinkToFit="1"/>
    </xf>
    <xf numFmtId="0" fontId="17" fillId="3" borderId="0" xfId="14" applyFont="1" applyFill="1" applyAlignment="1">
      <alignment horizontal="left" vertical="center" shrinkToFit="1"/>
    </xf>
    <xf numFmtId="0" fontId="17" fillId="3" borderId="14" xfId="18" applyFont="1" applyFill="1" applyBorder="1" applyAlignment="1">
      <alignment horizontal="left" vertical="center" shrinkToFit="1"/>
    </xf>
    <xf numFmtId="184" fontId="17" fillId="3" borderId="73" xfId="18" applyNumberFormat="1" applyFont="1" applyFill="1" applyBorder="1" applyAlignment="1">
      <alignment horizontal="right" vertical="center" shrinkToFit="1"/>
    </xf>
    <xf numFmtId="184" fontId="17" fillId="3" borderId="34" xfId="18" applyNumberFormat="1" applyFont="1" applyFill="1" applyBorder="1" applyAlignment="1">
      <alignment horizontal="right" vertical="center" shrinkToFit="1"/>
    </xf>
    <xf numFmtId="184" fontId="17" fillId="3" borderId="59" xfId="18" applyNumberFormat="1" applyFont="1" applyFill="1" applyBorder="1" applyAlignment="1">
      <alignment horizontal="right" vertical="center" shrinkToFit="1"/>
    </xf>
    <xf numFmtId="0" fontId="17" fillId="3" borderId="30" xfId="14" applyFont="1" applyFill="1" applyBorder="1">
      <alignment vertical="center"/>
    </xf>
    <xf numFmtId="183" fontId="17" fillId="3" borderId="148" xfId="18" applyNumberFormat="1" applyFont="1" applyFill="1" applyBorder="1" applyAlignment="1">
      <alignment horizontal="right" vertical="center" shrinkToFit="1"/>
    </xf>
    <xf numFmtId="183" fontId="17" fillId="3" borderId="68" xfId="18" applyNumberFormat="1" applyFont="1" applyFill="1" applyBorder="1" applyAlignment="1">
      <alignment horizontal="right" vertical="center" shrinkToFit="1"/>
    </xf>
    <xf numFmtId="184" fontId="17" fillId="3" borderId="68" xfId="18" applyNumberFormat="1" applyFont="1" applyFill="1" applyBorder="1" applyAlignment="1">
      <alignment horizontal="right" vertical="center" shrinkToFit="1"/>
    </xf>
    <xf numFmtId="184" fontId="17" fillId="3" borderId="168" xfId="18" applyNumberFormat="1" applyFont="1" applyFill="1" applyBorder="1" applyAlignment="1">
      <alignment horizontal="right" vertical="center" shrinkToFit="1"/>
    </xf>
    <xf numFmtId="0" fontId="17" fillId="3" borderId="30" xfId="14" applyFont="1" applyFill="1" applyBorder="1" applyAlignment="1">
      <alignment horizontal="center" vertical="center" wrapText="1"/>
    </xf>
    <xf numFmtId="0" fontId="17" fillId="3" borderId="42" xfId="14" applyFont="1" applyFill="1" applyBorder="1" applyAlignment="1">
      <alignment horizontal="center" vertical="center" wrapText="1"/>
    </xf>
    <xf numFmtId="0" fontId="17" fillId="3" borderId="34" xfId="14" applyFont="1" applyFill="1" applyBorder="1" applyAlignment="1">
      <alignment horizontal="center" vertical="center" wrapText="1"/>
    </xf>
    <xf numFmtId="0" fontId="17" fillId="3" borderId="15" xfId="14" applyFont="1" applyFill="1" applyBorder="1" applyAlignment="1">
      <alignment horizontal="center" vertical="center" wrapText="1"/>
    </xf>
    <xf numFmtId="183" fontId="17" fillId="3" borderId="150" xfId="18" applyNumberFormat="1" applyFont="1" applyFill="1" applyBorder="1" applyAlignment="1">
      <alignment horizontal="right" vertical="center" shrinkToFit="1"/>
    </xf>
    <xf numFmtId="183" fontId="17" fillId="3" borderId="71" xfId="18" applyNumberFormat="1" applyFont="1" applyFill="1" applyBorder="1" applyAlignment="1">
      <alignment horizontal="right" vertical="center" shrinkToFit="1"/>
    </xf>
    <xf numFmtId="184" fontId="17" fillId="3" borderId="159" xfId="18" applyNumberFormat="1" applyFont="1" applyFill="1" applyBorder="1" applyAlignment="1">
      <alignment horizontal="right" vertical="center" shrinkToFit="1"/>
    </xf>
    <xf numFmtId="184" fontId="17" fillId="3" borderId="26" xfId="18" applyNumberFormat="1" applyFont="1" applyFill="1" applyBorder="1" applyAlignment="1">
      <alignment horizontal="right" vertical="center" shrinkToFit="1"/>
    </xf>
    <xf numFmtId="0" fontId="17" fillId="3" borderId="35" xfId="14" applyFont="1" applyFill="1" applyBorder="1" applyAlignment="1">
      <alignment horizontal="center" vertical="center" wrapText="1"/>
    </xf>
    <xf numFmtId="0" fontId="18" fillId="3" borderId="37" xfId="14" applyFont="1" applyFill="1" applyBorder="1" applyAlignment="1">
      <alignment horizontal="center" vertical="center"/>
    </xf>
    <xf numFmtId="183" fontId="17" fillId="3" borderId="151" xfId="18" applyNumberFormat="1" applyFont="1" applyFill="1" applyBorder="1" applyAlignment="1">
      <alignment horizontal="right" vertical="center" shrinkToFit="1"/>
    </xf>
    <xf numFmtId="183" fontId="17" fillId="3" borderId="154" xfId="18" applyNumberFormat="1" applyFont="1" applyFill="1" applyBorder="1" applyAlignment="1">
      <alignment horizontal="right" vertical="center" shrinkToFit="1"/>
    </xf>
    <xf numFmtId="184" fontId="17" fillId="3" borderId="162" xfId="18" applyNumberFormat="1" applyFont="1" applyFill="1" applyBorder="1" applyAlignment="1">
      <alignment horizontal="right" vertical="center" shrinkToFit="1"/>
    </xf>
    <xf numFmtId="0" fontId="17" fillId="3" borderId="12" xfId="14" applyFont="1" applyFill="1" applyBorder="1" applyAlignment="1">
      <alignment horizontal="center" vertical="top" wrapText="1"/>
    </xf>
    <xf numFmtId="0" fontId="17" fillId="3" borderId="23" xfId="14" applyFont="1" applyFill="1" applyBorder="1" applyAlignment="1">
      <alignment horizontal="center" vertical="top" wrapText="1"/>
    </xf>
    <xf numFmtId="0" fontId="17" fillId="3" borderId="16" xfId="14" applyFont="1" applyFill="1" applyBorder="1" applyAlignment="1">
      <alignment horizontal="center" vertical="top" wrapText="1"/>
    </xf>
    <xf numFmtId="0" fontId="17" fillId="3" borderId="8" xfId="14" applyFont="1" applyFill="1" applyBorder="1" applyAlignment="1">
      <alignment horizontal="center" vertical="top" wrapText="1"/>
    </xf>
    <xf numFmtId="0" fontId="17" fillId="3" borderId="0" xfId="14" applyFont="1" applyFill="1" applyAlignment="1">
      <alignment horizontal="center" vertical="top" wrapText="1"/>
    </xf>
    <xf numFmtId="0" fontId="17" fillId="3" borderId="14" xfId="14" applyFont="1" applyFill="1" applyBorder="1" applyAlignment="1">
      <alignment horizontal="center" vertical="top" wrapText="1"/>
    </xf>
    <xf numFmtId="0" fontId="17" fillId="3" borderId="56" xfId="14" applyFont="1" applyFill="1" applyBorder="1" applyAlignment="1">
      <alignment horizontal="center" vertical="top" wrapText="1"/>
    </xf>
    <xf numFmtId="0" fontId="17" fillId="3" borderId="34" xfId="14" applyFont="1" applyFill="1" applyBorder="1" applyAlignment="1">
      <alignment horizontal="center" vertical="top" wrapText="1"/>
    </xf>
    <xf numFmtId="184" fontId="17" fillId="3" borderId="158" xfId="18" applyNumberFormat="1" applyFont="1" applyFill="1" applyBorder="1" applyAlignment="1">
      <alignment horizontal="right" vertical="center" shrinkToFit="1"/>
    </xf>
    <xf numFmtId="184" fontId="17" fillId="3" borderId="27" xfId="18" applyNumberFormat="1" applyFont="1" applyFill="1" applyBorder="1" applyAlignment="1">
      <alignment horizontal="right" vertical="center" shrinkToFit="1"/>
    </xf>
    <xf numFmtId="0" fontId="17" fillId="3" borderId="30" xfId="18" applyFont="1" applyFill="1" applyBorder="1" applyAlignment="1">
      <alignment horizontal="left" vertical="center" shrinkToFit="1"/>
    </xf>
    <xf numFmtId="0" fontId="17" fillId="3" borderId="23" xfId="18" applyFont="1" applyFill="1" applyBorder="1" applyAlignment="1">
      <alignment horizontal="left" vertical="center" shrinkToFit="1"/>
    </xf>
    <xf numFmtId="0" fontId="17" fillId="3" borderId="16" xfId="18" applyFont="1" applyFill="1" applyBorder="1" applyAlignment="1">
      <alignment horizontal="left" vertical="center" shrinkToFit="1"/>
    </xf>
    <xf numFmtId="0" fontId="17" fillId="3" borderId="42" xfId="14" applyFont="1" applyFill="1" applyBorder="1" applyAlignment="1">
      <alignment vertical="center" shrinkToFit="1"/>
    </xf>
    <xf numFmtId="0" fontId="17" fillId="3" borderId="0" xfId="14" applyFont="1" applyFill="1" applyAlignment="1">
      <alignment vertical="center" shrinkToFit="1"/>
    </xf>
    <xf numFmtId="0" fontId="17" fillId="3" borderId="14" xfId="14" applyFont="1" applyFill="1" applyBorder="1" applyAlignment="1">
      <alignment vertical="center" shrinkToFit="1"/>
    </xf>
    <xf numFmtId="184" fontId="17" fillId="3" borderId="75" xfId="18" applyNumberFormat="1" applyFont="1" applyFill="1" applyBorder="1" applyAlignment="1">
      <alignment horizontal="right" vertical="center" shrinkToFit="1"/>
    </xf>
    <xf numFmtId="184" fontId="17" fillId="3" borderId="25" xfId="18" applyNumberFormat="1" applyFont="1" applyFill="1" applyBorder="1" applyAlignment="1">
      <alignment horizontal="right" vertical="center" shrinkToFit="1"/>
    </xf>
    <xf numFmtId="0" fontId="17" fillId="3" borderId="57" xfId="14" applyFont="1" applyFill="1" applyBorder="1" applyAlignment="1">
      <alignment horizontal="center" vertical="center"/>
    </xf>
    <xf numFmtId="0" fontId="17" fillId="3" borderId="35" xfId="14" applyFont="1" applyFill="1" applyBorder="1" applyAlignment="1">
      <alignment horizontal="center" vertical="center"/>
    </xf>
    <xf numFmtId="0" fontId="17" fillId="3" borderId="37" xfId="14" applyFont="1" applyFill="1" applyBorder="1" applyAlignment="1">
      <alignment horizontal="center" vertical="center"/>
    </xf>
    <xf numFmtId="0" fontId="17" fillId="3" borderId="32" xfId="14" applyFont="1" applyFill="1" applyBorder="1" applyAlignment="1">
      <alignment horizontal="center" vertical="center"/>
    </xf>
    <xf numFmtId="0" fontId="17" fillId="3" borderId="51" xfId="14" applyFont="1" applyFill="1" applyBorder="1" applyAlignment="1">
      <alignment horizontal="center" vertical="center"/>
    </xf>
    <xf numFmtId="184" fontId="17" fillId="3" borderId="72" xfId="18" applyNumberFormat="1" applyFont="1" applyFill="1" applyBorder="1" applyAlignment="1">
      <alignment horizontal="right" vertical="center" shrinkToFit="1"/>
    </xf>
    <xf numFmtId="184" fontId="17" fillId="3" borderId="23" xfId="18" applyNumberFormat="1" applyFont="1" applyFill="1" applyBorder="1" applyAlignment="1">
      <alignment horizontal="right" vertical="center" shrinkToFit="1"/>
    </xf>
    <xf numFmtId="184" fontId="17" fillId="3" borderId="54" xfId="18" applyNumberFormat="1" applyFont="1" applyFill="1" applyBorder="1" applyAlignment="1">
      <alignment horizontal="right" vertical="center" shrinkToFit="1"/>
    </xf>
    <xf numFmtId="0" fontId="17" fillId="3" borderId="12" xfId="14" applyFont="1" applyFill="1" applyBorder="1" applyAlignment="1">
      <alignment horizontal="center" vertical="top"/>
    </xf>
    <xf numFmtId="0" fontId="17" fillId="3" borderId="23" xfId="14" applyFont="1" applyFill="1" applyBorder="1" applyAlignment="1">
      <alignment horizontal="center" vertical="top"/>
    </xf>
    <xf numFmtId="0" fontId="17" fillId="3" borderId="8" xfId="14" applyFont="1" applyFill="1" applyBorder="1" applyAlignment="1">
      <alignment horizontal="center" vertical="top"/>
    </xf>
    <xf numFmtId="0" fontId="17" fillId="3" borderId="0" xfId="14" applyFont="1" applyFill="1" applyAlignment="1">
      <alignment horizontal="center" vertical="top"/>
    </xf>
    <xf numFmtId="0" fontId="17" fillId="3" borderId="56" xfId="14" applyFont="1" applyFill="1" applyBorder="1" applyAlignment="1">
      <alignment horizontal="center" vertical="top"/>
    </xf>
    <xf numFmtId="0" fontId="17" fillId="3" borderId="34" xfId="14" applyFont="1" applyFill="1" applyBorder="1" applyAlignment="1">
      <alignment horizontal="center" vertical="top"/>
    </xf>
    <xf numFmtId="0" fontId="17" fillId="3" borderId="30" xfId="14" applyFont="1" applyFill="1" applyBorder="1" applyAlignment="1">
      <alignment horizontal="center" vertical="center" textRotation="255" wrapText="1"/>
    </xf>
    <xf numFmtId="0" fontId="17" fillId="3" borderId="42" xfId="14" applyFont="1" applyFill="1" applyBorder="1" applyAlignment="1">
      <alignment horizontal="center" vertical="center" textRotation="255" wrapText="1"/>
    </xf>
    <xf numFmtId="0" fontId="17" fillId="3" borderId="31" xfId="14" applyFont="1" applyFill="1" applyBorder="1" applyAlignment="1">
      <alignment horizontal="center" vertical="center" textRotation="255" wrapText="1"/>
    </xf>
    <xf numFmtId="0" fontId="3" fillId="3" borderId="42" xfId="14" applyFill="1" applyBorder="1" applyAlignment="1">
      <alignment vertical="center" shrinkToFit="1"/>
    </xf>
    <xf numFmtId="0" fontId="3" fillId="3" borderId="0" xfId="14" applyFill="1" applyAlignment="1">
      <alignment vertical="center" shrinkToFit="1"/>
    </xf>
    <xf numFmtId="0" fontId="3" fillId="3" borderId="14" xfId="14" applyFill="1" applyBorder="1" applyAlignment="1">
      <alignment vertical="center" shrinkToFit="1"/>
    </xf>
    <xf numFmtId="183" fontId="17" fillId="3" borderId="32" xfId="18" applyNumberFormat="1" applyFont="1" applyFill="1" applyBorder="1" applyAlignment="1">
      <alignment horizontal="right" vertical="center" shrinkToFit="1"/>
    </xf>
    <xf numFmtId="183" fontId="17" fillId="3" borderId="35" xfId="18" applyNumberFormat="1" applyFont="1" applyFill="1" applyBorder="1" applyAlignment="1">
      <alignment horizontal="right" vertical="center" shrinkToFit="1"/>
    </xf>
    <xf numFmtId="183" fontId="17" fillId="3" borderId="113" xfId="18" applyNumberFormat="1" applyFont="1" applyFill="1" applyBorder="1" applyAlignment="1">
      <alignment horizontal="right" vertical="center" shrinkToFit="1"/>
    </xf>
    <xf numFmtId="183" fontId="17" fillId="3" borderId="119" xfId="18" applyNumberFormat="1" applyFont="1" applyFill="1" applyBorder="1" applyAlignment="1">
      <alignment horizontal="right" vertical="center" shrinkToFit="1"/>
    </xf>
    <xf numFmtId="183" fontId="17" fillId="3" borderId="130" xfId="18" applyNumberFormat="1" applyFont="1" applyFill="1" applyBorder="1" applyAlignment="1">
      <alignment horizontal="right" vertical="center" shrinkToFit="1"/>
    </xf>
    <xf numFmtId="183" fontId="17" fillId="3" borderId="135" xfId="18" applyNumberFormat="1" applyFont="1" applyFill="1" applyBorder="1" applyAlignment="1">
      <alignment horizontal="right" vertical="center" shrinkToFit="1"/>
    </xf>
    <xf numFmtId="183" fontId="17" fillId="3" borderId="140" xfId="18" applyNumberFormat="1" applyFont="1" applyFill="1" applyBorder="1" applyAlignment="1">
      <alignment horizontal="right" vertical="center" shrinkToFit="1"/>
    </xf>
    <xf numFmtId="0" fontId="17" fillId="3" borderId="14" xfId="14" applyFont="1" applyFill="1" applyBorder="1" applyAlignment="1">
      <alignment horizontal="left" vertical="center"/>
    </xf>
    <xf numFmtId="0" fontId="17" fillId="3" borderId="19" xfId="14" applyFont="1" applyFill="1" applyBorder="1" applyAlignment="1">
      <alignment horizontal="left" vertical="center" wrapText="1"/>
    </xf>
    <xf numFmtId="0" fontId="17" fillId="3" borderId="56" xfId="14" applyFont="1" applyFill="1" applyBorder="1" applyAlignment="1">
      <alignment horizontal="center" vertical="center"/>
    </xf>
    <xf numFmtId="0" fontId="17" fillId="3" borderId="34" xfId="14" applyFont="1" applyFill="1" applyBorder="1" applyAlignment="1">
      <alignment horizontal="center" vertical="center"/>
    </xf>
    <xf numFmtId="0" fontId="17" fillId="3" borderId="59" xfId="14" applyFont="1" applyFill="1" applyBorder="1" applyAlignment="1">
      <alignment horizontal="center" vertical="center"/>
    </xf>
    <xf numFmtId="0" fontId="17" fillId="3" borderId="74" xfId="14" applyFont="1" applyFill="1" applyBorder="1" applyAlignment="1">
      <alignment horizontal="center" vertical="center"/>
    </xf>
    <xf numFmtId="0" fontId="17" fillId="3" borderId="84" xfId="14" applyFont="1" applyFill="1" applyBorder="1" applyAlignment="1" applyProtection="1">
      <alignment horizontal="left" vertical="center" shrinkToFit="1"/>
      <protection locked="0"/>
    </xf>
    <xf numFmtId="0" fontId="17" fillId="3" borderId="87" xfId="14" applyFont="1" applyFill="1" applyBorder="1" applyAlignment="1" applyProtection="1">
      <alignment horizontal="left" vertical="center" shrinkToFit="1"/>
      <protection locked="0"/>
    </xf>
    <xf numFmtId="0" fontId="17" fillId="3" borderId="91" xfId="14" applyFont="1" applyFill="1" applyBorder="1" applyAlignment="1" applyProtection="1">
      <alignment horizontal="left" vertical="center" shrinkToFit="1"/>
      <protection locked="0"/>
    </xf>
    <xf numFmtId="183" fontId="17" fillId="3" borderId="84" xfId="14" applyNumberFormat="1" applyFont="1" applyFill="1" applyBorder="1" applyAlignment="1" applyProtection="1">
      <alignment horizontal="right" vertical="center" shrinkToFit="1"/>
      <protection locked="0"/>
    </xf>
    <xf numFmtId="183" fontId="17" fillId="3" borderId="87" xfId="14" applyNumberFormat="1" applyFont="1" applyFill="1" applyBorder="1" applyAlignment="1" applyProtection="1">
      <alignment horizontal="right" vertical="center" shrinkToFit="1"/>
      <protection locked="0"/>
    </xf>
    <xf numFmtId="183" fontId="17" fillId="3" borderId="91" xfId="14" applyNumberFormat="1" applyFont="1" applyFill="1" applyBorder="1" applyAlignment="1" applyProtection="1">
      <alignment horizontal="right" vertical="center" shrinkToFit="1"/>
      <protection locked="0"/>
    </xf>
    <xf numFmtId="0" fontId="17" fillId="3" borderId="123" xfId="14" applyFont="1" applyFill="1" applyBorder="1" applyAlignment="1" applyProtection="1">
      <alignment horizontal="left" vertical="center" shrinkToFit="1"/>
      <protection locked="0"/>
    </xf>
    <xf numFmtId="0" fontId="17" fillId="5" borderId="33" xfId="14" applyFont="1" applyFill="1" applyBorder="1" applyAlignment="1" applyProtection="1">
      <alignment horizontal="left" vertical="center" shrinkToFit="1"/>
      <protection locked="0"/>
    </xf>
    <xf numFmtId="0" fontId="17" fillId="5" borderId="36" xfId="14" applyFont="1" applyFill="1" applyBorder="1" applyAlignment="1" applyProtection="1">
      <alignment horizontal="left" vertical="center" shrinkToFit="1"/>
      <protection locked="0"/>
    </xf>
    <xf numFmtId="0" fontId="17" fillId="5" borderId="38" xfId="14" applyFont="1" applyFill="1" applyBorder="1" applyAlignment="1" applyProtection="1">
      <alignment horizontal="left" vertical="center" shrinkToFit="1"/>
      <protection locked="0"/>
    </xf>
    <xf numFmtId="183" fontId="17" fillId="5" borderId="160" xfId="14" applyNumberFormat="1" applyFont="1" applyFill="1" applyBorder="1" applyAlignment="1" applyProtection="1">
      <alignment horizontal="right" vertical="center" shrinkToFit="1"/>
      <protection locked="0"/>
    </xf>
    <xf numFmtId="183" fontId="17" fillId="5" borderId="161" xfId="14" applyNumberFormat="1" applyFont="1" applyFill="1" applyBorder="1" applyAlignment="1" applyProtection="1">
      <alignment horizontal="right" vertical="center" shrinkToFit="1"/>
      <protection locked="0"/>
    </xf>
    <xf numFmtId="183" fontId="17" fillId="5" borderId="164" xfId="14" applyNumberFormat="1" applyFont="1" applyFill="1" applyBorder="1" applyAlignment="1" applyProtection="1">
      <alignment horizontal="right" vertical="center" shrinkToFit="1"/>
      <protection locked="0"/>
    </xf>
    <xf numFmtId="183" fontId="17" fillId="5" borderId="33" xfId="14" applyNumberFormat="1" applyFont="1" applyFill="1" applyBorder="1" applyAlignment="1" applyProtection="1">
      <alignment horizontal="right" vertical="center" shrinkToFit="1"/>
      <protection locked="0"/>
    </xf>
    <xf numFmtId="183" fontId="17" fillId="5" borderId="36" xfId="13" applyNumberFormat="1" applyFont="1" applyFill="1" applyBorder="1" applyAlignment="1" applyProtection="1">
      <alignment horizontal="right" vertical="center" shrinkToFit="1"/>
      <protection locked="0"/>
    </xf>
    <xf numFmtId="183" fontId="17" fillId="5" borderId="38" xfId="14" applyNumberFormat="1" applyFont="1" applyFill="1" applyBorder="1" applyAlignment="1" applyProtection="1">
      <alignment horizontal="right" vertical="center" shrinkToFit="1"/>
      <protection locked="0"/>
    </xf>
    <xf numFmtId="0" fontId="17" fillId="5" borderId="52" xfId="14" applyFont="1" applyFill="1" applyBorder="1" applyAlignment="1" applyProtection="1">
      <alignment horizontal="left" vertical="center" shrinkToFit="1"/>
      <protection locked="0"/>
    </xf>
    <xf numFmtId="183" fontId="17" fillId="5" borderId="99" xfId="14" applyNumberFormat="1" applyFont="1" applyFill="1" applyBorder="1" applyAlignment="1" applyProtection="1">
      <alignment horizontal="right" vertical="center" shrinkToFit="1"/>
      <protection locked="0"/>
    </xf>
    <xf numFmtId="183" fontId="17" fillId="5" borderId="105" xfId="14" applyNumberFormat="1" applyFont="1" applyFill="1" applyBorder="1" applyAlignment="1" applyProtection="1">
      <alignment horizontal="right" vertical="center" shrinkToFit="1"/>
      <protection locked="0"/>
    </xf>
    <xf numFmtId="183" fontId="17" fillId="5" borderId="103" xfId="13" applyNumberFormat="1" applyFont="1" applyFill="1" applyBorder="1" applyAlignment="1" applyProtection="1">
      <alignment horizontal="right" vertical="center" shrinkToFit="1"/>
      <protection locked="0"/>
    </xf>
    <xf numFmtId="0" fontId="17" fillId="5" borderId="103" xfId="13" applyFont="1" applyFill="1" applyBorder="1" applyAlignment="1" applyProtection="1">
      <alignment horizontal="left" vertical="center" shrinkToFit="1"/>
      <protection locked="0"/>
    </xf>
    <xf numFmtId="0" fontId="17" fillId="5" borderId="124" xfId="13" applyFont="1" applyFill="1" applyBorder="1" applyAlignment="1" applyProtection="1">
      <alignment horizontal="left" vertical="center" shrinkToFit="1"/>
      <protection locked="0"/>
    </xf>
    <xf numFmtId="0" fontId="17" fillId="3" borderId="85" xfId="14" applyFont="1" applyFill="1" applyBorder="1" applyAlignment="1" applyProtection="1">
      <alignment horizontal="left" vertical="center" shrinkToFit="1"/>
      <protection locked="0"/>
    </xf>
    <xf numFmtId="0" fontId="17" fillId="3" borderId="88" xfId="14" applyFont="1" applyFill="1" applyBorder="1" applyAlignment="1" applyProtection="1">
      <alignment horizontal="left" vertical="center" shrinkToFit="1"/>
      <protection locked="0"/>
    </xf>
    <xf numFmtId="0" fontId="17" fillId="3" borderId="92" xfId="14" applyFont="1" applyFill="1" applyBorder="1" applyAlignment="1" applyProtection="1">
      <alignment horizontal="left" vertical="center" shrinkToFit="1"/>
      <protection locked="0"/>
    </xf>
    <xf numFmtId="183" fontId="17" fillId="3" borderId="96" xfId="14" applyNumberFormat="1" applyFont="1" applyFill="1" applyBorder="1" applyAlignment="1" applyProtection="1">
      <alignment horizontal="right" vertical="center" shrinkToFit="1"/>
      <protection locked="0"/>
    </xf>
    <xf numFmtId="183" fontId="17" fillId="3" borderId="102" xfId="14" applyNumberFormat="1" applyFont="1" applyFill="1" applyBorder="1" applyAlignment="1" applyProtection="1">
      <alignment horizontal="right" vertical="center" shrinkToFit="1"/>
      <protection locked="0"/>
    </xf>
    <xf numFmtId="0" fontId="17" fillId="3" borderId="102" xfId="14" applyFont="1" applyFill="1" applyBorder="1" applyAlignment="1" applyProtection="1">
      <alignment horizontal="left" vertical="center" shrinkToFit="1"/>
      <protection locked="0"/>
    </xf>
    <xf numFmtId="0" fontId="17" fillId="3" borderId="147" xfId="14" applyFont="1" applyFill="1" applyBorder="1" applyAlignment="1" applyProtection="1">
      <alignment horizontal="left" vertical="center" shrinkToFit="1"/>
      <protection locked="0"/>
    </xf>
    <xf numFmtId="0" fontId="17" fillId="0" borderId="84" xfId="18" applyFont="1" applyBorder="1" applyAlignment="1" applyProtection="1">
      <alignment horizontal="left" vertical="center" shrinkToFit="1"/>
      <protection locked="0"/>
    </xf>
    <xf numFmtId="0" fontId="17" fillId="0" borderId="87" xfId="18" applyFont="1" applyBorder="1" applyAlignment="1" applyProtection="1">
      <alignment horizontal="left" vertical="center" shrinkToFit="1"/>
      <protection locked="0"/>
    </xf>
    <xf numFmtId="0" fontId="17" fillId="0" borderId="91" xfId="18" applyFont="1" applyBorder="1" applyAlignment="1" applyProtection="1">
      <alignment horizontal="left" vertical="center" shrinkToFit="1"/>
      <protection locked="0"/>
    </xf>
    <xf numFmtId="183" fontId="17" fillId="0" borderId="95" xfId="18" applyNumberFormat="1" applyFont="1" applyBorder="1" applyAlignment="1" applyProtection="1">
      <alignment horizontal="right" vertical="center" shrinkToFit="1"/>
      <protection locked="0"/>
    </xf>
    <xf numFmtId="183" fontId="17" fillId="0" borderId="101" xfId="18" applyNumberFormat="1" applyFont="1" applyBorder="1" applyAlignment="1" applyProtection="1">
      <alignment horizontal="right" vertical="center" shrinkToFit="1"/>
      <protection locked="0"/>
    </xf>
    <xf numFmtId="0" fontId="17" fillId="0" borderId="101" xfId="13" applyFont="1" applyBorder="1" applyAlignment="1" applyProtection="1">
      <alignment horizontal="left" vertical="center" shrinkToFit="1"/>
      <protection locked="0"/>
    </xf>
    <xf numFmtId="0" fontId="17" fillId="0" borderId="146" xfId="13" applyFont="1" applyBorder="1" applyAlignment="1" applyProtection="1">
      <alignment horizontal="left" vertical="center" shrinkToFit="1"/>
      <protection locked="0"/>
    </xf>
    <xf numFmtId="0" fontId="20" fillId="0" borderId="84" xfId="14" applyFont="1" applyBorder="1" applyAlignment="1" applyProtection="1">
      <alignment horizontal="left" vertical="center" shrinkToFit="1"/>
      <protection locked="0"/>
    </xf>
    <xf numFmtId="0" fontId="20" fillId="0" borderId="87" xfId="14" applyFont="1" applyBorder="1" applyAlignment="1" applyProtection="1">
      <alignment horizontal="left" vertical="center" shrinkToFit="1"/>
      <protection locked="0"/>
    </xf>
    <xf numFmtId="0" fontId="20" fillId="0" borderId="91" xfId="14" applyFont="1" applyBorder="1" applyAlignment="1" applyProtection="1">
      <alignment horizontal="left" vertical="center" shrinkToFit="1"/>
      <protection locked="0"/>
    </xf>
    <xf numFmtId="183" fontId="17" fillId="0" borderId="84" xfId="14" applyNumberFormat="1" applyFont="1" applyBorder="1" applyAlignment="1" applyProtection="1">
      <alignment horizontal="right" vertical="center" shrinkToFit="1"/>
      <protection locked="0"/>
    </xf>
    <xf numFmtId="183" fontId="17" fillId="0" borderId="87" xfId="14" applyNumberFormat="1" applyFont="1" applyBorder="1" applyAlignment="1" applyProtection="1">
      <alignment horizontal="right" vertical="center" shrinkToFit="1"/>
      <protection locked="0"/>
    </xf>
    <xf numFmtId="183" fontId="17" fillId="0" borderId="106" xfId="14" applyNumberFormat="1" applyFont="1" applyBorder="1" applyAlignment="1" applyProtection="1">
      <alignment horizontal="right" vertical="center" shrinkToFit="1"/>
      <protection locked="0"/>
    </xf>
    <xf numFmtId="183" fontId="17" fillId="0" borderId="107" xfId="14" applyNumberFormat="1" applyFont="1" applyBorder="1" applyAlignment="1" applyProtection="1">
      <alignment horizontal="right" vertical="center" shrinkToFit="1"/>
      <protection locked="0"/>
    </xf>
    <xf numFmtId="0" fontId="20" fillId="0" borderId="83" xfId="14" applyFont="1" applyBorder="1" applyAlignment="1" applyProtection="1">
      <alignment horizontal="left" vertical="center" shrinkToFit="1"/>
      <protection locked="0"/>
    </xf>
    <xf numFmtId="0" fontId="20" fillId="0" borderId="86" xfId="14" applyFont="1" applyBorder="1" applyAlignment="1" applyProtection="1">
      <alignment horizontal="left" vertical="center" shrinkToFit="1"/>
      <protection locked="0"/>
    </xf>
    <xf numFmtId="0" fontId="20" fillId="0" borderId="90" xfId="14" applyFont="1" applyBorder="1" applyAlignment="1" applyProtection="1">
      <alignment horizontal="left" vertical="center" shrinkToFit="1"/>
      <protection locked="0"/>
    </xf>
    <xf numFmtId="183" fontId="17" fillId="0" borderId="94" xfId="18" applyNumberFormat="1" applyFont="1" applyBorder="1" applyAlignment="1" applyProtection="1">
      <alignment horizontal="right" vertical="center" shrinkToFit="1"/>
      <protection locked="0"/>
    </xf>
    <xf numFmtId="183" fontId="17" fillId="0" borderId="100" xfId="18" applyNumberFormat="1" applyFont="1" applyBorder="1" applyAlignment="1" applyProtection="1">
      <alignment horizontal="right" vertical="center" shrinkToFit="1"/>
      <protection locked="0"/>
    </xf>
    <xf numFmtId="0" fontId="17" fillId="0" borderId="100" xfId="13" applyFont="1" applyBorder="1" applyAlignment="1" applyProtection="1">
      <alignment horizontal="left" vertical="center" shrinkToFit="1"/>
      <protection locked="0"/>
    </xf>
    <xf numFmtId="0" fontId="17" fillId="0" borderId="145" xfId="13" applyFont="1" applyBorder="1" applyAlignment="1" applyProtection="1">
      <alignment horizontal="left" vertical="center" shrinkToFit="1"/>
      <protection locked="0"/>
    </xf>
    <xf numFmtId="183" fontId="17" fillId="0" borderId="91" xfId="13" applyNumberFormat="1" applyFont="1" applyBorder="1" applyAlignment="1" applyProtection="1">
      <alignment horizontal="right" vertical="center" shrinkToFit="1"/>
      <protection locked="0"/>
    </xf>
    <xf numFmtId="0" fontId="17" fillId="0" borderId="123" xfId="13" applyFont="1" applyBorder="1" applyAlignment="1" applyProtection="1">
      <alignment horizontal="left" vertical="center" shrinkToFit="1"/>
      <protection locked="0"/>
    </xf>
    <xf numFmtId="183" fontId="17" fillId="5" borderId="112" xfId="14" applyNumberFormat="1" applyFont="1" applyFill="1" applyBorder="1" applyAlignment="1" applyProtection="1">
      <alignment horizontal="right" vertical="center" shrinkToFit="1"/>
      <protection locked="0"/>
    </xf>
    <xf numFmtId="183" fontId="17" fillId="5" borderId="117" xfId="13" applyNumberFormat="1" applyFont="1" applyFill="1" applyBorder="1" applyAlignment="1" applyProtection="1">
      <alignment horizontal="right" vertical="center" shrinkToFit="1"/>
      <protection locked="0"/>
    </xf>
    <xf numFmtId="183" fontId="17" fillId="5" borderId="124" xfId="13" applyNumberFormat="1" applyFont="1" applyFill="1" applyBorder="1" applyAlignment="1" applyProtection="1">
      <alignment horizontal="right" vertical="center" shrinkToFit="1"/>
      <protection locked="0"/>
    </xf>
    <xf numFmtId="183" fontId="17" fillId="5" borderId="128" xfId="13" applyNumberFormat="1" applyFont="1" applyFill="1" applyBorder="1" applyAlignment="1" applyProtection="1">
      <alignment horizontal="right" vertical="center" shrinkToFit="1"/>
      <protection locked="0"/>
    </xf>
    <xf numFmtId="184" fontId="17" fillId="5" borderId="105" xfId="14" applyNumberFormat="1" applyFont="1" applyFill="1" applyBorder="1" applyAlignment="1" applyProtection="1">
      <alignment horizontal="right" vertical="center" shrinkToFit="1"/>
      <protection locked="0"/>
    </xf>
    <xf numFmtId="183" fontId="17" fillId="5" borderId="61" xfId="13" applyNumberFormat="1" applyFont="1" applyFill="1" applyBorder="1" applyAlignment="1" applyProtection="1">
      <alignment horizontal="right" vertical="center" shrinkToFit="1"/>
      <protection locked="0"/>
    </xf>
    <xf numFmtId="183" fontId="17" fillId="5" borderId="52" xfId="13" applyNumberFormat="1" applyFont="1" applyFill="1" applyBorder="1" applyAlignment="1" applyProtection="1">
      <alignment horizontal="right" vertical="center" shrinkToFit="1"/>
      <protection locked="0"/>
    </xf>
    <xf numFmtId="183" fontId="17" fillId="3" borderId="95" xfId="17" applyNumberFormat="1" applyFont="1" applyFill="1" applyBorder="1" applyAlignment="1" applyProtection="1">
      <alignment horizontal="right" vertical="center" shrinkToFit="1"/>
      <protection locked="0"/>
    </xf>
    <xf numFmtId="183" fontId="17" fillId="3" borderId="101" xfId="17" applyNumberFormat="1" applyFont="1" applyFill="1" applyBorder="1" applyAlignment="1" applyProtection="1">
      <alignment horizontal="right" vertical="center" shrinkToFit="1"/>
      <protection locked="0"/>
    </xf>
    <xf numFmtId="183" fontId="17" fillId="3" borderId="107" xfId="17" applyNumberFormat="1" applyFont="1" applyFill="1" applyBorder="1" applyAlignment="1" applyProtection="1">
      <alignment horizontal="right" vertical="center" shrinkToFit="1"/>
      <protection locked="0"/>
    </xf>
    <xf numFmtId="183" fontId="17" fillId="0" borderId="116" xfId="18" applyNumberFormat="1" applyFont="1" applyBorder="1" applyAlignment="1" applyProtection="1">
      <alignment horizontal="right" vertical="center" shrinkToFit="1"/>
      <protection locked="0"/>
    </xf>
    <xf numFmtId="183" fontId="17" fillId="0" borderId="123" xfId="18" applyNumberFormat="1" applyFont="1" applyBorder="1" applyAlignment="1" applyProtection="1">
      <alignment horizontal="right" vertical="center" shrinkToFit="1"/>
      <protection locked="0"/>
    </xf>
    <xf numFmtId="183" fontId="17" fillId="3" borderId="106" xfId="17" applyNumberFormat="1" applyFont="1" applyFill="1" applyBorder="1" applyAlignment="1" applyProtection="1">
      <alignment horizontal="right" vertical="center" shrinkToFit="1"/>
      <protection locked="0"/>
    </xf>
    <xf numFmtId="184" fontId="17" fillId="3" borderId="101" xfId="17" applyNumberFormat="1" applyFont="1" applyFill="1" applyBorder="1" applyAlignment="1" applyProtection="1">
      <alignment horizontal="right" vertical="center" shrinkToFit="1"/>
      <protection locked="0"/>
    </xf>
    <xf numFmtId="0" fontId="17" fillId="0" borderId="11" xfId="14" applyFont="1" applyBorder="1" applyAlignment="1" applyProtection="1">
      <alignment horizontal="center" vertical="center" shrinkToFit="1"/>
      <protection locked="0"/>
    </xf>
    <xf numFmtId="0" fontId="17" fillId="0" borderId="22" xfId="14" applyFont="1" applyBorder="1" applyAlignment="1" applyProtection="1">
      <alignment horizontal="center" vertical="center"/>
      <protection locked="0"/>
    </xf>
    <xf numFmtId="0" fontId="17" fillId="0" borderId="50" xfId="14" applyFont="1" applyBorder="1" applyAlignment="1" applyProtection="1">
      <alignment horizontal="center" vertical="center"/>
      <protection locked="0"/>
    </xf>
    <xf numFmtId="184" fontId="17" fillId="0" borderId="101" xfId="14" applyNumberFormat="1" applyFont="1" applyBorder="1" applyAlignment="1" applyProtection="1">
      <alignment horizontal="right" vertical="center" shrinkToFit="1"/>
      <protection locked="0"/>
    </xf>
    <xf numFmtId="0" fontId="17" fillId="0" borderId="83" xfId="18" applyFont="1" applyBorder="1" applyAlignment="1" applyProtection="1">
      <alignment horizontal="left" vertical="center" shrinkToFit="1"/>
      <protection locked="0"/>
    </xf>
    <xf numFmtId="0" fontId="17" fillId="0" borderId="86" xfId="18" applyFont="1" applyBorder="1" applyAlignment="1" applyProtection="1">
      <alignment horizontal="left" vertical="center" shrinkToFit="1"/>
      <protection locked="0"/>
    </xf>
    <xf numFmtId="0" fontId="17" fillId="0" borderId="90" xfId="18" applyFont="1" applyBorder="1" applyAlignment="1" applyProtection="1">
      <alignment horizontal="left" vertical="center" shrinkToFit="1"/>
      <protection locked="0"/>
    </xf>
    <xf numFmtId="183" fontId="17" fillId="0" borderId="98" xfId="18" applyNumberFormat="1" applyFont="1" applyBorder="1" applyAlignment="1" applyProtection="1">
      <alignment horizontal="right" vertical="center" shrinkToFit="1"/>
      <protection locked="0"/>
    </xf>
    <xf numFmtId="183" fontId="17" fillId="0" borderId="104" xfId="18" applyNumberFormat="1" applyFont="1" applyBorder="1" applyAlignment="1" applyProtection="1">
      <alignment horizontal="right" vertical="center" shrinkToFit="1"/>
      <protection locked="0"/>
    </xf>
    <xf numFmtId="183" fontId="17" fillId="0" borderId="111" xfId="18" applyNumberFormat="1" applyFont="1" applyBorder="1" applyAlignment="1" applyProtection="1">
      <alignment horizontal="right" vertical="center" shrinkToFit="1"/>
      <protection locked="0"/>
    </xf>
    <xf numFmtId="183" fontId="17" fillId="0" borderId="118" xfId="18" applyNumberFormat="1" applyFont="1" applyBorder="1" applyAlignment="1" applyProtection="1">
      <alignment horizontal="right" vertical="center" shrinkToFit="1"/>
      <protection locked="0"/>
    </xf>
    <xf numFmtId="183" fontId="17" fillId="0" borderId="125" xfId="18" applyNumberFormat="1" applyFont="1" applyBorder="1" applyAlignment="1" applyProtection="1">
      <alignment horizontal="right" vertical="center" shrinkToFit="1"/>
      <protection locked="0"/>
    </xf>
    <xf numFmtId="183" fontId="17" fillId="0" borderId="129" xfId="14" applyNumberFormat="1" applyFont="1" applyBorder="1" applyAlignment="1" applyProtection="1">
      <alignment horizontal="right" vertical="center" shrinkToFit="1"/>
      <protection locked="0"/>
    </xf>
    <xf numFmtId="184" fontId="17" fillId="0" borderId="104" xfId="14" applyNumberFormat="1" applyFont="1" applyBorder="1" applyAlignment="1" applyProtection="1">
      <alignment horizontal="right" vertical="center" shrinkToFit="1"/>
      <protection locked="0"/>
    </xf>
    <xf numFmtId="0" fontId="17" fillId="0" borderId="104" xfId="14" applyFont="1" applyBorder="1" applyAlignment="1" applyProtection="1">
      <alignment horizontal="left" vertical="center" shrinkToFit="1"/>
      <protection locked="0"/>
    </xf>
    <xf numFmtId="0" fontId="17" fillId="0" borderId="125" xfId="14" applyFont="1" applyBorder="1" applyAlignment="1" applyProtection="1">
      <alignment horizontal="left" vertical="center" shrinkToFit="1"/>
      <protection locked="0"/>
    </xf>
    <xf numFmtId="0" fontId="17" fillId="3" borderId="19" xfId="14" applyFont="1" applyFill="1" applyBorder="1" applyAlignment="1">
      <alignment horizontal="left" vertical="center"/>
    </xf>
    <xf numFmtId="0" fontId="17" fillId="3" borderId="20" xfId="14" applyFont="1" applyFill="1" applyBorder="1" applyAlignment="1">
      <alignment horizontal="left" vertical="center"/>
    </xf>
    <xf numFmtId="183" fontId="17" fillId="5" borderId="97" xfId="13" applyNumberFormat="1" applyFont="1" applyFill="1" applyBorder="1" applyAlignment="1" applyProtection="1">
      <alignment horizontal="right" vertical="center" shrinkToFit="1"/>
      <protection locked="0"/>
    </xf>
    <xf numFmtId="183" fontId="17" fillId="5" borderId="108" xfId="13" applyNumberFormat="1" applyFont="1" applyFill="1" applyBorder="1" applyAlignment="1" applyProtection="1">
      <alignment horizontal="right" vertical="center" shrinkToFit="1"/>
      <protection locked="0"/>
    </xf>
    <xf numFmtId="183" fontId="17" fillId="0" borderId="96" xfId="18" applyNumberFormat="1" applyFont="1" applyBorder="1" applyAlignment="1" applyProtection="1">
      <alignment horizontal="right" vertical="center" shrinkToFit="1"/>
      <protection locked="0"/>
    </xf>
    <xf numFmtId="183" fontId="17" fillId="0" borderId="102" xfId="18" applyNumberFormat="1" applyFont="1" applyBorder="1" applyAlignment="1" applyProtection="1">
      <alignment horizontal="right" vertical="center" shrinkToFit="1"/>
      <protection locked="0"/>
    </xf>
    <xf numFmtId="183" fontId="17" fillId="0" borderId="110" xfId="18" applyNumberFormat="1" applyFont="1" applyBorder="1" applyAlignment="1" applyProtection="1">
      <alignment horizontal="right" vertical="center" shrinkToFit="1"/>
      <protection locked="0"/>
    </xf>
    <xf numFmtId="183" fontId="17" fillId="0" borderId="127" xfId="13" applyNumberFormat="1" applyFont="1" applyBorder="1" applyAlignment="1" applyProtection="1">
      <alignment horizontal="right" vertical="center" shrinkToFit="1"/>
      <protection locked="0"/>
    </xf>
    <xf numFmtId="0" fontId="17" fillId="0" borderId="102" xfId="13" applyFont="1" applyBorder="1" applyAlignment="1" applyProtection="1">
      <alignment horizontal="left" vertical="center" shrinkToFit="1"/>
      <protection locked="0"/>
    </xf>
    <xf numFmtId="0" fontId="17" fillId="0" borderId="147" xfId="13" applyFont="1" applyBorder="1" applyAlignment="1" applyProtection="1">
      <alignment horizontal="left" vertical="center" shrinkToFit="1"/>
      <protection locked="0"/>
    </xf>
    <xf numFmtId="0" fontId="16" fillId="3" borderId="0" xfId="14" applyFont="1" applyFill="1">
      <alignment vertical="center"/>
    </xf>
    <xf numFmtId="0" fontId="21" fillId="3" borderId="6" xfId="14" applyFont="1" applyFill="1" applyBorder="1" applyAlignment="1">
      <alignment horizontal="center" vertical="center"/>
    </xf>
    <xf numFmtId="0" fontId="21" fillId="3" borderId="18" xfId="14" applyFont="1" applyFill="1" applyBorder="1" applyAlignment="1">
      <alignment horizontal="center" vertical="center"/>
    </xf>
    <xf numFmtId="0" fontId="21" fillId="3" borderId="64" xfId="14" applyFont="1" applyFill="1" applyBorder="1" applyAlignment="1">
      <alignment horizontal="center" vertical="center"/>
    </xf>
    <xf numFmtId="183" fontId="17" fillId="0" borderId="109" xfId="18" applyNumberFormat="1" applyFont="1" applyBorder="1" applyAlignment="1" applyProtection="1">
      <alignment horizontal="right" vertical="center" shrinkToFit="1"/>
      <protection locked="0"/>
    </xf>
    <xf numFmtId="183" fontId="17" fillId="0" borderId="115" xfId="18" applyNumberFormat="1" applyFont="1" applyBorder="1" applyAlignment="1" applyProtection="1">
      <alignment horizontal="right" vertical="center" shrinkToFit="1"/>
      <protection locked="0"/>
    </xf>
    <xf numFmtId="183" fontId="17" fillId="0" borderId="120" xfId="18" applyNumberFormat="1" applyFont="1" applyBorder="1" applyAlignment="1" applyProtection="1">
      <alignment horizontal="right" vertical="center" shrinkToFit="1"/>
      <protection locked="0"/>
    </xf>
    <xf numFmtId="183" fontId="17" fillId="0" borderId="122" xfId="18" applyNumberFormat="1" applyFont="1" applyBorder="1" applyAlignment="1" applyProtection="1">
      <alignment horizontal="right" vertical="center" shrinkToFit="1"/>
      <protection locked="0"/>
    </xf>
    <xf numFmtId="183" fontId="17" fillId="0" borderId="126" xfId="13" applyNumberFormat="1" applyFont="1" applyBorder="1" applyAlignment="1" applyProtection="1">
      <alignment horizontal="right" vertical="center" shrinkToFit="1"/>
      <protection locked="0"/>
    </xf>
    <xf numFmtId="183" fontId="17" fillId="0" borderId="83" xfId="13" applyNumberFormat="1" applyFont="1" applyBorder="1" applyAlignment="1" applyProtection="1">
      <alignment horizontal="right" vertical="center" shrinkToFit="1"/>
      <protection locked="0"/>
    </xf>
    <xf numFmtId="183" fontId="17" fillId="0" borderId="86" xfId="13" applyNumberFormat="1" applyFont="1" applyBorder="1" applyAlignment="1" applyProtection="1">
      <alignment horizontal="right" vertical="center" shrinkToFit="1"/>
      <protection locked="0"/>
    </xf>
    <xf numFmtId="183" fontId="17" fillId="0" borderId="90" xfId="13" applyNumberFormat="1" applyFont="1" applyBorder="1" applyAlignment="1" applyProtection="1">
      <alignment horizontal="right" vertical="center" shrinkToFit="1"/>
      <protection locked="0"/>
    </xf>
    <xf numFmtId="0" fontId="17" fillId="0" borderId="167" xfId="13" applyFont="1" applyBorder="1" applyAlignment="1" applyProtection="1">
      <alignment horizontal="left" vertical="center" shrinkToFit="1"/>
      <protection locked="0"/>
    </xf>
    <xf numFmtId="0" fontId="3" fillId="4" borderId="40" xfId="14" applyFill="1" applyBorder="1" applyAlignment="1" applyProtection="1">
      <alignment horizontal="center" vertical="center" wrapText="1"/>
      <protection locked="0"/>
    </xf>
    <xf numFmtId="0" fontId="3" fillId="4" borderId="19" xfId="14" applyFill="1" applyBorder="1" applyAlignment="1" applyProtection="1">
      <alignment horizontal="center" vertical="center" wrapText="1"/>
      <protection locked="0"/>
    </xf>
    <xf numFmtId="0" fontId="3" fillId="4" borderId="13" xfId="14" applyFill="1" applyBorder="1" applyAlignment="1" applyProtection="1">
      <alignment horizontal="center" vertical="center" wrapText="1"/>
      <protection locked="0"/>
    </xf>
    <xf numFmtId="0" fontId="3" fillId="4" borderId="93" xfId="14" applyFill="1" applyBorder="1" applyAlignment="1" applyProtection="1">
      <alignment horizontal="center" vertical="center" wrapText="1"/>
      <protection locked="0"/>
    </xf>
    <xf numFmtId="0" fontId="3" fillId="4" borderId="82" xfId="14" applyFill="1" applyBorder="1" applyAlignment="1" applyProtection="1">
      <alignment horizontal="center" vertical="center" wrapText="1"/>
      <protection locked="0"/>
    </xf>
    <xf numFmtId="0" fontId="3" fillId="4" borderId="89" xfId="14" applyFill="1" applyBorder="1" applyAlignment="1" applyProtection="1">
      <alignment horizontal="center" vertical="center" wrapText="1"/>
      <protection locked="0"/>
    </xf>
    <xf numFmtId="0" fontId="14" fillId="3" borderId="32" xfId="21" applyFont="1" applyFill="1" applyBorder="1">
      <alignment vertical="center"/>
    </xf>
    <xf numFmtId="0" fontId="14" fillId="3" borderId="35" xfId="21" applyFont="1" applyFill="1" applyBorder="1">
      <alignment vertical="center"/>
    </xf>
    <xf numFmtId="0" fontId="14" fillId="3" borderId="37" xfId="21" applyFont="1" applyFill="1" applyBorder="1">
      <alignment vertical="center"/>
    </xf>
    <xf numFmtId="178" fontId="22" fillId="0" borderId="32" xfId="15" applyNumberFormat="1" applyFont="1" applyBorder="1" applyAlignment="1">
      <alignment horizontal="center" vertical="center"/>
    </xf>
    <xf numFmtId="178" fontId="22" fillId="0" borderId="35" xfId="15" applyNumberFormat="1" applyFont="1" applyBorder="1" applyAlignment="1">
      <alignment horizontal="center" vertical="center"/>
    </xf>
    <xf numFmtId="178" fontId="22" fillId="0" borderId="37" xfId="15" applyNumberFormat="1" applyFont="1" applyBorder="1" applyAlignment="1">
      <alignment horizontal="center" vertical="center"/>
    </xf>
    <xf numFmtId="0" fontId="3" fillId="3" borderId="74" xfId="21" applyFont="1" applyFill="1" applyBorder="1" applyAlignment="1">
      <alignment horizontal="center" vertical="center" wrapText="1"/>
    </xf>
    <xf numFmtId="0" fontId="3" fillId="3" borderId="74" xfId="21" applyFont="1" applyFill="1" applyBorder="1" applyAlignment="1">
      <alignment horizontal="center" vertical="center"/>
    </xf>
    <xf numFmtId="178" fontId="22" fillId="0" borderId="27" xfId="15" applyNumberFormat="1" applyFont="1" applyBorder="1" applyAlignment="1">
      <alignment horizontal="center" vertical="center" wrapText="1"/>
    </xf>
    <xf numFmtId="178" fontId="22" fillId="0" borderId="26" xfId="15" applyNumberFormat="1" applyFont="1" applyBorder="1" applyAlignment="1">
      <alignment horizontal="center" vertical="center" wrapText="1"/>
    </xf>
    <xf numFmtId="178" fontId="14" fillId="3" borderId="32" xfId="21" applyNumberFormat="1" applyFont="1" applyFill="1" applyBorder="1" applyAlignment="1">
      <alignment vertical="center" wrapText="1"/>
    </xf>
    <xf numFmtId="178" fontId="14" fillId="3" borderId="35" xfId="21" applyNumberFormat="1" applyFont="1" applyFill="1" applyBorder="1" applyAlignment="1">
      <alignment vertical="center" wrapText="1"/>
    </xf>
    <xf numFmtId="178" fontId="14" fillId="3" borderId="37" xfId="21" applyNumberFormat="1" applyFont="1" applyFill="1" applyBorder="1" applyAlignment="1">
      <alignment vertical="center" wrapText="1"/>
    </xf>
    <xf numFmtId="178" fontId="14" fillId="0" borderId="32" xfId="21" applyNumberFormat="1" applyFont="1" applyBorder="1" applyAlignment="1">
      <alignment vertical="center" wrapText="1"/>
    </xf>
    <xf numFmtId="178" fontId="14" fillId="0" borderId="35" xfId="21" applyNumberFormat="1" applyFont="1" applyBorder="1" applyAlignment="1">
      <alignment vertical="center" wrapText="1"/>
    </xf>
    <xf numFmtId="178" fontId="14" fillId="0" borderId="37" xfId="21" applyNumberFormat="1" applyFont="1" applyBorder="1" applyAlignment="1">
      <alignment vertical="center" wrapText="1"/>
    </xf>
    <xf numFmtId="178" fontId="14" fillId="0" borderId="23" xfId="21" applyNumberFormat="1" applyFont="1" applyBorder="1">
      <alignment vertical="center"/>
    </xf>
    <xf numFmtId="187" fontId="14" fillId="3" borderId="32" xfId="20" applyNumberFormat="1" applyFont="1" applyFill="1" applyBorder="1" applyAlignment="1">
      <alignment horizontal="left" vertical="center" wrapText="1"/>
    </xf>
    <xf numFmtId="187" fontId="14" fillId="3" borderId="35" xfId="20" applyNumberFormat="1" applyFont="1" applyFill="1" applyBorder="1" applyAlignment="1">
      <alignment horizontal="left" vertical="center" wrapText="1"/>
    </xf>
    <xf numFmtId="187" fontId="14" fillId="3" borderId="37" xfId="20" applyNumberFormat="1" applyFont="1" applyFill="1" applyBorder="1" applyAlignment="1">
      <alignment horizontal="left" vertical="center" wrapText="1"/>
    </xf>
    <xf numFmtId="0" fontId="14" fillId="3" borderId="32" xfId="20" applyFont="1" applyFill="1" applyBorder="1" applyAlignment="1">
      <alignment horizontal="left" vertical="center"/>
    </xf>
    <xf numFmtId="0" fontId="14" fillId="3" borderId="35" xfId="20" applyFont="1" applyFill="1" applyBorder="1" applyAlignment="1">
      <alignment horizontal="left" vertical="center"/>
    </xf>
    <xf numFmtId="0" fontId="14" fillId="3" borderId="37" xfId="20" applyFont="1" applyFill="1" applyBorder="1" applyAlignment="1">
      <alignment horizontal="left" vertical="center"/>
    </xf>
    <xf numFmtId="178" fontId="22" fillId="0" borderId="32" xfId="21" applyNumberFormat="1" applyFont="1" applyBorder="1">
      <alignment vertical="center"/>
    </xf>
    <xf numFmtId="178" fontId="22" fillId="0" borderId="35" xfId="21" applyNumberFormat="1" applyFont="1" applyBorder="1">
      <alignment vertical="center"/>
    </xf>
    <xf numFmtId="178" fontId="22" fillId="0" borderId="37" xfId="21" applyNumberFormat="1" applyFont="1" applyBorder="1">
      <alignment vertical="center"/>
    </xf>
    <xf numFmtId="0" fontId="23" fillId="0" borderId="19" xfId="8" applyFont="1" applyBorder="1" applyAlignment="1">
      <alignment horizontal="left" vertical="center" wrapText="1"/>
    </xf>
    <xf numFmtId="0" fontId="23" fillId="0" borderId="53" xfId="8" applyFont="1" applyBorder="1" applyAlignment="1">
      <alignment horizontal="left" vertical="center" wrapText="1"/>
    </xf>
    <xf numFmtId="0" fontId="23" fillId="0" borderId="23" xfId="8" applyFont="1" applyBorder="1" applyAlignment="1">
      <alignment horizontal="left" vertical="center"/>
    </xf>
    <xf numFmtId="0" fontId="23" fillId="0" borderId="54" xfId="8" applyFont="1" applyBorder="1" applyAlignment="1">
      <alignment horizontal="left" vertical="center"/>
    </xf>
    <xf numFmtId="0" fontId="23" fillId="0" borderId="36" xfId="8" applyFont="1" applyBorder="1" applyAlignment="1">
      <alignment horizontal="left" vertical="center"/>
    </xf>
    <xf numFmtId="0" fontId="23" fillId="0" borderId="52" xfId="8" applyFont="1" applyBorder="1" applyAlignment="1">
      <alignment horizontal="left" vertical="center"/>
    </xf>
    <xf numFmtId="0" fontId="25" fillId="0" borderId="35" xfId="19" applyFont="1" applyBorder="1" applyAlignment="1">
      <alignment horizontal="left" vertical="center" wrapText="1"/>
    </xf>
    <xf numFmtId="0" fontId="25" fillId="0" borderId="51" xfId="19" applyFont="1" applyBorder="1" applyAlignment="1">
      <alignment horizontal="left" vertical="center" wrapText="1"/>
    </xf>
    <xf numFmtId="0" fontId="25" fillId="0" borderId="36" xfId="19" applyFont="1" applyBorder="1" applyAlignment="1">
      <alignment horizontal="left" vertical="center" wrapText="1"/>
    </xf>
    <xf numFmtId="0" fontId="25" fillId="0" borderId="52" xfId="19" applyFont="1" applyBorder="1" applyAlignment="1">
      <alignment horizontal="left" vertical="center" wrapText="1"/>
    </xf>
    <xf numFmtId="0" fontId="25" fillId="0" borderId="22" xfId="19" applyFont="1" applyBorder="1" applyAlignment="1">
      <alignment horizontal="left" vertical="center" wrapText="1"/>
    </xf>
    <xf numFmtId="0" fontId="25" fillId="0" borderId="50" xfId="19" applyFont="1" applyBorder="1" applyAlignment="1">
      <alignment horizontal="left" vertical="center" wrapText="1"/>
    </xf>
    <xf numFmtId="0" fontId="26" fillId="0" borderId="39" xfId="10" applyFont="1" applyBorder="1">
      <alignment vertical="center"/>
    </xf>
    <xf numFmtId="0" fontId="26" fillId="0" borderId="22" xfId="10" applyFont="1" applyBorder="1">
      <alignment vertical="center"/>
    </xf>
    <xf numFmtId="0" fontId="26" fillId="0" borderId="41" xfId="10" applyFont="1" applyBorder="1">
      <alignment vertical="center"/>
    </xf>
    <xf numFmtId="0" fontId="26" fillId="0" borderId="33" xfId="10" applyFont="1" applyBorder="1">
      <alignment vertical="center"/>
    </xf>
    <xf numFmtId="0" fontId="26" fillId="0" borderId="36" xfId="10" applyFont="1" applyBorder="1">
      <alignment vertical="center"/>
    </xf>
    <xf numFmtId="0" fontId="26" fillId="0" borderId="38" xfId="10" applyFont="1" applyBorder="1">
      <alignment vertical="center"/>
    </xf>
    <xf numFmtId="0" fontId="26" fillId="0" borderId="183" xfId="10" applyFont="1" applyBorder="1" applyAlignment="1">
      <alignment horizontal="center" vertical="center" wrapText="1"/>
    </xf>
    <xf numFmtId="0" fontId="26" fillId="0" borderId="185" xfId="10" applyFont="1" applyBorder="1" applyAlignment="1">
      <alignment horizontal="center" vertical="center" wrapText="1"/>
    </xf>
    <xf numFmtId="0" fontId="26" fillId="0" borderId="79" xfId="10" applyFont="1" applyBorder="1" applyAlignment="1">
      <alignment horizontal="center" vertical="center" wrapText="1"/>
    </xf>
    <xf numFmtId="0" fontId="26" fillId="0" borderId="182" xfId="10" applyFont="1" applyBorder="1" applyAlignment="1">
      <alignment horizontal="center" vertical="center" wrapText="1"/>
    </xf>
    <xf numFmtId="0" fontId="25" fillId="0" borderId="7" xfId="10" applyFont="1" applyBorder="1" applyAlignment="1">
      <alignment vertical="center" wrapText="1"/>
    </xf>
    <xf numFmtId="0" fontId="25" fillId="0" borderId="13" xfId="10" applyFont="1" applyBorder="1" applyAlignment="1">
      <alignment vertical="center" wrapText="1"/>
    </xf>
    <xf numFmtId="0" fontId="25" fillId="0" borderId="8" xfId="10" applyFont="1" applyBorder="1" applyAlignment="1">
      <alignment vertical="center" wrapText="1"/>
    </xf>
    <xf numFmtId="0" fontId="25" fillId="0" borderId="14" xfId="10" applyFont="1" applyBorder="1" applyAlignment="1">
      <alignment vertical="center" wrapText="1"/>
    </xf>
    <xf numFmtId="0" fontId="25" fillId="0" borderId="56" xfId="10" applyFont="1" applyBorder="1" applyAlignment="1">
      <alignment vertical="center" wrapText="1"/>
    </xf>
    <xf numFmtId="0" fontId="25" fillId="0" borderId="15" xfId="10" applyFont="1" applyBorder="1" applyAlignment="1">
      <alignment vertical="center" wrapText="1"/>
    </xf>
    <xf numFmtId="0" fontId="25" fillId="0" borderId="35" xfId="10" applyFont="1" applyBorder="1">
      <alignment vertical="center"/>
    </xf>
    <xf numFmtId="0" fontId="25" fillId="0" borderId="51" xfId="10" applyFont="1" applyBorder="1">
      <alignment vertical="center"/>
    </xf>
    <xf numFmtId="0" fontId="25" fillId="0" borderId="57" xfId="10" applyFont="1" applyBorder="1" applyAlignment="1">
      <alignment vertical="center" wrapText="1"/>
    </xf>
    <xf numFmtId="0" fontId="25" fillId="0" borderId="37" xfId="10" applyFont="1" applyBorder="1" applyAlignment="1">
      <alignment vertical="center" wrapText="1"/>
    </xf>
    <xf numFmtId="0" fontId="25" fillId="0" borderId="61" xfId="10" applyFont="1" applyBorder="1">
      <alignment vertical="center"/>
    </xf>
    <xf numFmtId="0" fontId="25" fillId="0" borderId="38" xfId="10" applyFont="1" applyBorder="1">
      <alignment vertical="center"/>
    </xf>
    <xf numFmtId="0" fontId="25" fillId="0" borderId="36" xfId="10" applyFont="1" applyBorder="1">
      <alignment vertical="center"/>
    </xf>
    <xf numFmtId="0" fontId="25" fillId="0" borderId="52" xfId="10" applyFont="1" applyBorder="1">
      <alignment vertical="center"/>
    </xf>
    <xf numFmtId="0" fontId="25" fillId="0" borderId="22" xfId="10" applyFont="1" applyBorder="1">
      <alignment vertical="center"/>
    </xf>
    <xf numFmtId="0" fontId="25" fillId="0" borderId="50" xfId="10" applyFont="1" applyBorder="1">
      <alignment vertical="center"/>
    </xf>
    <xf numFmtId="0" fontId="25" fillId="0" borderId="35" xfId="9" applyFont="1" applyBorder="1" applyAlignment="1">
      <alignment horizontal="left" vertical="center"/>
    </xf>
    <xf numFmtId="0" fontId="25" fillId="0" borderId="51" xfId="9" applyFont="1" applyBorder="1" applyAlignment="1">
      <alignment horizontal="left" vertical="center"/>
    </xf>
    <xf numFmtId="0" fontId="25" fillId="0" borderId="36" xfId="9" applyFont="1" applyBorder="1" applyAlignment="1">
      <alignment horizontal="left" vertical="center"/>
    </xf>
    <xf numFmtId="0" fontId="25" fillId="0" borderId="52" xfId="9" applyFont="1" applyBorder="1" applyAlignment="1">
      <alignment horizontal="left" vertical="center"/>
    </xf>
    <xf numFmtId="0" fontId="25" fillId="0" borderId="12" xfId="9" applyFont="1" applyBorder="1" applyAlignment="1">
      <alignment vertical="center" wrapText="1"/>
    </xf>
    <xf numFmtId="0" fontId="25" fillId="0" borderId="16" xfId="9" applyFont="1" applyBorder="1" applyAlignment="1">
      <alignment vertical="center" wrapText="1"/>
    </xf>
    <xf numFmtId="0" fontId="25" fillId="0" borderId="32" xfId="9" applyFont="1" applyBorder="1" applyAlignment="1">
      <alignment horizontal="center" vertical="center" shrinkToFit="1"/>
    </xf>
    <xf numFmtId="0" fontId="25" fillId="0" borderId="35" xfId="9" applyFont="1" applyBorder="1" applyAlignment="1">
      <alignment horizontal="center" vertical="center" shrinkToFit="1"/>
    </xf>
    <xf numFmtId="0" fontId="25" fillId="0" borderId="51" xfId="9" applyFont="1" applyBorder="1" applyAlignment="1">
      <alignment horizontal="center" vertical="center" shrinkToFit="1"/>
    </xf>
    <xf numFmtId="0" fontId="25" fillId="0" borderId="22" xfId="9" applyFont="1" applyBorder="1" applyAlignment="1">
      <alignment horizontal="left" vertical="center"/>
    </xf>
    <xf numFmtId="0" fontId="25" fillId="0" borderId="50" xfId="9" applyFont="1" applyBorder="1" applyAlignment="1">
      <alignment horizontal="left" vertical="center"/>
    </xf>
    <xf numFmtId="0" fontId="30" fillId="0" borderId="32" xfId="8" applyFont="1" applyBorder="1" applyAlignment="1" applyProtection="1">
      <alignment horizontal="left" vertical="center" wrapText="1"/>
      <protection locked="0"/>
    </xf>
    <xf numFmtId="0" fontId="30" fillId="0" borderId="35" xfId="8" applyFont="1" applyBorder="1" applyAlignment="1" applyProtection="1">
      <alignment horizontal="left" vertical="center" wrapText="1"/>
      <protection locked="0"/>
    </xf>
    <xf numFmtId="0" fontId="30" fillId="0" borderId="51" xfId="8" applyFont="1" applyBorder="1" applyAlignment="1" applyProtection="1">
      <alignment horizontal="left" vertical="center" wrapText="1"/>
      <protection locked="0"/>
    </xf>
    <xf numFmtId="0" fontId="30" fillId="0" borderId="33" xfId="8" applyFont="1" applyBorder="1" applyAlignment="1" applyProtection="1">
      <alignment horizontal="left" vertical="center" wrapText="1"/>
      <protection locked="0"/>
    </xf>
    <xf numFmtId="0" fontId="30" fillId="0" borderId="36" xfId="8" applyFont="1" applyBorder="1" applyAlignment="1" applyProtection="1">
      <alignment horizontal="left" vertical="center" wrapText="1"/>
      <protection locked="0"/>
    </xf>
    <xf numFmtId="0" fontId="30" fillId="0" borderId="52" xfId="8" applyFont="1" applyBorder="1" applyAlignment="1" applyProtection="1">
      <alignment horizontal="left" vertical="center" wrapText="1"/>
      <protection locked="0"/>
    </xf>
    <xf numFmtId="0" fontId="30" fillId="0" borderId="18" xfId="8" applyFont="1" applyBorder="1" applyAlignment="1">
      <alignment horizontal="left" vertical="center"/>
    </xf>
    <xf numFmtId="0" fontId="30" fillId="0" borderId="64" xfId="8" applyFont="1" applyBorder="1" applyAlignment="1">
      <alignment horizontal="left" vertical="center"/>
    </xf>
    <xf numFmtId="0" fontId="30" fillId="0" borderId="19" xfId="8" applyFont="1" applyBorder="1" applyAlignment="1">
      <alignment horizontal="left" vertical="center" wrapText="1"/>
    </xf>
    <xf numFmtId="0" fontId="30" fillId="0" borderId="53" xfId="8" applyFont="1" applyBorder="1" applyAlignment="1">
      <alignment horizontal="left" vertical="center" wrapText="1"/>
    </xf>
    <xf numFmtId="0" fontId="30" fillId="0" borderId="23" xfId="8" applyFont="1" applyBorder="1" applyAlignment="1">
      <alignment horizontal="left" vertical="center"/>
    </xf>
    <xf numFmtId="0" fontId="30" fillId="0" borderId="54" xfId="8" applyFont="1" applyBorder="1" applyAlignment="1">
      <alignment horizontal="left" vertical="center"/>
    </xf>
    <xf numFmtId="0" fontId="30" fillId="0" borderId="35" xfId="8" applyFont="1" applyBorder="1" applyAlignment="1">
      <alignment horizontal="left" vertical="center"/>
    </xf>
    <xf numFmtId="0" fontId="30" fillId="0" borderId="51" xfId="8" applyFont="1" applyBorder="1" applyAlignment="1">
      <alignment horizontal="left" vertical="center"/>
    </xf>
    <xf numFmtId="0" fontId="44" fillId="0" borderId="0" xfId="22" applyFont="1">
      <alignment vertical="center"/>
    </xf>
    <xf numFmtId="184" fontId="3" fillId="3" borderId="74" xfId="20" applyNumberFormat="1" applyFont="1" applyFill="1" applyBorder="1" applyAlignment="1">
      <alignment horizontal="center" vertical="center"/>
    </xf>
    <xf numFmtId="187" fontId="3" fillId="3" borderId="74" xfId="20" applyNumberFormat="1" applyFont="1" applyFill="1" applyBorder="1" applyAlignment="1">
      <alignment horizontal="center" vertical="center" wrapText="1"/>
    </xf>
    <xf numFmtId="0" fontId="3" fillId="0" borderId="74" xfId="21" applyFont="1" applyBorder="1" applyAlignment="1">
      <alignment horizontal="center" vertical="center"/>
    </xf>
    <xf numFmtId="184" fontId="3" fillId="0" borderId="0" xfId="21" applyNumberFormat="1" applyFont="1" applyAlignment="1">
      <alignment horizontal="center" vertical="center"/>
    </xf>
    <xf numFmtId="178" fontId="1" fillId="0" borderId="0" xfId="21" applyNumberFormat="1" applyAlignment="1">
      <alignment horizontal="center" vertical="center"/>
    </xf>
    <xf numFmtId="0" fontId="3" fillId="0" borderId="0" xfId="21" applyFont="1" applyAlignment="1">
      <alignment horizontal="center" vertical="center"/>
    </xf>
    <xf numFmtId="184" fontId="3" fillId="3" borderId="0" xfId="20" applyNumberFormat="1" applyFont="1" applyFill="1" applyAlignment="1">
      <alignment horizontal="center" vertical="center" wrapText="1"/>
    </xf>
    <xf numFmtId="187" fontId="3" fillId="3" borderId="0" xfId="20" applyNumberFormat="1" applyFont="1" applyFill="1" applyAlignment="1">
      <alignment vertical="center" wrapText="1"/>
    </xf>
    <xf numFmtId="184" fontId="3" fillId="3" borderId="0" xfId="20" applyNumberFormat="1" applyFont="1" applyFill="1" applyAlignment="1">
      <alignment horizontal="center" vertical="center"/>
    </xf>
    <xf numFmtId="187" fontId="3" fillId="3" borderId="0" xfId="20" applyNumberFormat="1" applyFont="1" applyFill="1" applyAlignment="1">
      <alignment horizontal="center" vertical="center" wrapText="1"/>
    </xf>
    <xf numFmtId="0" fontId="3" fillId="0" borderId="37" xfId="21" applyFont="1" applyBorder="1" applyAlignment="1">
      <alignment horizontal="center" vertical="center"/>
    </xf>
    <xf numFmtId="0" fontId="3" fillId="0" borderId="35" xfId="21" applyFont="1" applyBorder="1" applyAlignment="1">
      <alignment horizontal="center" vertical="center"/>
    </xf>
    <xf numFmtId="0" fontId="3" fillId="0" borderId="32" xfId="21" applyFont="1" applyBorder="1" applyAlignment="1">
      <alignment horizontal="center" vertical="center"/>
    </xf>
    <xf numFmtId="49" fontId="3" fillId="3" borderId="0" xfId="20" applyNumberFormat="1" applyFont="1" applyFill="1" applyAlignment="1">
      <alignment horizontal="center" vertical="center"/>
    </xf>
    <xf numFmtId="49" fontId="3" fillId="3" borderId="0" xfId="20" applyNumberFormat="1" applyFont="1" applyFill="1" applyAlignment="1">
      <alignment horizontal="center" vertical="center" wrapText="1"/>
    </xf>
    <xf numFmtId="178" fontId="3" fillId="3" borderId="0" xfId="21" applyNumberFormat="1" applyFont="1" applyFill="1" applyAlignment="1">
      <alignment vertical="center" wrapText="1"/>
    </xf>
    <xf numFmtId="184" fontId="1" fillId="0" borderId="0" xfId="16" applyNumberFormat="1" applyAlignment="1">
      <alignment horizontal="right" vertical="center"/>
    </xf>
    <xf numFmtId="183" fontId="1" fillId="0" borderId="0" xfId="16" applyNumberFormat="1" applyAlignment="1">
      <alignment horizontal="right" vertical="center"/>
    </xf>
    <xf numFmtId="178" fontId="1" fillId="0" borderId="0" xfId="21" applyNumberFormat="1" applyAlignment="1">
      <alignment horizontal="center" vertical="center"/>
    </xf>
    <xf numFmtId="178" fontId="1" fillId="0" borderId="0" xfId="15" applyNumberFormat="1" applyAlignment="1">
      <alignment vertical="center"/>
    </xf>
    <xf numFmtId="0" fontId="3" fillId="0" borderId="15" xfId="21" applyFont="1" applyBorder="1" applyAlignment="1" applyProtection="1">
      <alignment horizontal="left" vertical="top" wrapText="1"/>
      <protection locked="0"/>
    </xf>
    <xf numFmtId="0" fontId="3" fillId="0" borderId="34" xfId="21" applyFont="1" applyBorder="1" applyAlignment="1" applyProtection="1">
      <alignment horizontal="left" vertical="top" wrapText="1"/>
      <protection locked="0"/>
    </xf>
    <xf numFmtId="0" fontId="3" fillId="0" borderId="31" xfId="21" applyFont="1" applyBorder="1" applyAlignment="1" applyProtection="1">
      <alignment horizontal="left" vertical="top" wrapText="1"/>
      <protection locked="0"/>
    </xf>
    <xf numFmtId="0" fontId="3" fillId="0" borderId="14" xfId="21" applyFont="1" applyBorder="1" applyAlignment="1" applyProtection="1">
      <alignment horizontal="left" vertical="top" wrapText="1"/>
      <protection locked="0"/>
    </xf>
    <xf numFmtId="0" fontId="3" fillId="0" borderId="0" xfId="21" applyFont="1" applyAlignment="1" applyProtection="1">
      <alignment horizontal="left" vertical="top" wrapText="1"/>
      <protection locked="0"/>
    </xf>
    <xf numFmtId="0" fontId="3" fillId="0" borderId="42" xfId="21" applyFont="1" applyBorder="1" applyAlignment="1" applyProtection="1">
      <alignment horizontal="left" vertical="top" wrapText="1"/>
      <protection locked="0"/>
    </xf>
    <xf numFmtId="0" fontId="3" fillId="0" borderId="16" xfId="21" applyFont="1" applyBorder="1" applyAlignment="1" applyProtection="1">
      <alignment horizontal="left" vertical="top" wrapText="1"/>
      <protection locked="0"/>
    </xf>
    <xf numFmtId="0" fontId="3" fillId="0" borderId="23" xfId="21" applyFont="1" applyBorder="1" applyAlignment="1" applyProtection="1">
      <alignment horizontal="left" vertical="top" wrapText="1"/>
      <protection locked="0"/>
    </xf>
    <xf numFmtId="0" fontId="3" fillId="0" borderId="30" xfId="21" applyFont="1" applyBorder="1" applyAlignment="1" applyProtection="1">
      <alignment horizontal="left" vertical="top" wrapText="1"/>
      <protection locked="0"/>
    </xf>
    <xf numFmtId="178" fontId="3" fillId="0" borderId="0" xfId="21" applyNumberFormat="1" applyFont="1">
      <alignment vertical="center"/>
    </xf>
    <xf numFmtId="178" fontId="0" fillId="0" borderId="0" xfId="21" applyNumberFormat="1" applyFont="1">
      <alignment vertical="center"/>
    </xf>
    <xf numFmtId="189" fontId="3" fillId="0" borderId="0" xfId="20" applyNumberFormat="1" applyFont="1">
      <alignment vertical="center"/>
    </xf>
    <xf numFmtId="0" fontId="3" fillId="0" borderId="35" xfId="21" applyFont="1" applyBorder="1">
      <alignment vertical="center"/>
    </xf>
    <xf numFmtId="178" fontId="3" fillId="0" borderId="42" xfId="21" applyNumberFormat="1" applyFont="1" applyBorder="1">
      <alignment vertical="center"/>
    </xf>
    <xf numFmtId="178" fontId="3" fillId="0" borderId="15" xfId="21" applyNumberFormat="1" applyFont="1" applyBorder="1">
      <alignment vertical="center"/>
    </xf>
    <xf numFmtId="189" fontId="3" fillId="0" borderId="34" xfId="21" applyNumberFormat="1" applyFont="1" applyBorder="1">
      <alignment vertical="center"/>
    </xf>
    <xf numFmtId="178" fontId="3" fillId="0" borderId="34" xfId="21" applyNumberFormat="1" applyFont="1" applyBorder="1">
      <alignment vertical="center"/>
    </xf>
    <xf numFmtId="178" fontId="3" fillId="0" borderId="31" xfId="21" applyNumberFormat="1" applyFont="1" applyBorder="1">
      <alignment vertical="center"/>
    </xf>
    <xf numFmtId="178" fontId="3" fillId="0" borderId="14" xfId="21" applyNumberFormat="1" applyFont="1" applyBorder="1">
      <alignment vertical="center"/>
    </xf>
    <xf numFmtId="191" fontId="3" fillId="0" borderId="0" xfId="21" applyNumberFormat="1" applyFont="1">
      <alignment vertical="center"/>
    </xf>
    <xf numFmtId="184" fontId="3" fillId="3" borderId="188" xfId="20" applyNumberFormat="1" applyFont="1" applyFill="1" applyBorder="1" applyAlignment="1">
      <alignment horizontal="center" vertical="center"/>
    </xf>
    <xf numFmtId="187" fontId="3" fillId="0" borderId="0" xfId="20" applyNumberFormat="1" applyFont="1" applyAlignment="1">
      <alignment horizontal="center" vertical="center" wrapText="1"/>
    </xf>
    <xf numFmtId="189" fontId="3" fillId="0" borderId="23" xfId="21" applyNumberFormat="1" applyFont="1" applyBorder="1">
      <alignment vertical="center"/>
    </xf>
    <xf numFmtId="0" fontId="3" fillId="0" borderId="30" xfId="21" applyFont="1" applyBorder="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0" fillId="3" borderId="0" xfId="1" applyFont="1" applyFill="1" applyAlignment="1">
      <alignment vertical="center"/>
    </xf>
  </cellXfs>
  <cellStyles count="23">
    <cellStyle name="標準" xfId="0" builtinId="0"/>
    <cellStyle name="標準 2" xfId="1" xr:uid="{00000000-0005-0000-0000-000001000000}"/>
    <cellStyle name="標準 2 2" xfId="2" xr:uid="{00000000-0005-0000-0000-000002000000}"/>
    <cellStyle name="標準 2 3" xfId="3" xr:uid="{00000000-0005-0000-0000-000003000000}"/>
    <cellStyle name="標準 2 4" xfId="4" xr:uid="{00000000-0005-0000-0000-000004000000}"/>
    <cellStyle name="標準 3" xfId="5" xr:uid="{00000000-0005-0000-0000-000005000000}"/>
    <cellStyle name="標準 3 2" xfId="6" xr:uid="{00000000-0005-0000-0000-000006000000}"/>
    <cellStyle name="標準 4" xfId="7" xr:uid="{00000000-0005-0000-0000-000007000000}"/>
    <cellStyle name="標準 4_APAHO401600" xfId="8" xr:uid="{00000000-0005-0000-0000-000008000000}"/>
    <cellStyle name="標準 4_APAHO4019001" xfId="9" xr:uid="{00000000-0005-0000-0000-000009000000}"/>
    <cellStyle name="標準 4_ZJ08_022012_青森市_2010" xfId="10" xr:uid="{00000000-0005-0000-0000-00000A000000}"/>
    <cellStyle name="標準 6" xfId="11" xr:uid="{00000000-0005-0000-0000-00000B000000}"/>
    <cellStyle name="標準 6_APAHO401000" xfId="12" xr:uid="{00000000-0005-0000-0000-00000C000000}"/>
    <cellStyle name="標準 6_APAHO401200_O-JJ1016-001-3_財政状況資料集(決算状況カード(各会計・関係団体))(Rev2)2" xfId="13" xr:uid="{00000000-0005-0000-0000-00000D000000}"/>
    <cellStyle name="標準 6_APAHO402200_O-JJ1016-001-3_財政状況資料集(決算状況カード(各会計・関係団体))(Rev2)2" xfId="14" xr:uid="{00000000-0005-0000-0000-00000E000000}"/>
    <cellStyle name="標準 7" xfId="22" xr:uid="{E034B7BF-F484-400E-B8D5-CFF61E68C506}"/>
    <cellStyle name="標準_【レイアウト】（県）資料３（Ｐ２）　歳出比較分析表" xfId="21" xr:uid="{00000000-0005-0000-0000-000015000000}"/>
    <cellStyle name="標準_【レイアウト】（市）資料３（Ｐ２）　歳出比較分析表" xfId="20" xr:uid="{00000000-0005-0000-0000-000014000000}"/>
    <cellStyle name="標準_APAHO251300" xfId="15" xr:uid="{00000000-0005-0000-0000-00000F000000}"/>
    <cellStyle name="標準_APAHO252300" xfId="16" xr:uid="{00000000-0005-0000-0000-000010000000}"/>
    <cellStyle name="標準_Book1" xfId="17" xr:uid="{00000000-0005-0000-0000-000011000000}"/>
    <cellStyle name="標準_O-JJ0722-001-3_決算状況カード(各会計・関係団体)_O-JJ1016-001-3_財政状況資料集(決算状況カード(各会計・関係団体))(Rev2)2" xfId="18" xr:uid="{00000000-0005-0000-0000-000012000000}"/>
    <cellStyle name="標準_O-JJ0722-001-8_連結実質赤字比率に係る赤字・黒字の構成分析" xfId="19"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82993</c:v>
                </c:pt>
                <c:pt idx="1">
                  <c:v>108252</c:v>
                </c:pt>
                <c:pt idx="2">
                  <c:v>93492</c:v>
                </c:pt>
                <c:pt idx="3">
                  <c:v>94796</c:v>
                </c:pt>
                <c:pt idx="4">
                  <c:v>85942</c:v>
                </c:pt>
              </c:numCache>
            </c:numRef>
          </c:val>
          <c:smooth val="0"/>
          <c:extLst>
            <c:ext xmlns:c16="http://schemas.microsoft.com/office/drawing/2014/chart" uri="{C3380CC4-5D6E-409C-BE32-E72D297353CC}">
              <c16:uniqueId val="{00000000-5D01-4C6C-A5C2-D82C74A7EB5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98331</c:v>
                </c:pt>
                <c:pt idx="1">
                  <c:v>110434</c:v>
                </c:pt>
                <c:pt idx="2">
                  <c:v>103125</c:v>
                </c:pt>
                <c:pt idx="3">
                  <c:v>211213</c:v>
                </c:pt>
                <c:pt idx="4">
                  <c:v>239520</c:v>
                </c:pt>
              </c:numCache>
            </c:numRef>
          </c:val>
          <c:smooth val="0"/>
          <c:extLst>
            <c:ext xmlns:c16="http://schemas.microsoft.com/office/drawing/2014/chart" uri="{C3380CC4-5D6E-409C-BE32-E72D297353CC}">
              <c16:uniqueId val="{00000001-5D01-4C6C-A5C2-D82C74A7EB55}"/>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35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0.92</c:v>
                </c:pt>
                <c:pt idx="1">
                  <c:v>0.9</c:v>
                </c:pt>
                <c:pt idx="2">
                  <c:v>2.86</c:v>
                </c:pt>
                <c:pt idx="3">
                  <c:v>2.14</c:v>
                </c:pt>
                <c:pt idx="4">
                  <c:v>5.15</c:v>
                </c:pt>
              </c:numCache>
            </c:numRef>
          </c:val>
          <c:extLst>
            <c:ext xmlns:c16="http://schemas.microsoft.com/office/drawing/2014/chart" uri="{C3380CC4-5D6E-409C-BE32-E72D297353CC}">
              <c16:uniqueId val="{00000000-0F4D-4CA9-A963-0BEE5133BF1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29.91</c:v>
                </c:pt>
                <c:pt idx="1">
                  <c:v>22.34</c:v>
                </c:pt>
                <c:pt idx="2">
                  <c:v>21.63</c:v>
                </c:pt>
                <c:pt idx="3">
                  <c:v>21.93</c:v>
                </c:pt>
                <c:pt idx="4">
                  <c:v>22.39</c:v>
                </c:pt>
              </c:numCache>
            </c:numRef>
          </c:val>
          <c:extLst>
            <c:ext xmlns:c16="http://schemas.microsoft.com/office/drawing/2014/chart" uri="{C3380CC4-5D6E-409C-BE32-E72D297353CC}">
              <c16:uniqueId val="{00000001-0F4D-4CA9-A963-0BEE5133BF12}"/>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-1.94</c:v>
                </c:pt>
                <c:pt idx="1">
                  <c:v>-8.1199999999999992</c:v>
                </c:pt>
                <c:pt idx="2">
                  <c:v>9.64</c:v>
                </c:pt>
                <c:pt idx="3">
                  <c:v>-0.76</c:v>
                </c:pt>
                <c:pt idx="4">
                  <c:v>7.02</c:v>
                </c:pt>
              </c:numCache>
            </c:numRef>
          </c:val>
          <c:smooth val="0"/>
          <c:extLst>
            <c:ext xmlns:c16="http://schemas.microsoft.com/office/drawing/2014/chart" uri="{C3380CC4-5D6E-409C-BE32-E72D297353CC}">
              <c16:uniqueId val="{00000002-0F4D-4CA9-A963-0BEE5133BF12}"/>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0-165D-450B-8948-6264189CFB1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65D-450B-8948-6264189CFB12}"/>
            </c:ext>
          </c:extLst>
        </c:ser>
        <c:ser>
          <c:idx val="2"/>
          <c:order val="2"/>
          <c:tx>
            <c:strRef>
              <c:f>データシート!$A$29</c:f>
              <c:strCache>
                <c:ptCount val="1"/>
                <c:pt idx="0">
                  <c:v>介護保険事業特別会計（老人保健施設サービス勘定）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0.03</c:v>
                </c:pt>
                <c:pt idx="4">
                  <c:v>#N/A</c:v>
                </c:pt>
                <c:pt idx="5">
                  <c:v>0.01</c:v>
                </c:pt>
                <c:pt idx="6">
                  <c:v>#N/A</c:v>
                </c:pt>
                <c:pt idx="7">
                  <c:v>0.03</c:v>
                </c:pt>
                <c:pt idx="8">
                  <c:v>#N/A</c:v>
                </c:pt>
                <c:pt idx="9">
                  <c:v>0.01</c:v>
                </c:pt>
              </c:numCache>
            </c:numRef>
          </c:val>
          <c:extLst>
            <c:ext xmlns:c16="http://schemas.microsoft.com/office/drawing/2014/chart" uri="{C3380CC4-5D6E-409C-BE32-E72D297353CC}">
              <c16:uniqueId val="{00000002-165D-450B-8948-6264189CFB12}"/>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0.04</c:v>
                </c:pt>
                <c:pt idx="2">
                  <c:v>#N/A</c:v>
                </c:pt>
                <c:pt idx="3">
                  <c:v>0.03</c:v>
                </c:pt>
                <c:pt idx="4">
                  <c:v>#N/A</c:v>
                </c:pt>
                <c:pt idx="5">
                  <c:v>0.03</c:v>
                </c:pt>
                <c:pt idx="6">
                  <c:v>#N/A</c:v>
                </c:pt>
                <c:pt idx="7">
                  <c:v>0.04</c:v>
                </c:pt>
                <c:pt idx="8">
                  <c:v>#N/A</c:v>
                </c:pt>
                <c:pt idx="9">
                  <c:v>0.04</c:v>
                </c:pt>
              </c:numCache>
            </c:numRef>
          </c:val>
          <c:extLst>
            <c:ext xmlns:c16="http://schemas.microsoft.com/office/drawing/2014/chart" uri="{C3380CC4-5D6E-409C-BE32-E72D297353CC}">
              <c16:uniqueId val="{00000003-165D-450B-8948-6264189CFB12}"/>
            </c:ext>
          </c:extLst>
        </c:ser>
        <c:ser>
          <c:idx val="4"/>
          <c:order val="4"/>
          <c:tx>
            <c:strRef>
              <c:f>データシート!$A$31</c:f>
              <c:strCache>
                <c:ptCount val="1"/>
                <c:pt idx="0">
                  <c:v>介護保険事業特別会計（サービス勘定）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0.04</c:v>
                </c:pt>
                <c:pt idx="2">
                  <c:v>#N/A</c:v>
                </c:pt>
                <c:pt idx="3">
                  <c:v>0.04</c:v>
                </c:pt>
                <c:pt idx="4">
                  <c:v>#N/A</c:v>
                </c:pt>
                <c:pt idx="5">
                  <c:v>0.04</c:v>
                </c:pt>
                <c:pt idx="6">
                  <c:v>#N/A</c:v>
                </c:pt>
                <c:pt idx="7">
                  <c:v>0.04</c:v>
                </c:pt>
                <c:pt idx="8">
                  <c:v>#N/A</c:v>
                </c:pt>
                <c:pt idx="9">
                  <c:v>0.04</c:v>
                </c:pt>
              </c:numCache>
            </c:numRef>
          </c:val>
          <c:extLst>
            <c:ext xmlns:c16="http://schemas.microsoft.com/office/drawing/2014/chart" uri="{C3380CC4-5D6E-409C-BE32-E72D297353CC}">
              <c16:uniqueId val="{00000004-165D-450B-8948-6264189CFB12}"/>
            </c:ext>
          </c:extLst>
        </c:ser>
        <c:ser>
          <c:idx val="5"/>
          <c:order val="5"/>
          <c:tx>
            <c:strRef>
              <c:f>データシート!$A$32</c:f>
              <c:strCache>
                <c:ptCount val="1"/>
                <c:pt idx="0">
                  <c:v>国民健康保険事業特別会計（事業勘定）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1.49</c:v>
                </c:pt>
                <c:pt idx="2">
                  <c:v>#N/A</c:v>
                </c:pt>
                <c:pt idx="3">
                  <c:v>0.33</c:v>
                </c:pt>
                <c:pt idx="4">
                  <c:v>#N/A</c:v>
                </c:pt>
                <c:pt idx="5">
                  <c:v>0.02</c:v>
                </c:pt>
                <c:pt idx="6">
                  <c:v>#N/A</c:v>
                </c:pt>
                <c:pt idx="7">
                  <c:v>0.23</c:v>
                </c:pt>
                <c:pt idx="8">
                  <c:v>#N/A</c:v>
                </c:pt>
                <c:pt idx="9">
                  <c:v>0.4</c:v>
                </c:pt>
              </c:numCache>
            </c:numRef>
          </c:val>
          <c:extLst>
            <c:ext xmlns:c16="http://schemas.microsoft.com/office/drawing/2014/chart" uri="{C3380CC4-5D6E-409C-BE32-E72D297353CC}">
              <c16:uniqueId val="{00000005-165D-450B-8948-6264189CFB12}"/>
            </c:ext>
          </c:extLst>
        </c:ser>
        <c:ser>
          <c:idx val="6"/>
          <c:order val="6"/>
          <c:tx>
            <c:strRef>
              <c:f>データシート!$A$33</c:f>
              <c:strCache>
                <c:ptCount val="1"/>
                <c:pt idx="0">
                  <c:v>介護保険事業特別会計（事業勘定）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1.02</c:v>
                </c:pt>
                <c:pt idx="2">
                  <c:v>#N/A</c:v>
                </c:pt>
                <c:pt idx="3">
                  <c:v>0.67</c:v>
                </c:pt>
                <c:pt idx="4">
                  <c:v>#N/A</c:v>
                </c:pt>
                <c:pt idx="5">
                  <c:v>0.28000000000000003</c:v>
                </c:pt>
                <c:pt idx="6">
                  <c:v>#N/A</c:v>
                </c:pt>
                <c:pt idx="7">
                  <c:v>0.42</c:v>
                </c:pt>
                <c:pt idx="8">
                  <c:v>#N/A</c:v>
                </c:pt>
                <c:pt idx="9">
                  <c:v>0.69</c:v>
                </c:pt>
              </c:numCache>
            </c:numRef>
          </c:val>
          <c:extLst>
            <c:ext xmlns:c16="http://schemas.microsoft.com/office/drawing/2014/chart" uri="{C3380CC4-5D6E-409C-BE32-E72D297353CC}">
              <c16:uniqueId val="{00000006-165D-450B-8948-6264189CFB12}"/>
            </c:ext>
          </c:extLst>
        </c:ser>
        <c:ser>
          <c:idx val="7"/>
          <c:order val="7"/>
          <c:tx>
            <c:strRef>
              <c:f>データシート!$A$34</c:f>
              <c:strCache>
                <c:ptCount val="1"/>
                <c:pt idx="0">
                  <c:v>京丹波町水道事業会計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2.3199999999999998</c:v>
                </c:pt>
                <c:pt idx="2">
                  <c:v>#N/A</c:v>
                </c:pt>
                <c:pt idx="3">
                  <c:v>2.62</c:v>
                </c:pt>
                <c:pt idx="4">
                  <c:v>#N/A</c:v>
                </c:pt>
                <c:pt idx="5">
                  <c:v>2.37</c:v>
                </c:pt>
                <c:pt idx="6">
                  <c:v>#N/A</c:v>
                </c:pt>
                <c:pt idx="7">
                  <c:v>3.49</c:v>
                </c:pt>
                <c:pt idx="8">
                  <c:v>#N/A</c:v>
                </c:pt>
                <c:pt idx="9">
                  <c:v>3.47</c:v>
                </c:pt>
              </c:numCache>
            </c:numRef>
          </c:val>
          <c:extLst>
            <c:ext xmlns:c16="http://schemas.microsoft.com/office/drawing/2014/chart" uri="{C3380CC4-5D6E-409C-BE32-E72D297353CC}">
              <c16:uniqueId val="{00000007-165D-450B-8948-6264189CFB1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0.91</c:v>
                </c:pt>
                <c:pt idx="2">
                  <c:v>#N/A</c:v>
                </c:pt>
                <c:pt idx="3">
                  <c:v>0.89</c:v>
                </c:pt>
                <c:pt idx="4">
                  <c:v>#N/A</c:v>
                </c:pt>
                <c:pt idx="5">
                  <c:v>2.85</c:v>
                </c:pt>
                <c:pt idx="6">
                  <c:v>#N/A</c:v>
                </c:pt>
                <c:pt idx="7">
                  <c:v>2.13</c:v>
                </c:pt>
                <c:pt idx="8">
                  <c:v>#N/A</c:v>
                </c:pt>
                <c:pt idx="9">
                  <c:v>5.14</c:v>
                </c:pt>
              </c:numCache>
            </c:numRef>
          </c:val>
          <c:extLst>
            <c:ext xmlns:c16="http://schemas.microsoft.com/office/drawing/2014/chart" uri="{C3380CC4-5D6E-409C-BE32-E72D297353CC}">
              <c16:uniqueId val="{00000008-165D-450B-8948-6264189CFB12}"/>
            </c:ext>
          </c:extLst>
        </c:ser>
        <c:ser>
          <c:idx val="9"/>
          <c:order val="9"/>
          <c:tx>
            <c:strRef>
              <c:f>データシート!$A$36</c:f>
              <c:strCache>
                <c:ptCount val="1"/>
                <c:pt idx="0">
                  <c:v>国保京丹波町病院事業会計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6.26</c:v>
                </c:pt>
                <c:pt idx="2">
                  <c:v>#N/A</c:v>
                </c:pt>
                <c:pt idx="3">
                  <c:v>5.08</c:v>
                </c:pt>
                <c:pt idx="4">
                  <c:v>#N/A</c:v>
                </c:pt>
                <c:pt idx="5">
                  <c:v>4.62</c:v>
                </c:pt>
                <c:pt idx="6">
                  <c:v>#N/A</c:v>
                </c:pt>
                <c:pt idx="7">
                  <c:v>4.88</c:v>
                </c:pt>
                <c:pt idx="8">
                  <c:v>#N/A</c:v>
                </c:pt>
                <c:pt idx="9">
                  <c:v>5.59</c:v>
                </c:pt>
              </c:numCache>
            </c:numRef>
          </c:val>
          <c:extLst>
            <c:ext xmlns:c16="http://schemas.microsoft.com/office/drawing/2014/chart" uri="{C3380CC4-5D6E-409C-BE32-E72D297353CC}">
              <c16:uniqueId val="{00000009-165D-450B-8948-6264189CFB12}"/>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1578</c:v>
                </c:pt>
                <c:pt idx="5">
                  <c:v>1565</c:v>
                </c:pt>
                <c:pt idx="8">
                  <c:v>1578</c:v>
                </c:pt>
                <c:pt idx="11">
                  <c:v>1557</c:v>
                </c:pt>
                <c:pt idx="14">
                  <c:v>1526</c:v>
                </c:pt>
              </c:numCache>
            </c:numRef>
          </c:val>
          <c:extLst>
            <c:ext xmlns:c16="http://schemas.microsoft.com/office/drawing/2014/chart" uri="{C3380CC4-5D6E-409C-BE32-E72D297353CC}">
              <c16:uniqueId val="{00000000-0160-4197-8B13-523BB538505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160-4197-8B13-523BB538505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0160-4197-8B13-523BB538505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20</c:v>
                </c:pt>
                <c:pt idx="3">
                  <c:v>19</c:v>
                </c:pt>
                <c:pt idx="6">
                  <c:v>22</c:v>
                </c:pt>
                <c:pt idx="9">
                  <c:v>24</c:v>
                </c:pt>
                <c:pt idx="12">
                  <c:v>14</c:v>
                </c:pt>
              </c:numCache>
            </c:numRef>
          </c:val>
          <c:extLst>
            <c:ext xmlns:c16="http://schemas.microsoft.com/office/drawing/2014/chart" uri="{C3380CC4-5D6E-409C-BE32-E72D297353CC}">
              <c16:uniqueId val="{00000003-0160-4197-8B13-523BB538505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994</c:v>
                </c:pt>
                <c:pt idx="3">
                  <c:v>1086</c:v>
                </c:pt>
                <c:pt idx="6">
                  <c:v>1027</c:v>
                </c:pt>
                <c:pt idx="9">
                  <c:v>1029</c:v>
                </c:pt>
                <c:pt idx="12">
                  <c:v>1004</c:v>
                </c:pt>
              </c:numCache>
            </c:numRef>
          </c:val>
          <c:extLst>
            <c:ext xmlns:c16="http://schemas.microsoft.com/office/drawing/2014/chart" uri="{C3380CC4-5D6E-409C-BE32-E72D297353CC}">
              <c16:uniqueId val="{00000004-0160-4197-8B13-523BB538505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160-4197-8B13-523BB538505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160-4197-8B13-523BB538505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1426</c:v>
                </c:pt>
                <c:pt idx="3">
                  <c:v>1433</c:v>
                </c:pt>
                <c:pt idx="6">
                  <c:v>1493</c:v>
                </c:pt>
                <c:pt idx="9">
                  <c:v>1385</c:v>
                </c:pt>
                <c:pt idx="12">
                  <c:v>1422</c:v>
                </c:pt>
              </c:numCache>
            </c:numRef>
          </c:val>
          <c:extLst>
            <c:ext xmlns:c16="http://schemas.microsoft.com/office/drawing/2014/chart" uri="{C3380CC4-5D6E-409C-BE32-E72D297353CC}">
              <c16:uniqueId val="{00000007-0160-4197-8B13-523BB538505D}"/>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862</c:v>
                </c:pt>
                <c:pt idx="2">
                  <c:v>#N/A</c:v>
                </c:pt>
                <c:pt idx="3">
                  <c:v>#N/A</c:v>
                </c:pt>
                <c:pt idx="4">
                  <c:v>973</c:v>
                </c:pt>
                <c:pt idx="5">
                  <c:v>#N/A</c:v>
                </c:pt>
                <c:pt idx="6">
                  <c:v>#N/A</c:v>
                </c:pt>
                <c:pt idx="7">
                  <c:v>964</c:v>
                </c:pt>
                <c:pt idx="8">
                  <c:v>#N/A</c:v>
                </c:pt>
                <c:pt idx="9">
                  <c:v>#N/A</c:v>
                </c:pt>
                <c:pt idx="10">
                  <c:v>881</c:v>
                </c:pt>
                <c:pt idx="11">
                  <c:v>#N/A</c:v>
                </c:pt>
                <c:pt idx="12">
                  <c:v>#N/A</c:v>
                </c:pt>
                <c:pt idx="13">
                  <c:v>914</c:v>
                </c:pt>
                <c:pt idx="14">
                  <c:v>#N/A</c:v>
                </c:pt>
              </c:numCache>
            </c:numRef>
          </c:val>
          <c:smooth val="0"/>
          <c:extLst>
            <c:ext xmlns:c16="http://schemas.microsoft.com/office/drawing/2014/chart" uri="{C3380CC4-5D6E-409C-BE32-E72D297353CC}">
              <c16:uniqueId val="{00000008-0160-4197-8B13-523BB538505D}"/>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16068</c:v>
                </c:pt>
                <c:pt idx="5">
                  <c:v>15583</c:v>
                </c:pt>
                <c:pt idx="8">
                  <c:v>15113</c:v>
                </c:pt>
                <c:pt idx="11">
                  <c:v>15419</c:v>
                </c:pt>
                <c:pt idx="14">
                  <c:v>15749</c:v>
                </c:pt>
              </c:numCache>
            </c:numRef>
          </c:val>
          <c:extLst>
            <c:ext xmlns:c16="http://schemas.microsoft.com/office/drawing/2014/chart" uri="{C3380CC4-5D6E-409C-BE32-E72D297353CC}">
              <c16:uniqueId val="{00000000-ED67-4B3D-A625-2CDB0D636F2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177</c:v>
                </c:pt>
                <c:pt idx="5">
                  <c:v>140</c:v>
                </c:pt>
                <c:pt idx="8">
                  <c:v>106</c:v>
                </c:pt>
                <c:pt idx="11">
                  <c:v>88</c:v>
                </c:pt>
                <c:pt idx="14">
                  <c:v>75</c:v>
                </c:pt>
              </c:numCache>
            </c:numRef>
          </c:val>
          <c:extLst>
            <c:ext xmlns:c16="http://schemas.microsoft.com/office/drawing/2014/chart" uri="{C3380CC4-5D6E-409C-BE32-E72D297353CC}">
              <c16:uniqueId val="{00000001-ED67-4B3D-A625-2CDB0D636F2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3115</c:v>
                </c:pt>
                <c:pt idx="5">
                  <c:v>2683</c:v>
                </c:pt>
                <c:pt idx="8">
                  <c:v>2424</c:v>
                </c:pt>
                <c:pt idx="11">
                  <c:v>2632</c:v>
                </c:pt>
                <c:pt idx="14">
                  <c:v>2797</c:v>
                </c:pt>
              </c:numCache>
            </c:numRef>
          </c:val>
          <c:extLst>
            <c:ext xmlns:c16="http://schemas.microsoft.com/office/drawing/2014/chart" uri="{C3380CC4-5D6E-409C-BE32-E72D297353CC}">
              <c16:uniqueId val="{00000002-ED67-4B3D-A625-2CDB0D636F2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D67-4B3D-A625-2CDB0D636F2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D67-4B3D-A625-2CDB0D636F2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D67-4B3D-A625-2CDB0D636F2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1240</c:v>
                </c:pt>
                <c:pt idx="3">
                  <c:v>1167</c:v>
                </c:pt>
                <c:pt idx="6">
                  <c:v>1136</c:v>
                </c:pt>
                <c:pt idx="9">
                  <c:v>1152</c:v>
                </c:pt>
                <c:pt idx="12">
                  <c:v>1071</c:v>
                </c:pt>
              </c:numCache>
            </c:numRef>
          </c:val>
          <c:extLst>
            <c:ext xmlns:c16="http://schemas.microsoft.com/office/drawing/2014/chart" uri="{C3380CC4-5D6E-409C-BE32-E72D297353CC}">
              <c16:uniqueId val="{00000006-ED67-4B3D-A625-2CDB0D636F2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555</c:v>
                </c:pt>
                <c:pt idx="3">
                  <c:v>477</c:v>
                </c:pt>
                <c:pt idx="6">
                  <c:v>196</c:v>
                </c:pt>
                <c:pt idx="9">
                  <c:v>167</c:v>
                </c:pt>
                <c:pt idx="12">
                  <c:v>164</c:v>
                </c:pt>
              </c:numCache>
            </c:numRef>
          </c:val>
          <c:extLst>
            <c:ext xmlns:c16="http://schemas.microsoft.com/office/drawing/2014/chart" uri="{C3380CC4-5D6E-409C-BE32-E72D297353CC}">
              <c16:uniqueId val="{00000007-ED67-4B3D-A625-2CDB0D636F2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9992</c:v>
                </c:pt>
                <c:pt idx="3">
                  <c:v>9958</c:v>
                </c:pt>
                <c:pt idx="6">
                  <c:v>9473</c:v>
                </c:pt>
                <c:pt idx="9">
                  <c:v>8264</c:v>
                </c:pt>
                <c:pt idx="12">
                  <c:v>7141</c:v>
                </c:pt>
              </c:numCache>
            </c:numRef>
          </c:val>
          <c:extLst>
            <c:ext xmlns:c16="http://schemas.microsoft.com/office/drawing/2014/chart" uri="{C3380CC4-5D6E-409C-BE32-E72D297353CC}">
              <c16:uniqueId val="{00000008-ED67-4B3D-A625-2CDB0D636F2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D67-4B3D-A625-2CDB0D636F2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14264</c:v>
                </c:pt>
                <c:pt idx="3">
                  <c:v>14000</c:v>
                </c:pt>
                <c:pt idx="6">
                  <c:v>13369</c:v>
                </c:pt>
                <c:pt idx="9">
                  <c:v>14444</c:v>
                </c:pt>
                <c:pt idx="12">
                  <c:v>15785</c:v>
                </c:pt>
              </c:numCache>
            </c:numRef>
          </c:val>
          <c:extLst>
            <c:ext xmlns:c16="http://schemas.microsoft.com/office/drawing/2014/chart" uri="{C3380CC4-5D6E-409C-BE32-E72D297353CC}">
              <c16:uniqueId val="{0000000A-ED67-4B3D-A625-2CDB0D636F2E}"/>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6693</c:v>
                </c:pt>
                <c:pt idx="2">
                  <c:v>#N/A</c:v>
                </c:pt>
                <c:pt idx="3">
                  <c:v>#N/A</c:v>
                </c:pt>
                <c:pt idx="4">
                  <c:v>7195</c:v>
                </c:pt>
                <c:pt idx="5">
                  <c:v>#N/A</c:v>
                </c:pt>
                <c:pt idx="6">
                  <c:v>#N/A</c:v>
                </c:pt>
                <c:pt idx="7">
                  <c:v>6531</c:v>
                </c:pt>
                <c:pt idx="8">
                  <c:v>#N/A</c:v>
                </c:pt>
                <c:pt idx="9">
                  <c:v>#N/A</c:v>
                </c:pt>
                <c:pt idx="10">
                  <c:v>5888</c:v>
                </c:pt>
                <c:pt idx="11">
                  <c:v>#N/A</c:v>
                </c:pt>
                <c:pt idx="12">
                  <c:v>#N/A</c:v>
                </c:pt>
                <c:pt idx="13">
                  <c:v>5539</c:v>
                </c:pt>
                <c:pt idx="14">
                  <c:v>#N/A</c:v>
                </c:pt>
              </c:numCache>
            </c:numRef>
          </c:val>
          <c:smooth val="0"/>
          <c:extLst>
            <c:ext xmlns:c16="http://schemas.microsoft.com/office/drawing/2014/chart" uri="{C3380CC4-5D6E-409C-BE32-E72D297353CC}">
              <c16:uniqueId val="{0000000B-ED67-4B3D-A625-2CDB0D636F2E}"/>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1510</c:v>
                </c:pt>
                <c:pt idx="1">
                  <c:v>1510</c:v>
                </c:pt>
                <c:pt idx="2">
                  <c:v>1590</c:v>
                </c:pt>
              </c:numCache>
            </c:numRef>
          </c:val>
          <c:extLst>
            <c:ext xmlns:c16="http://schemas.microsoft.com/office/drawing/2014/chart" uri="{C3380CC4-5D6E-409C-BE32-E72D297353CC}">
              <c16:uniqueId val="{00000000-9865-41FF-8285-FAFD6FCBAA6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0</c:v>
                </c:pt>
                <c:pt idx="1">
                  <c:v>100</c:v>
                </c:pt>
                <c:pt idx="2">
                  <c:v>100</c:v>
                </c:pt>
              </c:numCache>
            </c:numRef>
          </c:val>
          <c:extLst>
            <c:ext xmlns:c16="http://schemas.microsoft.com/office/drawing/2014/chart" uri="{C3380CC4-5D6E-409C-BE32-E72D297353CC}">
              <c16:uniqueId val="{00000001-9865-41FF-8285-FAFD6FCBAA6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1988</c:v>
                </c:pt>
                <c:pt idx="1">
                  <c:v>1885</c:v>
                </c:pt>
                <c:pt idx="2">
                  <c:v>1705</c:v>
                </c:pt>
              </c:numCache>
            </c:numRef>
          </c:val>
          <c:extLst>
            <c:ext xmlns:c16="http://schemas.microsoft.com/office/drawing/2014/chart" uri="{C3380CC4-5D6E-409C-BE32-E72D297353CC}">
              <c16:uniqueId val="{00000002-9865-41FF-8285-FAFD6FCBAA60}"/>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0213-4F91-9831-953AAB8945F2}"/>
              </c:ext>
            </c:extLst>
          </c:dPt>
          <c:dPt>
            <c:idx val="1"/>
            <c:bubble3D val="0"/>
            <c:extLst>
              <c:ext xmlns:c16="http://schemas.microsoft.com/office/drawing/2014/chart" uri="{C3380CC4-5D6E-409C-BE32-E72D297353CC}">
                <c16:uniqueId val="{00000001-0213-4F91-9831-953AAB8945F2}"/>
              </c:ext>
            </c:extLst>
          </c:dPt>
          <c:dPt>
            <c:idx val="2"/>
            <c:bubble3D val="0"/>
            <c:extLst>
              <c:ext xmlns:c16="http://schemas.microsoft.com/office/drawing/2014/chart" uri="{C3380CC4-5D6E-409C-BE32-E72D297353CC}">
                <c16:uniqueId val="{00000002-0213-4F91-9831-953AAB8945F2}"/>
              </c:ext>
            </c:extLst>
          </c:dPt>
          <c:dPt>
            <c:idx val="3"/>
            <c:bubble3D val="0"/>
            <c:extLst>
              <c:ext xmlns:c16="http://schemas.microsoft.com/office/drawing/2014/chart" uri="{C3380CC4-5D6E-409C-BE32-E72D297353CC}">
                <c16:uniqueId val="{00000003-0213-4F91-9831-953AAB8945F2}"/>
              </c:ext>
            </c:extLst>
          </c:dPt>
          <c:dPt>
            <c:idx val="4"/>
            <c:bubble3D val="0"/>
            <c:extLst>
              <c:ext xmlns:c16="http://schemas.microsoft.com/office/drawing/2014/chart" uri="{C3380CC4-5D6E-409C-BE32-E72D297353CC}">
                <c16:uniqueId val="{00000004-0213-4F91-9831-953AAB8945F2}"/>
              </c:ext>
            </c:extLst>
          </c:dPt>
          <c:dPt>
            <c:idx val="8"/>
            <c:bubble3D val="0"/>
            <c:extLst>
              <c:ext xmlns:c16="http://schemas.microsoft.com/office/drawing/2014/chart" uri="{C3380CC4-5D6E-409C-BE32-E72D297353CC}">
                <c16:uniqueId val="{00000005-0213-4F91-9831-953AAB8945F2}"/>
              </c:ext>
            </c:extLst>
          </c:dPt>
          <c:dPt>
            <c:idx val="16"/>
            <c:bubble3D val="0"/>
            <c:extLst>
              <c:ext xmlns:c16="http://schemas.microsoft.com/office/drawing/2014/chart" uri="{C3380CC4-5D6E-409C-BE32-E72D297353CC}">
                <c16:uniqueId val="{00000006-0213-4F91-9831-953AAB8945F2}"/>
              </c:ext>
            </c:extLst>
          </c:dPt>
          <c:dPt>
            <c:idx val="24"/>
            <c:bubble3D val="0"/>
            <c:extLst>
              <c:ext xmlns:c16="http://schemas.microsoft.com/office/drawing/2014/chart" uri="{C3380CC4-5D6E-409C-BE32-E72D297353CC}">
                <c16:uniqueId val="{00000007-0213-4F91-9831-953AAB8945F2}"/>
              </c:ext>
            </c:extLst>
          </c:dPt>
          <c:dPt>
            <c:idx val="32"/>
            <c:bubble3D val="0"/>
            <c:extLst>
              <c:ext xmlns:c16="http://schemas.microsoft.com/office/drawing/2014/chart" uri="{C3380CC4-5D6E-409C-BE32-E72D297353CC}">
                <c16:uniqueId val="{00000008-0213-4F91-9831-953AAB8945F2}"/>
              </c:ext>
            </c:extLst>
          </c:dPt>
          <c:dLbls>
            <c:dLbl>
              <c:idx val="0"/>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213-4F91-9831-953AAB8945F2}"/>
                </c:ext>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1-0213-4F91-9831-953AAB8945F2}"/>
                </c:ext>
              </c:extLst>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2-0213-4F91-9831-953AAB8945F2}"/>
                </c:ext>
              </c:extLst>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3-0213-4F91-9831-953AAB8945F2}"/>
                </c:ext>
              </c:extLst>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4-0213-4F91-9831-953AAB8945F2}"/>
                </c:ext>
              </c:extLst>
            </c:dLbl>
            <c:dLbl>
              <c:idx val="8"/>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213-4F91-9831-953AAB8945F2}"/>
                </c:ext>
              </c:extLst>
            </c:dLbl>
            <c:dLbl>
              <c:idx val="16"/>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213-4F91-9831-953AAB8945F2}"/>
                </c:ext>
              </c:extLst>
            </c:dLbl>
            <c:dLbl>
              <c:idx val="24"/>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213-4F91-9831-953AAB8945F2}"/>
                </c:ext>
              </c:extLst>
            </c:dLbl>
            <c:dLbl>
              <c:idx val="32"/>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R03</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213-4F91-9831-953AAB8945F2}"/>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55.5</c:v>
                </c:pt>
                <c:pt idx="8">
                  <c:v>57.4</c:v>
                </c:pt>
                <c:pt idx="16">
                  <c:v>59</c:v>
                </c:pt>
                <c:pt idx="24">
                  <c:v>60.7</c:v>
                </c:pt>
              </c:numCache>
            </c:numRef>
          </c:xVal>
          <c:yVal>
            <c:numRef>
              <c:f>公会計指標分析・財政指標組合せ分析表!$BP$51:$DC$51</c:f>
              <c:numCache>
                <c:formatCode>#,##0.0;"▲ "#,##0.0</c:formatCode>
                <c:ptCount val="40"/>
                <c:pt idx="0">
                  <c:v>128.69999999999999</c:v>
                </c:pt>
                <c:pt idx="8">
                  <c:v>141.4</c:v>
                </c:pt>
                <c:pt idx="16">
                  <c:v>120.2</c:v>
                </c:pt>
                <c:pt idx="24">
                  <c:v>109.7</c:v>
                </c:pt>
              </c:numCache>
            </c:numRef>
          </c:yVal>
          <c:smooth val="0"/>
          <c:extLst>
            <c:ext xmlns:c16="http://schemas.microsoft.com/office/drawing/2014/chart" uri="{C3380CC4-5D6E-409C-BE32-E72D297353CC}">
              <c16:uniqueId val="{00000009-0213-4F91-9831-953AAB8945F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extLst>
              <c:ext xmlns:c16="http://schemas.microsoft.com/office/drawing/2014/chart" uri="{C3380CC4-5D6E-409C-BE32-E72D297353CC}">
                <c16:uniqueId val="{0000000A-0213-4F91-9831-953AAB8945F2}"/>
              </c:ext>
            </c:extLst>
          </c:dPt>
          <c:dPt>
            <c:idx val="1"/>
            <c:bubble3D val="0"/>
            <c:extLst>
              <c:ext xmlns:c16="http://schemas.microsoft.com/office/drawing/2014/chart" uri="{C3380CC4-5D6E-409C-BE32-E72D297353CC}">
                <c16:uniqueId val="{0000000B-0213-4F91-9831-953AAB8945F2}"/>
              </c:ext>
            </c:extLst>
          </c:dPt>
          <c:dPt>
            <c:idx val="2"/>
            <c:bubble3D val="0"/>
            <c:extLst>
              <c:ext xmlns:c16="http://schemas.microsoft.com/office/drawing/2014/chart" uri="{C3380CC4-5D6E-409C-BE32-E72D297353CC}">
                <c16:uniqueId val="{0000000C-0213-4F91-9831-953AAB8945F2}"/>
              </c:ext>
            </c:extLst>
          </c:dPt>
          <c:dPt>
            <c:idx val="3"/>
            <c:bubble3D val="0"/>
            <c:extLst>
              <c:ext xmlns:c16="http://schemas.microsoft.com/office/drawing/2014/chart" uri="{C3380CC4-5D6E-409C-BE32-E72D297353CC}">
                <c16:uniqueId val="{0000000D-0213-4F91-9831-953AAB8945F2}"/>
              </c:ext>
            </c:extLst>
          </c:dPt>
          <c:dPt>
            <c:idx val="4"/>
            <c:bubble3D val="0"/>
            <c:extLst>
              <c:ext xmlns:c16="http://schemas.microsoft.com/office/drawing/2014/chart" uri="{C3380CC4-5D6E-409C-BE32-E72D297353CC}">
                <c16:uniqueId val="{0000000E-0213-4F91-9831-953AAB8945F2}"/>
              </c:ext>
            </c:extLst>
          </c:dPt>
          <c:dPt>
            <c:idx val="8"/>
            <c:bubble3D val="0"/>
            <c:extLst>
              <c:ext xmlns:c16="http://schemas.microsoft.com/office/drawing/2014/chart" uri="{C3380CC4-5D6E-409C-BE32-E72D297353CC}">
                <c16:uniqueId val="{0000000F-0213-4F91-9831-953AAB8945F2}"/>
              </c:ext>
            </c:extLst>
          </c:dPt>
          <c:dPt>
            <c:idx val="16"/>
            <c:bubble3D val="0"/>
            <c:extLst>
              <c:ext xmlns:c16="http://schemas.microsoft.com/office/drawing/2014/chart" uri="{C3380CC4-5D6E-409C-BE32-E72D297353CC}">
                <c16:uniqueId val="{00000010-0213-4F91-9831-953AAB8945F2}"/>
              </c:ext>
            </c:extLst>
          </c:dPt>
          <c:dPt>
            <c:idx val="24"/>
            <c:bubble3D val="0"/>
            <c:extLst>
              <c:ext xmlns:c16="http://schemas.microsoft.com/office/drawing/2014/chart" uri="{C3380CC4-5D6E-409C-BE32-E72D297353CC}">
                <c16:uniqueId val="{00000011-0213-4F91-9831-953AAB8945F2}"/>
              </c:ext>
            </c:extLst>
          </c:dPt>
          <c:dPt>
            <c:idx val="32"/>
            <c:bubble3D val="0"/>
            <c:extLst>
              <c:ext xmlns:c16="http://schemas.microsoft.com/office/drawing/2014/chart" uri="{C3380CC4-5D6E-409C-BE32-E72D297353CC}">
                <c16:uniqueId val="{00000012-0213-4F91-9831-953AAB8945F2}"/>
              </c:ext>
            </c:extLst>
          </c:dPt>
          <c:dLbls>
            <c:dLbl>
              <c:idx val="0"/>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213-4F91-9831-953AAB8945F2}"/>
                </c:ext>
              </c:extLst>
            </c:dLbl>
            <c:dLbl>
              <c:idx val="1"/>
              <c:delete val="1"/>
              <c:extLst>
                <c:ext xmlns:c15="http://schemas.microsoft.com/office/drawing/2012/chart" uri="{CE6537A1-D6FC-4f65-9D91-7224C49458BB}"/>
                <c:ext xmlns:c16="http://schemas.microsoft.com/office/drawing/2014/chart" uri="{C3380CC4-5D6E-409C-BE32-E72D297353CC}">
                  <c16:uniqueId val="{0000000B-0213-4F91-9831-953AAB8945F2}"/>
                </c:ext>
              </c:extLst>
            </c:dLbl>
            <c:dLbl>
              <c:idx val="2"/>
              <c:delete val="1"/>
              <c:extLst>
                <c:ext xmlns:c15="http://schemas.microsoft.com/office/drawing/2012/chart" uri="{CE6537A1-D6FC-4f65-9D91-7224C49458BB}"/>
                <c:ext xmlns:c16="http://schemas.microsoft.com/office/drawing/2014/chart" uri="{C3380CC4-5D6E-409C-BE32-E72D297353CC}">
                  <c16:uniqueId val="{0000000C-0213-4F91-9831-953AAB8945F2}"/>
                </c:ext>
              </c:extLst>
            </c:dLbl>
            <c:dLbl>
              <c:idx val="3"/>
              <c:delete val="1"/>
              <c:extLst>
                <c:ext xmlns:c15="http://schemas.microsoft.com/office/drawing/2012/chart" uri="{CE6537A1-D6FC-4f65-9D91-7224C49458BB}"/>
                <c:ext xmlns:c16="http://schemas.microsoft.com/office/drawing/2014/chart" uri="{C3380CC4-5D6E-409C-BE32-E72D297353CC}">
                  <c16:uniqueId val="{0000000D-0213-4F91-9831-953AAB8945F2}"/>
                </c:ext>
              </c:extLst>
            </c:dLbl>
            <c:dLbl>
              <c:idx val="4"/>
              <c:delete val="1"/>
              <c:extLst>
                <c:ext xmlns:c15="http://schemas.microsoft.com/office/drawing/2012/chart" uri="{CE6537A1-D6FC-4f65-9D91-7224C49458BB}"/>
                <c:ext xmlns:c16="http://schemas.microsoft.com/office/drawing/2014/chart" uri="{C3380CC4-5D6E-409C-BE32-E72D297353CC}">
                  <c16:uniqueId val="{0000000E-0213-4F91-9831-953AAB8945F2}"/>
                </c:ext>
              </c:extLst>
            </c:dLbl>
            <c:dLbl>
              <c:idx val="8"/>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0213-4F91-9831-953AAB8945F2}"/>
                </c:ext>
              </c:extLst>
            </c:dLbl>
            <c:dLbl>
              <c:idx val="16"/>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0213-4F91-9831-953AAB8945F2}"/>
                </c:ext>
              </c:extLst>
            </c:dLbl>
            <c:dLbl>
              <c:idx val="24"/>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0213-4F91-9831-953AAB8945F2}"/>
                </c:ext>
              </c:extLst>
            </c:dLbl>
            <c:dLbl>
              <c:idx val="32"/>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R03</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0213-4F91-9831-953AAB8945F2}"/>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58.9</c:v>
                </c:pt>
                <c:pt idx="8">
                  <c:v>60.5</c:v>
                </c:pt>
                <c:pt idx="16">
                  <c:v>61.5</c:v>
                </c:pt>
                <c:pt idx="24">
                  <c:v>61.9</c:v>
                </c:pt>
              </c:numCache>
            </c:numRef>
          </c:xVal>
          <c:yVal>
            <c:numRef>
              <c:f>公会計指標分析・財政指標組合せ分析表!$BP$55:$DC$55</c:f>
              <c:numCache>
                <c:formatCode>#,##0.0;"▲ "#,##0.0</c:formatCode>
                <c:ptCount val="40"/>
                <c:pt idx="0">
                  <c:v>32.799999999999997</c:v>
                </c:pt>
                <c:pt idx="8">
                  <c:v>20.9</c:v>
                </c:pt>
                <c:pt idx="16">
                  <c:v>21</c:v>
                </c:pt>
                <c:pt idx="24">
                  <c:v>23.5</c:v>
                </c:pt>
              </c:numCache>
            </c:numRef>
          </c:yVal>
          <c:smooth val="0"/>
          <c:extLst>
            <c:ext xmlns:c16="http://schemas.microsoft.com/office/drawing/2014/chart" uri="{C3380CC4-5D6E-409C-BE32-E72D297353CC}">
              <c16:uniqueId val="{00000013-0213-4F91-9831-953AAB8945F2}"/>
            </c:ext>
          </c:extLst>
        </c:ser>
        <c:dLbls>
          <c:showLegendKey val="0"/>
          <c:showVal val="1"/>
          <c:showCatName val="0"/>
          <c:showSerName val="0"/>
          <c:showPercent val="0"/>
          <c:showBubbleSize val="0"/>
        </c:dLbls>
        <c:axId val="3"/>
        <c:axId val="2"/>
      </c:scatterChart>
      <c:valAx>
        <c:axId val="3"/>
        <c:scaling>
          <c:orientation val="maxMin"/>
          <c:max val="63"/>
          <c:min val="54"/>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93466695042"/>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axMin"/>
          <c:max val="160"/>
          <c:min val="-1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2"/>
              <c:y val="0.25088139320422786"/>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44" l="0.7000000000000004" r="0.7000000000000004" t="0.75000000000000044" header="0.30000000000000021" footer="0.3000000000000002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EB0B-4CC3-8945-8F16719D44B1}"/>
              </c:ext>
            </c:extLst>
          </c:dPt>
          <c:dPt>
            <c:idx val="1"/>
            <c:bubble3D val="0"/>
            <c:extLst>
              <c:ext xmlns:c16="http://schemas.microsoft.com/office/drawing/2014/chart" uri="{C3380CC4-5D6E-409C-BE32-E72D297353CC}">
                <c16:uniqueId val="{00000001-EB0B-4CC3-8945-8F16719D44B1}"/>
              </c:ext>
            </c:extLst>
          </c:dPt>
          <c:dPt>
            <c:idx val="2"/>
            <c:bubble3D val="0"/>
            <c:extLst>
              <c:ext xmlns:c16="http://schemas.microsoft.com/office/drawing/2014/chart" uri="{C3380CC4-5D6E-409C-BE32-E72D297353CC}">
                <c16:uniqueId val="{00000002-EB0B-4CC3-8945-8F16719D44B1}"/>
              </c:ext>
            </c:extLst>
          </c:dPt>
          <c:dPt>
            <c:idx val="3"/>
            <c:bubble3D val="0"/>
            <c:extLst>
              <c:ext xmlns:c16="http://schemas.microsoft.com/office/drawing/2014/chart" uri="{C3380CC4-5D6E-409C-BE32-E72D297353CC}">
                <c16:uniqueId val="{00000003-EB0B-4CC3-8945-8F16719D44B1}"/>
              </c:ext>
            </c:extLst>
          </c:dPt>
          <c:dPt>
            <c:idx val="4"/>
            <c:bubble3D val="0"/>
            <c:extLst>
              <c:ext xmlns:c16="http://schemas.microsoft.com/office/drawing/2014/chart" uri="{C3380CC4-5D6E-409C-BE32-E72D297353CC}">
                <c16:uniqueId val="{00000004-EB0B-4CC3-8945-8F16719D44B1}"/>
              </c:ext>
            </c:extLst>
          </c:dPt>
          <c:dPt>
            <c:idx val="8"/>
            <c:bubble3D val="0"/>
            <c:extLst>
              <c:ext xmlns:c16="http://schemas.microsoft.com/office/drawing/2014/chart" uri="{C3380CC4-5D6E-409C-BE32-E72D297353CC}">
                <c16:uniqueId val="{00000005-EB0B-4CC3-8945-8F16719D44B1}"/>
              </c:ext>
            </c:extLst>
          </c:dPt>
          <c:dPt>
            <c:idx val="16"/>
            <c:bubble3D val="0"/>
            <c:extLst>
              <c:ext xmlns:c16="http://schemas.microsoft.com/office/drawing/2014/chart" uri="{C3380CC4-5D6E-409C-BE32-E72D297353CC}">
                <c16:uniqueId val="{00000006-EB0B-4CC3-8945-8F16719D44B1}"/>
              </c:ext>
            </c:extLst>
          </c:dPt>
          <c:dPt>
            <c:idx val="24"/>
            <c:bubble3D val="0"/>
            <c:extLst>
              <c:ext xmlns:c16="http://schemas.microsoft.com/office/drawing/2014/chart" uri="{C3380CC4-5D6E-409C-BE32-E72D297353CC}">
                <c16:uniqueId val="{00000007-EB0B-4CC3-8945-8F16719D44B1}"/>
              </c:ext>
            </c:extLst>
          </c:dPt>
          <c:dPt>
            <c:idx val="32"/>
            <c:bubble3D val="0"/>
            <c:extLst>
              <c:ext xmlns:c16="http://schemas.microsoft.com/office/drawing/2014/chart" uri="{C3380CC4-5D6E-409C-BE32-E72D297353CC}">
                <c16:uniqueId val="{00000008-EB0B-4CC3-8945-8F16719D44B1}"/>
              </c:ext>
            </c:extLst>
          </c:dPt>
          <c:dLbls>
            <c:dLbl>
              <c:idx val="0"/>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B0B-4CC3-8945-8F16719D44B1}"/>
                </c:ext>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B0B-4CC3-8945-8F16719D44B1}"/>
                </c:ext>
              </c:extLst>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B0B-4CC3-8945-8F16719D44B1}"/>
                </c:ext>
              </c:extLst>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B0B-4CC3-8945-8F16719D44B1}"/>
                </c:ext>
              </c:extLst>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B0B-4CC3-8945-8F16719D44B1}"/>
                </c:ext>
              </c:extLst>
            </c:dLbl>
            <c:dLbl>
              <c:idx val="8"/>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B0B-4CC3-8945-8F16719D44B1}"/>
                </c:ext>
              </c:extLst>
            </c:dLbl>
            <c:dLbl>
              <c:idx val="16"/>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B0B-4CC3-8945-8F16719D44B1}"/>
                </c:ext>
              </c:extLst>
            </c:dLbl>
            <c:dLbl>
              <c:idx val="24"/>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B0B-4CC3-8945-8F16719D44B1}"/>
                </c:ext>
              </c:extLst>
            </c:dLbl>
            <c:dLbl>
              <c:idx val="32"/>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R03</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B0B-4CC3-8945-8F16719D44B1}"/>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c:v>
                </c:pt>
                <c:pt idx="8">
                  <c:v>16.8</c:v>
                </c:pt>
                <c:pt idx="16">
                  <c:v>17.8</c:v>
                </c:pt>
                <c:pt idx="24">
                  <c:v>17.7</c:v>
                </c:pt>
                <c:pt idx="32">
                  <c:v>16.8</c:v>
                </c:pt>
              </c:numCache>
            </c:numRef>
          </c:xVal>
          <c:yVal>
            <c:numRef>
              <c:f>公会計指標分析・財政指標組合せ分析表!$BP$73:$DC$73</c:f>
              <c:numCache>
                <c:formatCode>#,##0.0;"▲ "#,##0.0</c:formatCode>
                <c:ptCount val="40"/>
                <c:pt idx="0">
                  <c:v>128.69999999999999</c:v>
                </c:pt>
                <c:pt idx="8">
                  <c:v>141.4</c:v>
                </c:pt>
                <c:pt idx="16">
                  <c:v>120.2</c:v>
                </c:pt>
                <c:pt idx="24">
                  <c:v>109.7</c:v>
                </c:pt>
                <c:pt idx="32">
                  <c:v>98.8</c:v>
                </c:pt>
              </c:numCache>
            </c:numRef>
          </c:yVal>
          <c:smooth val="0"/>
          <c:extLst>
            <c:ext xmlns:c16="http://schemas.microsoft.com/office/drawing/2014/chart" uri="{C3380CC4-5D6E-409C-BE32-E72D297353CC}">
              <c16:uniqueId val="{00000009-EB0B-4CC3-8945-8F16719D44B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extLst>
              <c:ext xmlns:c16="http://schemas.microsoft.com/office/drawing/2014/chart" uri="{C3380CC4-5D6E-409C-BE32-E72D297353CC}">
                <c16:uniqueId val="{0000000A-EB0B-4CC3-8945-8F16719D44B1}"/>
              </c:ext>
            </c:extLst>
          </c:dPt>
          <c:dPt>
            <c:idx val="1"/>
            <c:bubble3D val="0"/>
            <c:extLst>
              <c:ext xmlns:c16="http://schemas.microsoft.com/office/drawing/2014/chart" uri="{C3380CC4-5D6E-409C-BE32-E72D297353CC}">
                <c16:uniqueId val="{0000000B-EB0B-4CC3-8945-8F16719D44B1}"/>
              </c:ext>
            </c:extLst>
          </c:dPt>
          <c:dPt>
            <c:idx val="2"/>
            <c:bubble3D val="0"/>
            <c:extLst>
              <c:ext xmlns:c16="http://schemas.microsoft.com/office/drawing/2014/chart" uri="{C3380CC4-5D6E-409C-BE32-E72D297353CC}">
                <c16:uniqueId val="{0000000C-EB0B-4CC3-8945-8F16719D44B1}"/>
              </c:ext>
            </c:extLst>
          </c:dPt>
          <c:dPt>
            <c:idx val="3"/>
            <c:bubble3D val="0"/>
            <c:extLst>
              <c:ext xmlns:c16="http://schemas.microsoft.com/office/drawing/2014/chart" uri="{C3380CC4-5D6E-409C-BE32-E72D297353CC}">
                <c16:uniqueId val="{0000000D-EB0B-4CC3-8945-8F16719D44B1}"/>
              </c:ext>
            </c:extLst>
          </c:dPt>
          <c:dPt>
            <c:idx val="4"/>
            <c:bubble3D val="0"/>
            <c:extLst>
              <c:ext xmlns:c16="http://schemas.microsoft.com/office/drawing/2014/chart" uri="{C3380CC4-5D6E-409C-BE32-E72D297353CC}">
                <c16:uniqueId val="{0000000E-EB0B-4CC3-8945-8F16719D44B1}"/>
              </c:ext>
            </c:extLst>
          </c:dPt>
          <c:dPt>
            <c:idx val="8"/>
            <c:bubble3D val="0"/>
            <c:extLst>
              <c:ext xmlns:c16="http://schemas.microsoft.com/office/drawing/2014/chart" uri="{C3380CC4-5D6E-409C-BE32-E72D297353CC}">
                <c16:uniqueId val="{0000000F-EB0B-4CC3-8945-8F16719D44B1}"/>
              </c:ext>
            </c:extLst>
          </c:dPt>
          <c:dPt>
            <c:idx val="16"/>
            <c:bubble3D val="0"/>
            <c:extLst>
              <c:ext xmlns:c16="http://schemas.microsoft.com/office/drawing/2014/chart" uri="{C3380CC4-5D6E-409C-BE32-E72D297353CC}">
                <c16:uniqueId val="{00000010-EB0B-4CC3-8945-8F16719D44B1}"/>
              </c:ext>
            </c:extLst>
          </c:dPt>
          <c:dPt>
            <c:idx val="24"/>
            <c:bubble3D val="0"/>
            <c:extLst>
              <c:ext xmlns:c16="http://schemas.microsoft.com/office/drawing/2014/chart" uri="{C3380CC4-5D6E-409C-BE32-E72D297353CC}">
                <c16:uniqueId val="{00000011-EB0B-4CC3-8945-8F16719D44B1}"/>
              </c:ext>
            </c:extLst>
          </c:dPt>
          <c:dPt>
            <c:idx val="32"/>
            <c:bubble3D val="0"/>
            <c:extLst>
              <c:ext xmlns:c16="http://schemas.microsoft.com/office/drawing/2014/chart" uri="{C3380CC4-5D6E-409C-BE32-E72D297353CC}">
                <c16:uniqueId val="{00000012-EB0B-4CC3-8945-8F16719D44B1}"/>
              </c:ext>
            </c:extLst>
          </c:dPt>
          <c:dLbls>
            <c:dLbl>
              <c:idx val="0"/>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B0B-4CC3-8945-8F16719D44B1}"/>
                </c:ext>
              </c:extLst>
            </c:dLbl>
            <c:dLbl>
              <c:idx val="1"/>
              <c:delete val="1"/>
              <c:extLst>
                <c:ext xmlns:c15="http://schemas.microsoft.com/office/drawing/2012/chart" uri="{CE6537A1-D6FC-4f65-9D91-7224C49458BB}"/>
                <c:ext xmlns:c16="http://schemas.microsoft.com/office/drawing/2014/chart" uri="{C3380CC4-5D6E-409C-BE32-E72D297353CC}">
                  <c16:uniqueId val="{0000000B-EB0B-4CC3-8945-8F16719D44B1}"/>
                </c:ext>
              </c:extLst>
            </c:dLbl>
            <c:dLbl>
              <c:idx val="2"/>
              <c:delete val="1"/>
              <c:extLst>
                <c:ext xmlns:c15="http://schemas.microsoft.com/office/drawing/2012/chart" uri="{CE6537A1-D6FC-4f65-9D91-7224C49458BB}"/>
                <c:ext xmlns:c16="http://schemas.microsoft.com/office/drawing/2014/chart" uri="{C3380CC4-5D6E-409C-BE32-E72D297353CC}">
                  <c16:uniqueId val="{0000000C-EB0B-4CC3-8945-8F16719D44B1}"/>
                </c:ext>
              </c:extLst>
            </c:dLbl>
            <c:dLbl>
              <c:idx val="3"/>
              <c:delete val="1"/>
              <c:extLst>
                <c:ext xmlns:c15="http://schemas.microsoft.com/office/drawing/2012/chart" uri="{CE6537A1-D6FC-4f65-9D91-7224C49458BB}"/>
                <c:ext xmlns:c16="http://schemas.microsoft.com/office/drawing/2014/chart" uri="{C3380CC4-5D6E-409C-BE32-E72D297353CC}">
                  <c16:uniqueId val="{0000000D-EB0B-4CC3-8945-8F16719D44B1}"/>
                </c:ext>
              </c:extLst>
            </c:dLbl>
            <c:dLbl>
              <c:idx val="4"/>
              <c:delete val="1"/>
              <c:extLst>
                <c:ext xmlns:c15="http://schemas.microsoft.com/office/drawing/2012/chart" uri="{CE6537A1-D6FC-4f65-9D91-7224C49458BB}"/>
                <c:ext xmlns:c16="http://schemas.microsoft.com/office/drawing/2014/chart" uri="{C3380CC4-5D6E-409C-BE32-E72D297353CC}">
                  <c16:uniqueId val="{0000000E-EB0B-4CC3-8945-8F16719D44B1}"/>
                </c:ext>
              </c:extLst>
            </c:dLbl>
            <c:dLbl>
              <c:idx val="8"/>
              <c:layout>
                <c:manualLayout>
                  <c:x val="-2.1703183727106612E-2"/>
                  <c:y val="-7.6006382598343608E-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EB0B-4CC3-8945-8F16719D44B1}"/>
                </c:ext>
              </c:extLst>
            </c:dLbl>
            <c:dLbl>
              <c:idx val="16"/>
              <c:layout>
                <c:manualLayout>
                  <c:x val="-4.1565150617079737E-2"/>
                  <c:y val="-6.2416647087793951E-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EB0B-4CC3-8945-8F16719D44B1}"/>
                </c:ext>
              </c:extLst>
            </c:dLbl>
            <c:dLbl>
              <c:idx val="24"/>
              <c:layout>
                <c:manualLayout>
                  <c:x val="-3.1570342725075584E-2"/>
                  <c:y val="-4.8826911577244302E-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EB0B-4CC3-8945-8F16719D44B1}"/>
                </c:ext>
              </c:extLst>
            </c:dLbl>
            <c:dLbl>
              <c:idx val="32"/>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R03</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EB0B-4CC3-8945-8F16719D44B1}"/>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9.1</c:v>
                </c:pt>
                <c:pt idx="16">
                  <c:v>9.1999999999999993</c:v>
                </c:pt>
                <c:pt idx="24">
                  <c:v>8.6</c:v>
                </c:pt>
                <c:pt idx="32">
                  <c:v>8.1999999999999993</c:v>
                </c:pt>
              </c:numCache>
            </c:numRef>
          </c:xVal>
          <c:yVal>
            <c:numRef>
              <c:f>公会計指標分析・財政指標組合せ分析表!$BP$77:$DC$77</c:f>
              <c:numCache>
                <c:formatCode>#,##0.0;"▲ "#,##0.0</c:formatCode>
                <c:ptCount val="40"/>
                <c:pt idx="0">
                  <c:v>32.799999999999997</c:v>
                </c:pt>
                <c:pt idx="8">
                  <c:v>20.9</c:v>
                </c:pt>
                <c:pt idx="16">
                  <c:v>21</c:v>
                </c:pt>
                <c:pt idx="24">
                  <c:v>23.5</c:v>
                </c:pt>
                <c:pt idx="32">
                  <c:v>8.5</c:v>
                </c:pt>
              </c:numCache>
            </c:numRef>
          </c:yVal>
          <c:smooth val="0"/>
          <c:extLst>
            <c:ext xmlns:c16="http://schemas.microsoft.com/office/drawing/2014/chart" uri="{C3380CC4-5D6E-409C-BE32-E72D297353CC}">
              <c16:uniqueId val="{00000013-EB0B-4CC3-8945-8F16719D44B1}"/>
            </c:ext>
          </c:extLst>
        </c:ser>
        <c:dLbls>
          <c:showLegendKey val="0"/>
          <c:showVal val="1"/>
          <c:showCatName val="0"/>
          <c:showSerName val="0"/>
          <c:showPercent val="0"/>
          <c:showBubbleSize val="0"/>
        </c:dLbls>
        <c:axId val="3"/>
        <c:axId val="2"/>
      </c:scatterChart>
      <c:valAx>
        <c:axId val="3"/>
        <c:scaling>
          <c:orientation val="maxMin"/>
          <c:max val="19"/>
          <c:min val="7"/>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893824753992"/>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axMin"/>
          <c:max val="160"/>
          <c:min val="-3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2"/>
              <c:y val="0.25115562509083761"/>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majorUnit val="30"/>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44" l="0.7000000000000004" r="0.7000000000000004" t="0.75000000000000044" header="0.30000000000000021" footer="0.30000000000000021"/>
    <c:pageSetup orientation="landscape"/>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a:xfrm rot="5400000">
          <a:off x="679132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xdr:nvSpPr>
      <xdr:spPr>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京都府京丹波町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defRPr/>
          </a:pPr>
          <a:r>
            <a:rPr lang="ja-JP" altLang="ja-JP" sz="1100" b="0" i="0" baseline="0">
              <a:solidFill>
                <a:schemeClr val="dk1"/>
              </a:solidFill>
              <a:effectLst/>
              <a:latin typeface="ＭＳ ゴシック"/>
              <a:ea typeface="ＭＳ ゴシック"/>
              <a:cs typeface="+mn-cs"/>
            </a:rPr>
            <a:t>　算入公債費については、過疎債や合併特例債等、交付税の算定の基礎となる基準財政需要額への算入率の高い地方債を主に</a:t>
          </a:r>
          <a:r>
            <a:rPr lang="ja-JP" altLang="en-US" sz="1100" b="0" i="0" baseline="0">
              <a:solidFill>
                <a:schemeClr val="dk1"/>
              </a:solidFill>
              <a:effectLst/>
              <a:latin typeface="ＭＳ ゴシック"/>
              <a:ea typeface="ＭＳ ゴシック"/>
              <a:cs typeface="+mn-cs"/>
            </a:rPr>
            <a:t>活用</a:t>
          </a:r>
          <a:r>
            <a:rPr lang="ja-JP" altLang="ja-JP" sz="1100" b="0" i="0" baseline="0">
              <a:solidFill>
                <a:schemeClr val="dk1"/>
              </a:solidFill>
              <a:effectLst/>
              <a:latin typeface="ＭＳ ゴシック"/>
              <a:ea typeface="ＭＳ ゴシック"/>
              <a:cs typeface="+mn-cs"/>
            </a:rPr>
            <a:t>している。</a:t>
          </a:r>
          <a:endParaRPr lang="ja-JP" altLang="ja-JP">
            <a:effectLst/>
            <a:latin typeface="ＭＳ ゴシック"/>
            <a:ea typeface="ＭＳ ゴシック"/>
          </a:endParaRPr>
        </a:p>
        <a:p>
          <a:pPr rtl="0"/>
          <a:r>
            <a:rPr lang="ja-JP" altLang="en-US" sz="1100" b="0" i="0" baseline="0">
              <a:solidFill>
                <a:schemeClr val="dk1"/>
              </a:solidFill>
              <a:effectLst/>
              <a:latin typeface="ＭＳ ゴシック"/>
              <a:ea typeface="ＭＳ ゴシック"/>
              <a:cs typeface="+mn-cs"/>
            </a:rPr>
            <a:t>　しかしながら、</a:t>
          </a:r>
          <a:r>
            <a:rPr lang="ja-JP" altLang="ja-JP" sz="1100" b="0" i="0" baseline="0">
              <a:solidFill>
                <a:schemeClr val="dk1"/>
              </a:solidFill>
              <a:effectLst/>
              <a:latin typeface="ＭＳ ゴシック"/>
              <a:ea typeface="ＭＳ ゴシック"/>
              <a:cs typeface="+mn-cs"/>
            </a:rPr>
            <a:t>一般会計等が発行した地方債の元利償還金等は近年の大型事業の償還開始に伴</a:t>
          </a:r>
          <a:r>
            <a:rPr lang="ja-JP" altLang="en-US" sz="1100" b="0" i="0" baseline="0">
              <a:solidFill>
                <a:schemeClr val="dk1"/>
              </a:solidFill>
              <a:effectLst/>
              <a:latin typeface="ＭＳ ゴシック"/>
              <a:ea typeface="ＭＳ ゴシック"/>
              <a:cs typeface="+mn-cs"/>
            </a:rPr>
            <a:t>い、増加傾向となり、</a:t>
          </a:r>
          <a:r>
            <a:rPr lang="ja-JP" altLang="ja-JP" sz="1100" b="0" i="0" baseline="0">
              <a:solidFill>
                <a:schemeClr val="dk1"/>
              </a:solidFill>
              <a:effectLst/>
              <a:latin typeface="ＭＳ ゴシック"/>
              <a:ea typeface="ＭＳ ゴシック"/>
              <a:cs typeface="+mn-cs"/>
            </a:rPr>
            <a:t>公営</a:t>
          </a:r>
          <a:r>
            <a:rPr kumimoji="1" lang="ja-JP" altLang="ja-JP" sz="1100">
              <a:solidFill>
                <a:schemeClr val="dk1"/>
              </a:solidFill>
              <a:effectLst/>
              <a:latin typeface="ＭＳ ゴシック"/>
              <a:ea typeface="ＭＳ ゴシック"/>
              <a:cs typeface="+mn-cs"/>
            </a:rPr>
            <a:t>企業債の元利償還金に対する繰入金において</a:t>
          </a:r>
          <a:r>
            <a:rPr lang="ja-JP" altLang="en-US" sz="1100" b="0" i="0" baseline="0">
              <a:solidFill>
                <a:schemeClr val="dk1"/>
              </a:solidFill>
              <a:effectLst/>
              <a:latin typeface="ＭＳ ゴシック"/>
              <a:ea typeface="ＭＳ ゴシック"/>
              <a:cs typeface="+mn-cs"/>
            </a:rPr>
            <a:t>も、施設の老朽化対策等により増加傾向となることが想定されるため、</a:t>
          </a:r>
          <a:r>
            <a:rPr lang="ja-JP" altLang="ja-JP" sz="1100" b="0" i="0" baseline="0">
              <a:solidFill>
                <a:schemeClr val="dk1"/>
              </a:solidFill>
              <a:effectLst/>
              <a:latin typeface="ＭＳ ゴシック"/>
              <a:ea typeface="ＭＳ ゴシック"/>
              <a:cs typeface="+mn-cs"/>
            </a:rPr>
            <a:t>今後指標の悪化は避けられないものと思われる。</a:t>
          </a:r>
          <a:endParaRPr lang="ja-JP" altLang="ja-JP" sz="1400">
            <a:effectLst/>
            <a:latin typeface="ＭＳ ゴシック"/>
            <a:ea typeface="ＭＳ ゴシック"/>
          </a:endParaRPr>
        </a:p>
        <a:p>
          <a:r>
            <a:rPr kumimoji="1" lang="ja-JP" altLang="ja-JP" sz="1100" b="0" i="0" baseline="0">
              <a:solidFill>
                <a:schemeClr val="dk1"/>
              </a:solidFill>
              <a:effectLst/>
              <a:latin typeface="ＭＳ ゴシック"/>
              <a:ea typeface="ＭＳ ゴシック"/>
              <a:cs typeface="+mn-cs"/>
            </a:rPr>
            <a:t>　</a:t>
          </a:r>
          <a:r>
            <a:rPr lang="ja-JP" altLang="ja-JP" sz="1100">
              <a:solidFill>
                <a:schemeClr val="tx1"/>
              </a:solidFill>
              <a:effectLst/>
              <a:latin typeface="ＭＳ ゴシック"/>
              <a:ea typeface="ＭＳ ゴシック"/>
              <a:cs typeface="+mn-cs"/>
            </a:rPr>
            <a:t>このことから繰上償還を実施しており、令和元年度（平成31年度）には約5億円、令和3年度には約2億円、令和4年度以降においても計画的な繰上償還を実施し、財政健全化に努める。</a:t>
          </a:r>
          <a:endParaRPr kumimoji="1" lang="ja-JP" altLang="en-US" sz="1300">
            <a:latin typeface="ＭＳ Ｐゴシック"/>
            <a:ea typeface="ＭＳ Ｐゴシック"/>
          </a:endParaRPr>
        </a:p>
        <a:p>
          <a:endParaRPr kumimoji="1" lang="ja-JP" altLang="en-US" sz="1400">
            <a:latin typeface="ＭＳ ゴシック"/>
            <a:ea typeface="ＭＳ ゴシック"/>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endParaRPr kumimoji="1" lang="ja-JP" altLang="en-US" sz="10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京都府京丹波町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rtl="0"/>
          <a:r>
            <a:rPr lang="ja-JP" altLang="en-US"/>
            <a:t>　</a:t>
          </a:r>
          <a:r>
            <a:rPr lang="ja-JP" altLang="ja-JP" sz="1100" b="0" i="0" baseline="0">
              <a:solidFill>
                <a:schemeClr val="dk1"/>
              </a:solidFill>
              <a:effectLst/>
              <a:latin typeface="ＭＳ ゴシック"/>
              <a:ea typeface="ＭＳ ゴシック"/>
              <a:cs typeface="+mn-cs"/>
            </a:rPr>
            <a:t>将来負担額のうち一般会計等に係る地方債現在高は、大型事業である京丹波町役場や認定こども園等の実施により大幅に増加している</a:t>
          </a:r>
          <a:r>
            <a:rPr lang="ja-JP" altLang="en-US" sz="1100" b="0" i="0" baseline="0">
              <a:solidFill>
                <a:schemeClr val="dk1"/>
              </a:solidFill>
              <a:effectLst/>
              <a:latin typeface="ＭＳ ゴシック"/>
              <a:ea typeface="ＭＳ ゴシック"/>
              <a:cs typeface="+mn-cs"/>
            </a:rPr>
            <a:t>。</a:t>
          </a:r>
          <a:endParaRPr lang="en-US" altLang="ja-JP" sz="1100" b="0" i="0" baseline="0">
            <a:solidFill>
              <a:schemeClr val="dk1"/>
            </a:solidFill>
            <a:effectLst/>
            <a:latin typeface="ＭＳ ゴシック"/>
            <a:ea typeface="ＭＳ ゴシック"/>
            <a:cs typeface="+mn-cs"/>
          </a:endParaRPr>
        </a:p>
        <a:p>
          <a:pPr rtl="0"/>
          <a:r>
            <a:rPr lang="ja-JP" altLang="en-US" sz="1100" b="0" i="0" baseline="0">
              <a:solidFill>
                <a:schemeClr val="dk1"/>
              </a:solidFill>
              <a:effectLst/>
              <a:latin typeface="ＭＳ ゴシック"/>
              <a:ea typeface="ＭＳ ゴシック"/>
              <a:cs typeface="+mn-cs"/>
            </a:rPr>
            <a:t>　また</a:t>
          </a:r>
          <a:r>
            <a:rPr lang="ja-JP" altLang="ja-JP" sz="1100" b="0" i="0" baseline="0">
              <a:solidFill>
                <a:schemeClr val="dk1"/>
              </a:solidFill>
              <a:effectLst/>
              <a:latin typeface="ＭＳ ゴシック"/>
              <a:ea typeface="ＭＳ ゴシック"/>
              <a:cs typeface="+mn-cs"/>
            </a:rPr>
            <a:t>、将来負担額から差し引かれる充当可能基金は、財政調整基金及びふるさと応援寄附金基金において、積立</a:t>
          </a:r>
          <a:r>
            <a:rPr lang="ja-JP" altLang="en-US" sz="1100" b="0" i="0" baseline="0">
              <a:solidFill>
                <a:schemeClr val="dk1"/>
              </a:solidFill>
              <a:effectLst/>
              <a:latin typeface="ＭＳ ゴシック"/>
              <a:ea typeface="ＭＳ ゴシック"/>
              <a:cs typeface="+mn-cs"/>
            </a:rPr>
            <a:t>を行ったことから、</a:t>
          </a:r>
          <a:r>
            <a:rPr lang="ja-JP" altLang="ja-JP" sz="1100" b="0" i="0" baseline="0">
              <a:solidFill>
                <a:schemeClr val="dk1"/>
              </a:solidFill>
              <a:effectLst/>
              <a:latin typeface="ＭＳ ゴシック"/>
              <a:ea typeface="ＭＳ ゴシック"/>
              <a:cs typeface="+mn-cs"/>
            </a:rPr>
            <a:t>対前年度165百万円の増加となった。</a:t>
          </a:r>
          <a:endParaRPr lang="ja-JP" altLang="ja-JP" sz="1100">
            <a:effectLst/>
            <a:latin typeface="ＭＳ ゴシック"/>
            <a:ea typeface="ＭＳ ゴシック"/>
          </a:endParaRPr>
        </a:p>
        <a:p>
          <a:r>
            <a:rPr lang="ja-JP" altLang="ja-JP" sz="1100" b="0" i="0" baseline="0">
              <a:solidFill>
                <a:schemeClr val="dk1"/>
              </a:solidFill>
              <a:effectLst/>
              <a:latin typeface="ＭＳ ゴシック"/>
              <a:ea typeface="ＭＳ ゴシック"/>
              <a:cs typeface="+mn-cs"/>
            </a:rPr>
            <a:t>　引き続き、</a:t>
          </a:r>
          <a:r>
            <a:rPr kumimoji="1" lang="ja-JP" altLang="ja-JP" sz="1100">
              <a:solidFill>
                <a:schemeClr val="dk1"/>
              </a:solidFill>
              <a:effectLst/>
              <a:latin typeface="ＭＳ ゴシック"/>
              <a:ea typeface="ＭＳ ゴシック"/>
              <a:cs typeface="+mn-cs"/>
            </a:rPr>
            <a:t>将来世代に過度な負担の先送りがないように財政運営に取り組む。</a:t>
          </a:r>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3</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京都府京丹波町</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財政調整基金については、80百万円を積み立てた一方、振興基金について、各種事業経費の財源に充てるため212百万円を取り崩したこと等により、基金全体としては、100百万円の減額となった。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ふるさと応援寄附金基金について、自主財源確保のため更なる支援の拡大が図られるよう、事業の充実に向けて取り組むとともに、その他の基金については、基金の設置目的に応じて適正に管理する。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振興基金：</a:t>
          </a:r>
          <a:r>
            <a:rPr lang="ja-JP" altLang="en-US" sz="1300">
              <a:latin typeface="ＭＳ ゴシック"/>
              <a:ea typeface="ＭＳ ゴシック"/>
            </a:rPr>
            <a:t>生活環境、産業基盤等地域基盤の強化等</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過疎地域持続的発展特別基金：過疎地域における地域医療の確保、住民の日常的な移動のための交通手段の確保、集落の維持及び活性化等</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ふるさと応援寄附金基金：ふるさと納税による寄附金を活用した地域の活性化</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振興基金</a:t>
          </a:r>
          <a:r>
            <a:rPr kumimoji="1" lang="ja-JP" altLang="ja-JP" sz="1300">
              <a:solidFill>
                <a:schemeClr val="dk1"/>
              </a:solidFill>
              <a:effectLst/>
              <a:latin typeface="ＭＳ ゴシック"/>
              <a:ea typeface="ＭＳ ゴシック"/>
              <a:cs typeface="+mn-cs"/>
            </a:rPr>
            <a:t>：</a:t>
          </a:r>
          <a:r>
            <a:rPr kumimoji="1" lang="ja-JP" altLang="en-US" sz="1300">
              <a:solidFill>
                <a:schemeClr val="dk1"/>
              </a:solidFill>
              <a:effectLst/>
              <a:latin typeface="ＭＳ ゴシック"/>
              <a:ea typeface="ＭＳ ゴシック"/>
              <a:cs typeface="+mn-cs"/>
            </a:rPr>
            <a:t>新町まちづくり計画に基づくソフト事業に充てるため212百万円取り崩した。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ふるさと応援寄附金基金：ふるさと納税による寄附金を130百万円積み立て、地域の活性化など寄附金の指定事業に充てるため106百万円取り崩したことにより24百万円増加した。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ＭＳ ゴシック"/>
              <a:ea typeface="ＭＳ ゴシック"/>
              <a:cs typeface="+mn-cs"/>
            </a:rPr>
            <a:t>振興基金</a:t>
          </a:r>
          <a:r>
            <a:rPr kumimoji="1" lang="ja-JP" altLang="en-US" sz="1300">
              <a:solidFill>
                <a:schemeClr val="dk1"/>
              </a:solidFill>
              <a:effectLst/>
              <a:latin typeface="ＭＳ ゴシック"/>
              <a:ea typeface="ＭＳ ゴシック"/>
              <a:cs typeface="+mn-cs"/>
            </a:rPr>
            <a:t>は</a:t>
          </a:r>
          <a:r>
            <a:rPr kumimoji="1" lang="ja-JP" altLang="ja-JP" sz="1300">
              <a:solidFill>
                <a:schemeClr val="dk1"/>
              </a:solidFill>
              <a:effectLst/>
              <a:latin typeface="ＭＳ ゴシック"/>
              <a:ea typeface="ＭＳ ゴシック"/>
              <a:cs typeface="+mn-cs"/>
            </a:rPr>
            <a:t>、引き続き元金償還の終わった範囲内で</a:t>
          </a:r>
          <a:r>
            <a:rPr kumimoji="1" lang="ja-JP" altLang="en-US" sz="1300">
              <a:solidFill>
                <a:schemeClr val="dk1"/>
              </a:solidFill>
              <a:effectLst/>
              <a:latin typeface="ＭＳ ゴシック"/>
              <a:ea typeface="ＭＳ ゴシック"/>
              <a:cs typeface="+mn-cs"/>
            </a:rPr>
            <a:t>、取崩しを予定。</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ふるさと応援寄附金基金：寄附金が指定した事業に応じて活用予定。</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その他の基金については、大きな事業の実施予定もないことから現時点では</a:t>
          </a:r>
          <a:r>
            <a:rPr kumimoji="1" lang="ja-JP" altLang="ja-JP" sz="1300">
              <a:solidFill>
                <a:schemeClr val="dk1"/>
              </a:solidFill>
              <a:effectLst/>
              <a:latin typeface="ＭＳ ゴシック"/>
              <a:ea typeface="ＭＳ ゴシック"/>
              <a:cs typeface="+mn-cs"/>
            </a:rPr>
            <a:t>現在高を維持</a:t>
          </a:r>
          <a:r>
            <a:rPr kumimoji="1" lang="ja-JP" altLang="en-US" sz="1300">
              <a:solidFill>
                <a:schemeClr val="dk1"/>
              </a:solidFill>
              <a:effectLst/>
              <a:latin typeface="ＭＳ ゴシック"/>
              <a:ea typeface="ＭＳ ゴシック"/>
              <a:cs typeface="+mn-cs"/>
            </a:rPr>
            <a:t>する予定。</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令和3</a:t>
          </a:r>
          <a:r>
            <a:rPr kumimoji="1" lang="ja-JP" altLang="ja-JP" sz="1300">
              <a:solidFill>
                <a:schemeClr val="dk1"/>
              </a:solidFill>
              <a:effectLst/>
              <a:latin typeface="ＭＳ ゴシック"/>
              <a:ea typeface="ＭＳ ゴシック"/>
              <a:cs typeface="+mn-cs"/>
            </a:rPr>
            <a:t>年度については、建設事業の増加により多額の歳出となったが、国庫補助金、地方債の充当、ふるさと応援寄附金の増等により、歳入と歳出の均衡が保てたため、基金の取崩しを行うことなく財政運営を実施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事業の縮小・廃止やふるさと応援寄附金の強化等により、積立金の確保に努める。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令和3年度に繰上償還を実施し、100百万円取り崩したが、後年度の繰上償還に向け同額を積立てしたため、増減なし。</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令和5年度に繰上償還をするため、約2億円を取り崩す予定。</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57150</xdr:colOff>
      <xdr:row>60</xdr:row>
      <xdr:rowOff>119380</xdr:rowOff>
    </xdr:to>
    <xdr:graphicFrame macro="">
      <xdr:nvGraphicFramePr>
        <xdr:cNvPr id="2" name="グラフ1">
          <a:extLst>
            <a:ext uri="{FF2B5EF4-FFF2-40B4-BE49-F238E27FC236}">
              <a16:creationId xmlns:a16="http://schemas.microsoft.com/office/drawing/2014/main" id="{8B488DF6-B17A-47D7-BEA5-B0E9105B6E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125730</xdr:colOff>
      <xdr:row>82</xdr:row>
      <xdr:rowOff>138430</xdr:rowOff>
    </xdr:to>
    <xdr:graphicFrame macro="">
      <xdr:nvGraphicFramePr>
        <xdr:cNvPr id="3" name="グラフ2">
          <a:extLst>
            <a:ext uri="{FF2B5EF4-FFF2-40B4-BE49-F238E27FC236}">
              <a16:creationId xmlns:a16="http://schemas.microsoft.com/office/drawing/2014/main" id="{752114DE-7614-4136-86B4-0AEA9AFA49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64135</xdr:rowOff>
    </xdr:from>
    <xdr:to>
      <xdr:col>66</xdr:col>
      <xdr:colOff>187325</xdr:colOff>
      <xdr:row>1</xdr:row>
      <xdr:rowOff>156210</xdr:rowOff>
    </xdr:to>
    <xdr:sp macro="" textlink="">
      <xdr:nvSpPr>
        <xdr:cNvPr id="4" name="正方形/長方形 3">
          <a:extLst>
            <a:ext uri="{FF2B5EF4-FFF2-40B4-BE49-F238E27FC236}">
              <a16:creationId xmlns:a16="http://schemas.microsoft.com/office/drawing/2014/main" id="{06A8FF45-E41F-468D-A152-0B672596AA24}"/>
            </a:ext>
          </a:extLst>
        </xdr:cNvPr>
        <xdr:cNvSpPr/>
      </xdr:nvSpPr>
      <xdr:spPr>
        <a:xfrm>
          <a:off x="359410" y="60325"/>
          <a:ext cx="11391265" cy="2692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5" name="正方形/長方形 4">
          <a:extLst>
            <a:ext uri="{FF2B5EF4-FFF2-40B4-BE49-F238E27FC236}">
              <a16:creationId xmlns:a16="http://schemas.microsoft.com/office/drawing/2014/main" id="{A462C7F9-CE21-4F17-ABAF-2583DF333790}"/>
            </a:ext>
          </a:extLst>
        </xdr:cNvPr>
        <xdr:cNvSpPr/>
      </xdr:nvSpPr>
      <xdr:spPr>
        <a:xfrm>
          <a:off x="15346680" y="170180"/>
          <a:ext cx="3551555" cy="17399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215265</xdr:rowOff>
    </xdr:from>
    <xdr:to>
      <xdr:col>107</xdr:col>
      <xdr:colOff>263525</xdr:colOff>
      <xdr:row>1</xdr:row>
      <xdr:rowOff>181610</xdr:rowOff>
    </xdr:to>
    <xdr:sp macro="" textlink="">
      <xdr:nvSpPr>
        <xdr:cNvPr id="6" name="正方形/長方形 5">
          <a:extLst>
            <a:ext uri="{FF2B5EF4-FFF2-40B4-BE49-F238E27FC236}">
              <a16:creationId xmlns:a16="http://schemas.microsoft.com/office/drawing/2014/main" id="{2731B1FD-8286-420D-84EE-7A8326334213}"/>
            </a:ext>
          </a:extLst>
        </xdr:cNvPr>
        <xdr:cNvSpPr/>
      </xdr:nvSpPr>
      <xdr:spPr>
        <a:xfrm>
          <a:off x="15351125" y="173355"/>
          <a:ext cx="3524250" cy="1682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7" name="正方形/長方形 6">
          <a:extLst>
            <a:ext uri="{FF2B5EF4-FFF2-40B4-BE49-F238E27FC236}">
              <a16:creationId xmlns:a16="http://schemas.microsoft.com/office/drawing/2014/main" id="{EE6ECE02-657B-435E-AA42-8C1846E87649}"/>
            </a:ext>
          </a:extLst>
        </xdr:cNvPr>
        <xdr:cNvSpPr/>
      </xdr:nvSpPr>
      <xdr:spPr>
        <a:xfrm>
          <a:off x="15372715" y="168275"/>
          <a:ext cx="3470910" cy="14478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京都府京丹波町</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8" name="正方形/長方形 7">
          <a:extLst>
            <a:ext uri="{FF2B5EF4-FFF2-40B4-BE49-F238E27FC236}">
              <a16:creationId xmlns:a16="http://schemas.microsoft.com/office/drawing/2014/main" id="{76F4280A-ED8D-4127-BE84-2746A288B325}"/>
            </a:ext>
          </a:extLst>
        </xdr:cNvPr>
        <xdr:cNvSpPr/>
      </xdr:nvSpPr>
      <xdr:spPr>
        <a:xfrm>
          <a:off x="12817475" y="170180"/>
          <a:ext cx="2392045" cy="17399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9" name="正方形/長方形 8">
          <a:extLst>
            <a:ext uri="{FF2B5EF4-FFF2-40B4-BE49-F238E27FC236}">
              <a16:creationId xmlns:a16="http://schemas.microsoft.com/office/drawing/2014/main" id="{D3A81D83-6777-4878-97BE-BD55F4827B6C}"/>
            </a:ext>
          </a:extLst>
        </xdr:cNvPr>
        <xdr:cNvSpPr/>
      </xdr:nvSpPr>
      <xdr:spPr>
        <a:xfrm>
          <a:off x="12839065" y="173355"/>
          <a:ext cx="2355215" cy="1682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10" name="正方形/長方形 9">
          <a:extLst>
            <a:ext uri="{FF2B5EF4-FFF2-40B4-BE49-F238E27FC236}">
              <a16:creationId xmlns:a16="http://schemas.microsoft.com/office/drawing/2014/main" id="{885B6C5A-A5AC-4B8D-9500-FE3C2521DE19}"/>
            </a:ext>
          </a:extLst>
        </xdr:cNvPr>
        <xdr:cNvSpPr/>
      </xdr:nvSpPr>
      <xdr:spPr>
        <a:xfrm>
          <a:off x="12870180" y="168275"/>
          <a:ext cx="2313305" cy="16129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482600</xdr:colOff>
      <xdr:row>2</xdr:row>
      <xdr:rowOff>22860</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81A6F19B-BF01-4F51-A841-B344525CC375}"/>
            </a:ext>
          </a:extLst>
        </xdr:cNvPr>
        <xdr:cNvSpPr/>
      </xdr:nvSpPr>
      <xdr:spPr>
        <a:xfrm>
          <a:off x="440690" y="361950"/>
          <a:ext cx="9081135" cy="162687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A862484D-9932-4F3C-A777-26566C1B186B}"/>
            </a:ext>
          </a:extLst>
        </xdr:cNvPr>
        <xdr:cNvSpPr/>
      </xdr:nvSpPr>
      <xdr:spPr>
        <a:xfrm>
          <a:off x="563880" y="401320"/>
          <a:ext cx="1242695" cy="15576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CE0B7537-29A4-446D-BA4E-4A189D2434E1}"/>
            </a:ext>
          </a:extLst>
        </xdr:cNvPr>
        <xdr:cNvSpPr/>
      </xdr:nvSpPr>
      <xdr:spPr>
        <a:xfrm>
          <a:off x="1764030" y="401320"/>
          <a:ext cx="1200150" cy="15576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13,320
13,136
303.09
14,017,791
13,620,348
365,743
7,103,325
15,784,796</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668B90F1-5D8B-43DF-A747-5B6427623490}"/>
            </a:ext>
          </a:extLst>
        </xdr:cNvPr>
        <xdr:cNvSpPr/>
      </xdr:nvSpPr>
      <xdr:spPr>
        <a:xfrm>
          <a:off x="2964180" y="401320"/>
          <a:ext cx="1371600" cy="15576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B9B9FEEA-1A63-48AC-967E-440492A57153}"/>
            </a:ext>
          </a:extLst>
        </xdr:cNvPr>
        <xdr:cNvSpPr/>
      </xdr:nvSpPr>
      <xdr:spPr>
        <a:xfrm>
          <a:off x="4335780" y="416560"/>
          <a:ext cx="1816735" cy="7867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94B2C293-2F1D-4E6B-A890-CCD666457773}"/>
            </a:ext>
          </a:extLst>
        </xdr:cNvPr>
        <xdr:cNvSpPr/>
      </xdr:nvSpPr>
      <xdr:spPr>
        <a:xfrm>
          <a:off x="6152515" y="416560"/>
          <a:ext cx="1140460" cy="7867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16.8
98.8</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AE70899F-037C-4261-8044-52F724DF92C6}"/>
            </a:ext>
          </a:extLst>
        </xdr:cNvPr>
        <xdr:cNvSpPr/>
      </xdr:nvSpPr>
      <xdr:spPr>
        <a:xfrm>
          <a:off x="7352665" y="431165"/>
          <a:ext cx="583565" cy="7886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5DEA1AEC-EB68-4877-ABFB-729016BD1977}"/>
            </a:ext>
          </a:extLst>
        </xdr:cNvPr>
        <xdr:cNvSpPr/>
      </xdr:nvSpPr>
      <xdr:spPr>
        <a:xfrm>
          <a:off x="4335780" y="1040130"/>
          <a:ext cx="1816735" cy="636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31D0619B-D20B-4576-BAA2-6FE20AB00108}"/>
            </a:ext>
          </a:extLst>
        </xdr:cNvPr>
        <xdr:cNvSpPr/>
      </xdr:nvSpPr>
      <xdr:spPr>
        <a:xfrm>
          <a:off x="6221730" y="1040130"/>
          <a:ext cx="3300095" cy="636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－１</a:t>
          </a:r>
        </a:p>
      </xdr:txBody>
    </xdr:sp>
    <xdr:clientData/>
  </xdr:twoCellAnchor>
  <xdr:twoCellAnchor>
    <xdr:from>
      <xdr:col>56</xdr:col>
      <xdr:colOff>111125</xdr:colOff>
      <xdr:row>2</xdr:row>
      <xdr:rowOff>22860</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D6CDA364-BEE8-4F78-9137-DE3D63BD9FE5}"/>
            </a:ext>
          </a:extLst>
        </xdr:cNvPr>
        <xdr:cNvSpPr/>
      </xdr:nvSpPr>
      <xdr:spPr>
        <a:xfrm>
          <a:off x="9979025" y="361950"/>
          <a:ext cx="1371600" cy="112077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86360</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DE693E1D-FAA7-4DFA-A8CA-72006892F86E}"/>
            </a:ext>
          </a:extLst>
        </xdr:cNvPr>
        <xdr:cNvSpPr/>
      </xdr:nvSpPr>
      <xdr:spPr>
        <a:xfrm>
          <a:off x="10208895" y="431165"/>
          <a:ext cx="1200150" cy="1028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180975</xdr:colOff>
      <xdr:row>3</xdr:row>
      <xdr:rowOff>29210</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14C5AD12-6BA9-4D24-977A-3E3728F1EDAF}"/>
            </a:ext>
          </a:extLst>
        </xdr:cNvPr>
        <xdr:cNvSpPr/>
      </xdr:nvSpPr>
      <xdr:spPr>
        <a:xfrm>
          <a:off x="10208895" y="541655"/>
          <a:ext cx="1200150" cy="5219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180975</xdr:colOff>
      <xdr:row>5</xdr:row>
      <xdr:rowOff>29210</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E7759FD0-3AAA-495F-AE87-193AF34F90B4}"/>
            </a:ext>
          </a:extLst>
        </xdr:cNvPr>
        <xdr:cNvSpPr/>
      </xdr:nvSpPr>
      <xdr:spPr>
        <a:xfrm>
          <a:off x="10208895" y="884555"/>
          <a:ext cx="1319530" cy="6508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24" name="直線コネクタ 23">
          <a:extLst>
            <a:ext uri="{FF2B5EF4-FFF2-40B4-BE49-F238E27FC236}">
              <a16:creationId xmlns:a16="http://schemas.microsoft.com/office/drawing/2014/main" id="{DA7D76D2-9075-45D4-AA6E-00CB61C349DB}"/>
            </a:ext>
          </a:extLst>
        </xdr:cNvPr>
        <xdr:cNvCxnSpPr/>
      </xdr:nvCxnSpPr>
      <xdr:spPr>
        <a:xfrm flipH="1">
          <a:off x="10042525" y="514350"/>
          <a:ext cx="18669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25" name="楕円 24">
          <a:extLst>
            <a:ext uri="{FF2B5EF4-FFF2-40B4-BE49-F238E27FC236}">
              <a16:creationId xmlns:a16="http://schemas.microsoft.com/office/drawing/2014/main" id="{27A9E835-63DF-4FDC-8FB0-B86FD52FBCFD}"/>
            </a:ext>
          </a:extLst>
        </xdr:cNvPr>
        <xdr:cNvSpPr/>
      </xdr:nvSpPr>
      <xdr:spPr>
        <a:xfrm>
          <a:off x="10092690" y="476250"/>
          <a:ext cx="107315" cy="406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C2D7BAD6-DC4B-4DD6-AF10-558A7713197A}"/>
            </a:ext>
          </a:extLst>
        </xdr:cNvPr>
        <xdr:cNvSpPr/>
      </xdr:nvSpPr>
      <xdr:spPr>
        <a:xfrm>
          <a:off x="10092690" y="631825"/>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29210</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8EEA533C-A1CE-4885-B679-7C22FC2CCECC}"/>
            </a:ext>
          </a:extLst>
        </xdr:cNvPr>
        <xdr:cNvCxnSpPr/>
      </xdr:nvCxnSpPr>
      <xdr:spPr>
        <a:xfrm>
          <a:off x="10137140" y="884555"/>
          <a:ext cx="0" cy="144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29210</xdr:rowOff>
    </xdr:from>
    <xdr:to>
      <xdr:col>58</xdr:col>
      <xdr:colOff>3175</xdr:colOff>
      <xdr:row>5</xdr:row>
      <xdr:rowOff>29210</xdr:rowOff>
    </xdr:to>
    <xdr:cxnSp macro="">
      <xdr:nvCxnSpPr>
        <xdr:cNvPr id="28" name="直線コネクタ 27">
          <a:extLst>
            <a:ext uri="{FF2B5EF4-FFF2-40B4-BE49-F238E27FC236}">
              <a16:creationId xmlns:a16="http://schemas.microsoft.com/office/drawing/2014/main" id="{B7B260ED-7EC6-4D47-A271-E81837329831}"/>
            </a:ext>
          </a:extLst>
        </xdr:cNvPr>
        <xdr:cNvCxnSpPr/>
      </xdr:nvCxnSpPr>
      <xdr:spPr>
        <a:xfrm>
          <a:off x="10057765" y="884555"/>
          <a:ext cx="15621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3E958862-2224-4B3C-ADC9-8FF5B8AD9CD9}"/>
            </a:ext>
          </a:extLst>
        </xdr:cNvPr>
        <xdr:cNvCxnSpPr/>
      </xdr:nvCxnSpPr>
      <xdr:spPr>
        <a:xfrm flipV="1">
          <a:off x="10137140" y="112014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FF47CDC-E950-4EBD-8D91-65B873F5883F}"/>
            </a:ext>
          </a:extLst>
        </xdr:cNvPr>
        <xdr:cNvCxnSpPr/>
      </xdr:nvCxnSpPr>
      <xdr:spPr>
        <a:xfrm>
          <a:off x="10057765" y="1264920"/>
          <a:ext cx="15621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350" cy="259080"/>
    <xdr:sp macro="" textlink="">
      <xdr:nvSpPr>
        <xdr:cNvPr id="31" name="テキスト ボックス 30">
          <a:extLst>
            <a:ext uri="{FF2B5EF4-FFF2-40B4-BE49-F238E27FC236}">
              <a16:creationId xmlns:a16="http://schemas.microsoft.com/office/drawing/2014/main" id="{1BD70994-077E-4159-948F-8832CCA3153B}"/>
            </a:ext>
          </a:extLst>
        </xdr:cNvPr>
        <xdr:cNvSpPr txBox="1"/>
      </xdr:nvSpPr>
      <xdr:spPr>
        <a:xfrm>
          <a:off x="419100" y="2092325"/>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470" cy="259080"/>
    <xdr:sp macro="" textlink="">
      <xdr:nvSpPr>
        <xdr:cNvPr id="32" name="テキスト ボックス 31">
          <a:extLst>
            <a:ext uri="{FF2B5EF4-FFF2-40B4-BE49-F238E27FC236}">
              <a16:creationId xmlns:a16="http://schemas.microsoft.com/office/drawing/2014/main" id="{AC372E27-989F-42D2-9AB8-00F73ABC19ED}"/>
            </a:ext>
          </a:extLst>
        </xdr:cNvPr>
        <xdr:cNvSpPr txBox="1"/>
      </xdr:nvSpPr>
      <xdr:spPr>
        <a:xfrm>
          <a:off x="419100" y="233172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0</xdr:col>
      <xdr:colOff>419100</xdr:colOff>
      <xdr:row>15</xdr:row>
      <xdr:rowOff>3175</xdr:rowOff>
    </xdr:from>
    <xdr:ext cx="8231505" cy="259080"/>
    <xdr:sp macro="" textlink="">
      <xdr:nvSpPr>
        <xdr:cNvPr id="33" name="テキスト ボックス 32">
          <a:extLst>
            <a:ext uri="{FF2B5EF4-FFF2-40B4-BE49-F238E27FC236}">
              <a16:creationId xmlns:a16="http://schemas.microsoft.com/office/drawing/2014/main" id="{C43BF991-C0E9-4DAF-B822-8C473A80E78A}"/>
            </a:ext>
          </a:extLst>
        </xdr:cNvPr>
        <xdr:cNvSpPr txBox="1"/>
      </xdr:nvSpPr>
      <xdr:spPr>
        <a:xfrm>
          <a:off x="419100" y="2574925"/>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585" cy="259080"/>
    <xdr:sp macro="" textlink="">
      <xdr:nvSpPr>
        <xdr:cNvPr id="34" name="テキスト ボックス 33">
          <a:extLst>
            <a:ext uri="{FF2B5EF4-FFF2-40B4-BE49-F238E27FC236}">
              <a16:creationId xmlns:a16="http://schemas.microsoft.com/office/drawing/2014/main" id="{50032E9B-0CD9-4FF7-B683-9CFBF543B733}"/>
            </a:ext>
          </a:extLst>
        </xdr:cNvPr>
        <xdr:cNvSpPr txBox="1"/>
      </xdr:nvSpPr>
      <xdr:spPr>
        <a:xfrm>
          <a:off x="419100" y="2816225"/>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143510</xdr:rowOff>
    </xdr:from>
    <xdr:ext cx="4433570" cy="256540"/>
    <xdr:sp macro="" textlink="">
      <xdr:nvSpPr>
        <xdr:cNvPr id="35" name="テキスト ボックス 34">
          <a:extLst>
            <a:ext uri="{FF2B5EF4-FFF2-40B4-BE49-F238E27FC236}">
              <a16:creationId xmlns:a16="http://schemas.microsoft.com/office/drawing/2014/main" id="{E0F8CF50-8E81-406C-A81A-6C43DD42FE48}"/>
            </a:ext>
          </a:extLst>
        </xdr:cNvPr>
        <xdr:cNvSpPr txBox="1"/>
      </xdr:nvSpPr>
      <xdr:spPr>
        <a:xfrm>
          <a:off x="419100" y="3056255"/>
          <a:ext cx="44335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29210</xdr:rowOff>
    </xdr:to>
    <xdr:sp macro="" textlink="">
      <xdr:nvSpPr>
        <xdr:cNvPr id="36" name="正方形/長方形 35">
          <a:extLst>
            <a:ext uri="{FF2B5EF4-FFF2-40B4-BE49-F238E27FC236}">
              <a16:creationId xmlns:a16="http://schemas.microsoft.com/office/drawing/2014/main" id="{7D2C713B-101C-4455-B2C7-7BF00E59C088}"/>
            </a:ext>
          </a:extLst>
        </xdr:cNvPr>
        <xdr:cNvSpPr/>
      </xdr:nvSpPr>
      <xdr:spPr>
        <a:xfrm>
          <a:off x="1142365" y="3578225"/>
          <a:ext cx="3826510" cy="2209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81280</xdr:rowOff>
    </xdr:from>
    <xdr:to>
      <xdr:col>18</xdr:col>
      <xdr:colOff>4445</xdr:colOff>
      <xdr:row>24</xdr:row>
      <xdr:rowOff>13970</xdr:rowOff>
    </xdr:to>
    <xdr:sp macro="" textlink="">
      <xdr:nvSpPr>
        <xdr:cNvPr id="37" name="正方形/長方形 36">
          <a:extLst>
            <a:ext uri="{FF2B5EF4-FFF2-40B4-BE49-F238E27FC236}">
              <a16:creationId xmlns:a16="http://schemas.microsoft.com/office/drawing/2014/main" id="{E9137054-563B-4287-95C3-AD44D54510A9}"/>
            </a:ext>
          </a:extLst>
        </xdr:cNvPr>
        <xdr:cNvSpPr/>
      </xdr:nvSpPr>
      <xdr:spPr>
        <a:xfrm>
          <a:off x="1809115" y="3855085"/>
          <a:ext cx="1550035" cy="2774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19</xdr:col>
      <xdr:colOff>97155</xdr:colOff>
      <xdr:row>22</xdr:row>
      <xdr:rowOff>64770</xdr:rowOff>
    </xdr:from>
    <xdr:to>
      <xdr:col>22</xdr:col>
      <xdr:colOff>10795</xdr:colOff>
      <xdr:row>24</xdr:row>
      <xdr:rowOff>30480</xdr:rowOff>
    </xdr:to>
    <xdr:sp macro="" textlink="">
      <xdr:nvSpPr>
        <xdr:cNvPr id="38" name="正方形/長方形 37">
          <a:extLst>
            <a:ext uri="{FF2B5EF4-FFF2-40B4-BE49-F238E27FC236}">
              <a16:creationId xmlns:a16="http://schemas.microsoft.com/office/drawing/2014/main" id="{86E4CB94-B8B7-498F-A61C-1586DB7B2B4A}"/>
            </a:ext>
          </a:extLst>
        </xdr:cNvPr>
        <xdr:cNvSpPr/>
      </xdr:nvSpPr>
      <xdr:spPr>
        <a:xfrm>
          <a:off x="3617595" y="3834765"/>
          <a:ext cx="433705"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 ]</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57785</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DEB7BC38-D4E9-449C-A9CA-0E6F9E423766}"/>
            </a:ext>
          </a:extLst>
        </xdr:cNvPr>
        <xdr:cNvSpPr/>
      </xdr:nvSpPr>
      <xdr:spPr>
        <a:xfrm>
          <a:off x="4914265" y="3654425"/>
          <a:ext cx="1371600" cy="2133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29210</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4D842FE4-86B7-463F-AE28-99B0C357F39F}"/>
            </a:ext>
          </a:extLst>
        </xdr:cNvPr>
        <xdr:cNvSpPr/>
      </xdr:nvSpPr>
      <xdr:spPr>
        <a:xfrm>
          <a:off x="4914265" y="3799205"/>
          <a:ext cx="1371600" cy="255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57785</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6C3CCA74-62F0-41E6-8AA2-37F62DD18744}"/>
            </a:ext>
          </a:extLst>
        </xdr:cNvPr>
        <xdr:cNvSpPr/>
      </xdr:nvSpPr>
      <xdr:spPr>
        <a:xfrm>
          <a:off x="6285865" y="3654425"/>
          <a:ext cx="1371600" cy="2133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29210</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DD508BAC-0564-45F4-A8C9-9AB8D8E2F00D}"/>
            </a:ext>
          </a:extLst>
        </xdr:cNvPr>
        <xdr:cNvSpPr/>
      </xdr:nvSpPr>
      <xdr:spPr>
        <a:xfrm>
          <a:off x="6285865" y="3799205"/>
          <a:ext cx="1371600" cy="255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57785</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8081ECE8-0F66-4249-88F5-E539A372860D}"/>
            </a:ext>
          </a:extLst>
        </xdr:cNvPr>
        <xdr:cNvSpPr/>
      </xdr:nvSpPr>
      <xdr:spPr>
        <a:xfrm>
          <a:off x="7788275" y="3654425"/>
          <a:ext cx="1371600" cy="2133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43</xdr:col>
      <xdr:colOff>149225</xdr:colOff>
      <xdr:row>22</xdr:row>
      <xdr:rowOff>29210</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56CEEBA0-B1EB-4A3A-9434-F9BF8BD71615}"/>
            </a:ext>
          </a:extLst>
        </xdr:cNvPr>
        <xdr:cNvSpPr/>
      </xdr:nvSpPr>
      <xdr:spPr>
        <a:xfrm>
          <a:off x="7788275" y="3799205"/>
          <a:ext cx="1371600" cy="255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66.1</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DC0CF4B0-621E-4BFB-A5A2-82277C94366D}"/>
            </a:ext>
          </a:extLst>
        </xdr:cNvPr>
        <xdr:cNvSpPr/>
      </xdr:nvSpPr>
      <xdr:spPr>
        <a:xfrm>
          <a:off x="1142365" y="4179570"/>
          <a:ext cx="3826510" cy="21647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1B3277CD-8DBA-4966-8063-826D94F21D1E}"/>
            </a:ext>
          </a:extLst>
        </xdr:cNvPr>
        <xdr:cNvSpPr/>
      </xdr:nvSpPr>
      <xdr:spPr>
        <a:xfrm>
          <a:off x="5216525" y="4179570"/>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68460147-8ABC-4854-A659-0CE65B9B7470}"/>
            </a:ext>
          </a:extLst>
        </xdr:cNvPr>
        <xdr:cNvSpPr/>
      </xdr:nvSpPr>
      <xdr:spPr>
        <a:xfrm>
          <a:off x="5216525" y="4248785"/>
          <a:ext cx="41148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EBD6697F-7FA0-40F1-8304-8AEDD8C503F2}"/>
            </a:ext>
          </a:extLst>
        </xdr:cNvPr>
        <xdr:cNvSpPr txBox="1"/>
      </xdr:nvSpPr>
      <xdr:spPr>
        <a:xfrm>
          <a:off x="5273675" y="4477385"/>
          <a:ext cx="4098290" cy="17741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本町では、平成</a:t>
          </a:r>
          <a:r>
            <a:rPr kumimoji="1" lang="en-US" altLang="ja-JP" sz="1100">
              <a:latin typeface="ＭＳ Ｐゴシック"/>
              <a:ea typeface="ＭＳ Ｐゴシック"/>
            </a:rPr>
            <a:t>28</a:t>
          </a:r>
          <a:r>
            <a:rPr kumimoji="1" lang="ja-JP" altLang="en-US" sz="1100">
              <a:latin typeface="ＭＳ Ｐゴシック"/>
              <a:ea typeface="ＭＳ Ｐゴシック"/>
            </a:rPr>
            <a:t>年度に策定した公共施設等総合管理計画において、令和</a:t>
          </a:r>
          <a:r>
            <a:rPr kumimoji="1" lang="en-US" altLang="ja-JP" sz="1100">
              <a:latin typeface="ＭＳ Ｐゴシック"/>
              <a:ea typeface="ＭＳ Ｐゴシック"/>
            </a:rPr>
            <a:t>28</a:t>
          </a:r>
          <a:r>
            <a:rPr kumimoji="1" lang="ja-JP" altLang="en-US" sz="1100">
              <a:latin typeface="ＭＳ Ｐゴシック"/>
              <a:ea typeface="ＭＳ Ｐゴシック"/>
            </a:rPr>
            <a:t>年度までに公共施設の総量を</a:t>
          </a:r>
          <a:r>
            <a:rPr kumimoji="1" lang="en-US" altLang="ja-JP" sz="1100">
              <a:latin typeface="ＭＳ Ｐゴシック"/>
              <a:ea typeface="ＭＳ Ｐゴシック"/>
            </a:rPr>
            <a:t>22</a:t>
          </a:r>
          <a:r>
            <a:rPr kumimoji="1" lang="ja-JP" altLang="en-US" sz="1100">
              <a:latin typeface="ＭＳ Ｐゴシック"/>
              <a:ea typeface="ＭＳ Ｐゴシック"/>
            </a:rPr>
            <a:t>％削減する目標を定め、長期的な視点から公共施設等を総合的かつ計画的に管理し、老朽化した施設の統合・廃止や除却を進めている。</a:t>
          </a:r>
          <a:endParaRPr kumimoji="1" lang="en-US" altLang="ja-JP" sz="1100">
            <a:latin typeface="ＭＳ Ｐゴシック"/>
            <a:ea typeface="ＭＳ Ｐゴシック"/>
          </a:endParaRPr>
        </a:p>
        <a:p>
          <a:r>
            <a:rPr kumimoji="1" lang="ja-JP" altLang="en-US" sz="1100">
              <a:latin typeface="ＭＳ Ｐゴシック"/>
              <a:ea typeface="ＭＳ Ｐゴシック"/>
            </a:rPr>
            <a:t>　有形固定資産減価償却率については、類似団体平均を下回っているが、今後も引き続き、各施設の利用状況、老朽化状況、運営に係るコストなどを把握し、除却をはじめ統合・廃止、施設の有効活用を図っていく。</a:t>
          </a:r>
        </a:p>
      </xdr:txBody>
    </xdr:sp>
    <xdr:clientData/>
  </xdr:twoCellAnchor>
  <xdr:oneCellAnchor>
    <xdr:from>
      <xdr:col>4</xdr:col>
      <xdr:colOff>174625</xdr:colOff>
      <xdr:row>23</xdr:row>
      <xdr:rowOff>47625</xdr:rowOff>
    </xdr:from>
    <xdr:ext cx="349885" cy="225425"/>
    <xdr:sp macro="" textlink="">
      <xdr:nvSpPr>
        <xdr:cNvPr id="49" name="テキスト ボックス 48">
          <a:extLst>
            <a:ext uri="{FF2B5EF4-FFF2-40B4-BE49-F238E27FC236}">
              <a16:creationId xmlns:a16="http://schemas.microsoft.com/office/drawing/2014/main" id="{1CF6A877-C4E7-4BB0-92E6-1388780E7590}"/>
            </a:ext>
          </a:extLst>
        </xdr:cNvPr>
        <xdr:cNvSpPr txBox="1"/>
      </xdr:nvSpPr>
      <xdr:spPr>
        <a:xfrm>
          <a:off x="1123315" y="399288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BAA04F81-10A4-47EB-A2FD-EF6883534F63}"/>
            </a:ext>
          </a:extLst>
        </xdr:cNvPr>
        <xdr:cNvCxnSpPr/>
      </xdr:nvCxnSpPr>
      <xdr:spPr>
        <a:xfrm>
          <a:off x="1142365" y="6344285"/>
          <a:ext cx="382651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36</xdr:row>
      <xdr:rowOff>74930</xdr:rowOff>
    </xdr:from>
    <xdr:ext cx="356870" cy="222885"/>
    <xdr:sp macro="" textlink="">
      <xdr:nvSpPr>
        <xdr:cNvPr id="51" name="テキスト ボックス 50">
          <a:extLst>
            <a:ext uri="{FF2B5EF4-FFF2-40B4-BE49-F238E27FC236}">
              <a16:creationId xmlns:a16="http://schemas.microsoft.com/office/drawing/2014/main" id="{AF49854D-2793-45F8-9A72-5C7FF35FEC63}"/>
            </a:ext>
          </a:extLst>
        </xdr:cNvPr>
        <xdr:cNvSpPr txBox="1"/>
      </xdr:nvSpPr>
      <xdr:spPr>
        <a:xfrm>
          <a:off x="784225" y="6247130"/>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dr:col>5</xdr:col>
      <xdr:colOff>22225</xdr:colOff>
      <xdr:row>34</xdr:row>
      <xdr:rowOff>151130</xdr:rowOff>
    </xdr:from>
    <xdr:to>
      <xdr:col>27</xdr:col>
      <xdr:colOff>73025</xdr:colOff>
      <xdr:row>34</xdr:row>
      <xdr:rowOff>151130</xdr:rowOff>
    </xdr:to>
    <xdr:cxnSp macro="">
      <xdr:nvCxnSpPr>
        <xdr:cNvPr id="52" name="直線コネクタ 51">
          <a:extLst>
            <a:ext uri="{FF2B5EF4-FFF2-40B4-BE49-F238E27FC236}">
              <a16:creationId xmlns:a16="http://schemas.microsoft.com/office/drawing/2014/main" id="{0BB25089-28BF-49D7-AE97-E25E0C0DD437}"/>
            </a:ext>
          </a:extLst>
        </xdr:cNvPr>
        <xdr:cNvCxnSpPr/>
      </xdr:nvCxnSpPr>
      <xdr:spPr>
        <a:xfrm>
          <a:off x="1142365" y="5980430"/>
          <a:ext cx="382651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34</xdr:row>
      <xdr:rowOff>57785</xdr:rowOff>
    </xdr:from>
    <xdr:ext cx="356870" cy="225425"/>
    <xdr:sp macro="" textlink="">
      <xdr:nvSpPr>
        <xdr:cNvPr id="53" name="テキスト ボックス 52">
          <a:extLst>
            <a:ext uri="{FF2B5EF4-FFF2-40B4-BE49-F238E27FC236}">
              <a16:creationId xmlns:a16="http://schemas.microsoft.com/office/drawing/2014/main" id="{4F65CFDF-0097-47C4-8AE3-45604A9C1A47}"/>
            </a:ext>
          </a:extLst>
        </xdr:cNvPr>
        <xdr:cNvSpPr txBox="1"/>
      </xdr:nvSpPr>
      <xdr:spPr>
        <a:xfrm>
          <a:off x="784225" y="5883275"/>
          <a:ext cx="3568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32</xdr:row>
      <xdr:rowOff>134620</xdr:rowOff>
    </xdr:from>
    <xdr:to>
      <xdr:col>27</xdr:col>
      <xdr:colOff>73025</xdr:colOff>
      <xdr:row>32</xdr:row>
      <xdr:rowOff>134620</xdr:rowOff>
    </xdr:to>
    <xdr:cxnSp macro="">
      <xdr:nvCxnSpPr>
        <xdr:cNvPr id="54" name="直線コネクタ 53">
          <a:extLst>
            <a:ext uri="{FF2B5EF4-FFF2-40B4-BE49-F238E27FC236}">
              <a16:creationId xmlns:a16="http://schemas.microsoft.com/office/drawing/2014/main" id="{608A7714-6CFC-4B48-90E9-636A2B0DD95A}"/>
            </a:ext>
          </a:extLst>
        </xdr:cNvPr>
        <xdr:cNvCxnSpPr/>
      </xdr:nvCxnSpPr>
      <xdr:spPr>
        <a:xfrm>
          <a:off x="1142365" y="5617210"/>
          <a:ext cx="382651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32</xdr:row>
      <xdr:rowOff>40640</xdr:rowOff>
    </xdr:from>
    <xdr:ext cx="356870" cy="222885"/>
    <xdr:sp macro="" textlink="">
      <xdr:nvSpPr>
        <xdr:cNvPr id="55" name="テキスト ボックス 54">
          <a:extLst>
            <a:ext uri="{FF2B5EF4-FFF2-40B4-BE49-F238E27FC236}">
              <a16:creationId xmlns:a16="http://schemas.microsoft.com/office/drawing/2014/main" id="{8F7791FC-04DF-4901-AD00-3EAC982EA857}"/>
            </a:ext>
          </a:extLst>
        </xdr:cNvPr>
        <xdr:cNvSpPr txBox="1"/>
      </xdr:nvSpPr>
      <xdr:spPr>
        <a:xfrm>
          <a:off x="784225" y="5527040"/>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CD8A1955-D8FB-423B-A8F7-D580DEC8F96D}"/>
            </a:ext>
          </a:extLst>
        </xdr:cNvPr>
        <xdr:cNvCxnSpPr/>
      </xdr:nvCxnSpPr>
      <xdr:spPr>
        <a:xfrm>
          <a:off x="1142365" y="5260975"/>
          <a:ext cx="382651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30</xdr:row>
      <xdr:rowOff>23495</xdr:rowOff>
    </xdr:from>
    <xdr:ext cx="356870" cy="225425"/>
    <xdr:sp macro="" textlink="">
      <xdr:nvSpPr>
        <xdr:cNvPr id="57" name="テキスト ボックス 56">
          <a:extLst>
            <a:ext uri="{FF2B5EF4-FFF2-40B4-BE49-F238E27FC236}">
              <a16:creationId xmlns:a16="http://schemas.microsoft.com/office/drawing/2014/main" id="{434214BC-8F7E-4674-9FF2-04F89E430019}"/>
            </a:ext>
          </a:extLst>
        </xdr:cNvPr>
        <xdr:cNvSpPr txBox="1"/>
      </xdr:nvSpPr>
      <xdr:spPr>
        <a:xfrm>
          <a:off x="784225" y="5163185"/>
          <a:ext cx="3568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28</xdr:row>
      <xdr:rowOff>100330</xdr:rowOff>
    </xdr:from>
    <xdr:to>
      <xdr:col>27</xdr:col>
      <xdr:colOff>73025</xdr:colOff>
      <xdr:row>28</xdr:row>
      <xdr:rowOff>100330</xdr:rowOff>
    </xdr:to>
    <xdr:cxnSp macro="">
      <xdr:nvCxnSpPr>
        <xdr:cNvPr id="58" name="直線コネクタ 57">
          <a:extLst>
            <a:ext uri="{FF2B5EF4-FFF2-40B4-BE49-F238E27FC236}">
              <a16:creationId xmlns:a16="http://schemas.microsoft.com/office/drawing/2014/main" id="{F1AD531A-AD4B-4AA9-B84A-453D0A0889EA}"/>
            </a:ext>
          </a:extLst>
        </xdr:cNvPr>
        <xdr:cNvCxnSpPr/>
      </xdr:nvCxnSpPr>
      <xdr:spPr>
        <a:xfrm>
          <a:off x="1142365" y="4897120"/>
          <a:ext cx="382651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28</xdr:row>
      <xdr:rowOff>6985</xdr:rowOff>
    </xdr:from>
    <xdr:ext cx="356870" cy="222885"/>
    <xdr:sp macro="" textlink="">
      <xdr:nvSpPr>
        <xdr:cNvPr id="59" name="テキスト ボックス 58">
          <a:extLst>
            <a:ext uri="{FF2B5EF4-FFF2-40B4-BE49-F238E27FC236}">
              <a16:creationId xmlns:a16="http://schemas.microsoft.com/office/drawing/2014/main" id="{F1211030-A47F-419F-9842-D5C002DA7978}"/>
            </a:ext>
          </a:extLst>
        </xdr:cNvPr>
        <xdr:cNvSpPr txBox="1"/>
      </xdr:nvSpPr>
      <xdr:spPr>
        <a:xfrm>
          <a:off x="784225" y="4809490"/>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dr:col>5</xdr:col>
      <xdr:colOff>22225</xdr:colOff>
      <xdr:row>26</xdr:row>
      <xdr:rowOff>83820</xdr:rowOff>
    </xdr:from>
    <xdr:to>
      <xdr:col>27</xdr:col>
      <xdr:colOff>73025</xdr:colOff>
      <xdr:row>26</xdr:row>
      <xdr:rowOff>83820</xdr:rowOff>
    </xdr:to>
    <xdr:cxnSp macro="">
      <xdr:nvCxnSpPr>
        <xdr:cNvPr id="60" name="直線コネクタ 59">
          <a:extLst>
            <a:ext uri="{FF2B5EF4-FFF2-40B4-BE49-F238E27FC236}">
              <a16:creationId xmlns:a16="http://schemas.microsoft.com/office/drawing/2014/main" id="{7C4B957E-4ACF-44DE-BDB5-651522A498BE}"/>
            </a:ext>
          </a:extLst>
        </xdr:cNvPr>
        <xdr:cNvCxnSpPr/>
      </xdr:nvCxnSpPr>
      <xdr:spPr>
        <a:xfrm>
          <a:off x="1142365" y="4543425"/>
          <a:ext cx="382651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25</xdr:row>
      <xdr:rowOff>161290</xdr:rowOff>
    </xdr:from>
    <xdr:ext cx="356870" cy="225425"/>
    <xdr:sp macro="" textlink="">
      <xdr:nvSpPr>
        <xdr:cNvPr id="61" name="テキスト ボックス 60">
          <a:extLst>
            <a:ext uri="{FF2B5EF4-FFF2-40B4-BE49-F238E27FC236}">
              <a16:creationId xmlns:a16="http://schemas.microsoft.com/office/drawing/2014/main" id="{D7C5EB8F-9657-4E91-B1F9-E715A8BFFF9E}"/>
            </a:ext>
          </a:extLst>
        </xdr:cNvPr>
        <xdr:cNvSpPr txBox="1"/>
      </xdr:nvSpPr>
      <xdr:spPr>
        <a:xfrm>
          <a:off x="784225" y="4449445"/>
          <a:ext cx="3568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2BB457EF-4336-440A-A503-14ACA9FFD353}"/>
            </a:ext>
          </a:extLst>
        </xdr:cNvPr>
        <xdr:cNvCxnSpPr/>
      </xdr:nvCxnSpPr>
      <xdr:spPr>
        <a:xfrm>
          <a:off x="1142365" y="4179570"/>
          <a:ext cx="382651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23</xdr:row>
      <xdr:rowOff>144145</xdr:rowOff>
    </xdr:from>
    <xdr:ext cx="356870" cy="222885"/>
    <xdr:sp macro="" textlink="">
      <xdr:nvSpPr>
        <xdr:cNvPr id="63" name="テキスト ボックス 62">
          <a:extLst>
            <a:ext uri="{FF2B5EF4-FFF2-40B4-BE49-F238E27FC236}">
              <a16:creationId xmlns:a16="http://schemas.microsoft.com/office/drawing/2014/main" id="{009C3855-947B-4854-9D3D-6F715C9B5D38}"/>
            </a:ext>
          </a:extLst>
        </xdr:cNvPr>
        <xdr:cNvSpPr txBox="1"/>
      </xdr:nvSpPr>
      <xdr:spPr>
        <a:xfrm>
          <a:off x="784225" y="4085590"/>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DBD5691E-4716-40AA-AC6B-71E3E6139893}"/>
            </a:ext>
          </a:extLst>
        </xdr:cNvPr>
        <xdr:cNvSpPr/>
      </xdr:nvSpPr>
      <xdr:spPr>
        <a:xfrm>
          <a:off x="1142365" y="4179570"/>
          <a:ext cx="3826510" cy="21647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27305</xdr:rowOff>
    </xdr:from>
    <xdr:to>
      <xdr:col>23</xdr:col>
      <xdr:colOff>85090</xdr:colOff>
      <xdr:row>34</xdr:row>
      <xdr:rowOff>133350</xdr:rowOff>
    </xdr:to>
    <xdr:cxnSp macro="">
      <xdr:nvCxnSpPr>
        <xdr:cNvPr id="65" name="直線コネクタ 64">
          <a:extLst>
            <a:ext uri="{FF2B5EF4-FFF2-40B4-BE49-F238E27FC236}">
              <a16:creationId xmlns:a16="http://schemas.microsoft.com/office/drawing/2014/main" id="{6F7E4C4A-61EF-4FE7-8EE0-293135CF473B}"/>
            </a:ext>
          </a:extLst>
        </xdr:cNvPr>
        <xdr:cNvCxnSpPr/>
      </xdr:nvCxnSpPr>
      <xdr:spPr>
        <a:xfrm flipV="1">
          <a:off x="4295775" y="4654550"/>
          <a:ext cx="1270" cy="1304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137160</xdr:rowOff>
    </xdr:from>
    <xdr:ext cx="402590" cy="259080"/>
    <xdr:sp macro="" textlink="">
      <xdr:nvSpPr>
        <xdr:cNvPr id="66" name="有形固定資産減価償却率最小値テキスト">
          <a:extLst>
            <a:ext uri="{FF2B5EF4-FFF2-40B4-BE49-F238E27FC236}">
              <a16:creationId xmlns:a16="http://schemas.microsoft.com/office/drawing/2014/main" id="{1C3B2556-F918-470C-B15F-E06BD977CC4A}"/>
            </a:ext>
          </a:extLst>
        </xdr:cNvPr>
        <xdr:cNvSpPr txBox="1"/>
      </xdr:nvSpPr>
      <xdr:spPr>
        <a:xfrm>
          <a:off x="4342765" y="596265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79.5</a:t>
          </a:r>
          <a:endParaRPr kumimoji="1" lang="ja-JP" altLang="en-US" sz="1000" b="1">
            <a:latin typeface="ＭＳ Ｐゴシック"/>
            <a:ea typeface="ＭＳ Ｐゴシック"/>
          </a:endParaRPr>
        </a:p>
      </xdr:txBody>
    </xdr:sp>
    <xdr:clientData/>
  </xdr:oneCellAnchor>
  <xdr:twoCellAnchor>
    <xdr:from>
      <xdr:col>22</xdr:col>
      <xdr:colOff>187325</xdr:colOff>
      <xdr:row>34</xdr:row>
      <xdr:rowOff>133350</xdr:rowOff>
    </xdr:from>
    <xdr:to>
      <xdr:col>23</xdr:col>
      <xdr:colOff>174625</xdr:colOff>
      <xdr:row>34</xdr:row>
      <xdr:rowOff>133350</xdr:rowOff>
    </xdr:to>
    <xdr:cxnSp macro="">
      <xdr:nvCxnSpPr>
        <xdr:cNvPr id="67" name="直線コネクタ 66">
          <a:extLst>
            <a:ext uri="{FF2B5EF4-FFF2-40B4-BE49-F238E27FC236}">
              <a16:creationId xmlns:a16="http://schemas.microsoft.com/office/drawing/2014/main" id="{C554DCBF-EB1E-4E3D-867D-4C730FBFEA9F}"/>
            </a:ext>
          </a:extLst>
        </xdr:cNvPr>
        <xdr:cNvCxnSpPr/>
      </xdr:nvCxnSpPr>
      <xdr:spPr>
        <a:xfrm>
          <a:off x="4206875" y="595884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145415</xdr:rowOff>
    </xdr:from>
    <xdr:ext cx="402590" cy="256540"/>
    <xdr:sp macro="" textlink="">
      <xdr:nvSpPr>
        <xdr:cNvPr id="68" name="有形固定資産減価償却率最大値テキスト">
          <a:extLst>
            <a:ext uri="{FF2B5EF4-FFF2-40B4-BE49-F238E27FC236}">
              <a16:creationId xmlns:a16="http://schemas.microsoft.com/office/drawing/2014/main" id="{5F5EB0C2-A540-4412-85C7-66423CF96D2E}"/>
            </a:ext>
          </a:extLst>
        </xdr:cNvPr>
        <xdr:cNvSpPr txBox="1"/>
      </xdr:nvSpPr>
      <xdr:spPr>
        <a:xfrm>
          <a:off x="4342765" y="442976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43.2</a:t>
          </a:r>
          <a:endParaRPr kumimoji="1" lang="ja-JP" altLang="en-US" sz="1000" b="1">
            <a:latin typeface="ＭＳ Ｐゴシック"/>
            <a:ea typeface="ＭＳ Ｐゴシック"/>
          </a:endParaRPr>
        </a:p>
      </xdr:txBody>
    </xdr:sp>
    <xdr:clientData/>
  </xdr:oneCellAnchor>
  <xdr:twoCellAnchor>
    <xdr:from>
      <xdr:col>22</xdr:col>
      <xdr:colOff>187325</xdr:colOff>
      <xdr:row>27</xdr:row>
      <xdr:rowOff>27305</xdr:rowOff>
    </xdr:from>
    <xdr:to>
      <xdr:col>23</xdr:col>
      <xdr:colOff>174625</xdr:colOff>
      <xdr:row>27</xdr:row>
      <xdr:rowOff>27305</xdr:rowOff>
    </xdr:to>
    <xdr:cxnSp macro="">
      <xdr:nvCxnSpPr>
        <xdr:cNvPr id="69" name="直線コネクタ 68">
          <a:extLst>
            <a:ext uri="{FF2B5EF4-FFF2-40B4-BE49-F238E27FC236}">
              <a16:creationId xmlns:a16="http://schemas.microsoft.com/office/drawing/2014/main" id="{1502CF67-E51D-46EE-A31B-E1356E2E0A51}"/>
            </a:ext>
          </a:extLst>
        </xdr:cNvPr>
        <xdr:cNvCxnSpPr/>
      </xdr:nvCxnSpPr>
      <xdr:spPr>
        <a:xfrm>
          <a:off x="4206875" y="465455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120650</xdr:rowOff>
    </xdr:from>
    <xdr:ext cx="402590" cy="256540"/>
    <xdr:sp macro="" textlink="">
      <xdr:nvSpPr>
        <xdr:cNvPr id="70" name="有形固定資産減価償却率平均値テキスト">
          <a:extLst>
            <a:ext uri="{FF2B5EF4-FFF2-40B4-BE49-F238E27FC236}">
              <a16:creationId xmlns:a16="http://schemas.microsoft.com/office/drawing/2014/main" id="{D1157430-4D3D-4A1B-8FC3-5ECEABC436CB}"/>
            </a:ext>
          </a:extLst>
        </xdr:cNvPr>
        <xdr:cNvSpPr txBox="1"/>
      </xdr:nvSpPr>
      <xdr:spPr>
        <a:xfrm>
          <a:off x="4342765" y="5266055"/>
          <a:ext cx="40259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71" name="フローチャート: 判断 70">
          <a:extLst>
            <a:ext uri="{FF2B5EF4-FFF2-40B4-BE49-F238E27FC236}">
              <a16:creationId xmlns:a16="http://schemas.microsoft.com/office/drawing/2014/main" id="{0D5751B2-1269-481C-8BE9-4F74905BDE02}"/>
            </a:ext>
          </a:extLst>
        </xdr:cNvPr>
        <xdr:cNvSpPr/>
      </xdr:nvSpPr>
      <xdr:spPr>
        <a:xfrm>
          <a:off x="4244975" y="528383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135255</xdr:rowOff>
    </xdr:from>
    <xdr:to>
      <xdr:col>19</xdr:col>
      <xdr:colOff>187325</xdr:colOff>
      <xdr:row>31</xdr:row>
      <xdr:rowOff>65405</xdr:rowOff>
    </xdr:to>
    <xdr:sp macro="" textlink="">
      <xdr:nvSpPr>
        <xdr:cNvPr id="72" name="フローチャート: 判断 71">
          <a:extLst>
            <a:ext uri="{FF2B5EF4-FFF2-40B4-BE49-F238E27FC236}">
              <a16:creationId xmlns:a16="http://schemas.microsoft.com/office/drawing/2014/main" id="{42454B4C-CF51-4E32-B7A7-24198B72A3A1}"/>
            </a:ext>
          </a:extLst>
        </xdr:cNvPr>
        <xdr:cNvSpPr/>
      </xdr:nvSpPr>
      <xdr:spPr>
        <a:xfrm>
          <a:off x="3611880" y="5274945"/>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120650</xdr:rowOff>
    </xdr:from>
    <xdr:to>
      <xdr:col>15</xdr:col>
      <xdr:colOff>187325</xdr:colOff>
      <xdr:row>31</xdr:row>
      <xdr:rowOff>50800</xdr:rowOff>
    </xdr:to>
    <xdr:sp macro="" textlink="">
      <xdr:nvSpPr>
        <xdr:cNvPr id="73" name="フローチャート: 判断 72">
          <a:extLst>
            <a:ext uri="{FF2B5EF4-FFF2-40B4-BE49-F238E27FC236}">
              <a16:creationId xmlns:a16="http://schemas.microsoft.com/office/drawing/2014/main" id="{928156AF-FAB4-46EE-8685-D0E48D08B0AA}"/>
            </a:ext>
          </a:extLst>
        </xdr:cNvPr>
        <xdr:cNvSpPr/>
      </xdr:nvSpPr>
      <xdr:spPr>
        <a:xfrm>
          <a:off x="2926080" y="5266055"/>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84455</xdr:rowOff>
    </xdr:from>
    <xdr:to>
      <xdr:col>11</xdr:col>
      <xdr:colOff>187325</xdr:colOff>
      <xdr:row>31</xdr:row>
      <xdr:rowOff>14605</xdr:rowOff>
    </xdr:to>
    <xdr:sp macro="" textlink="">
      <xdr:nvSpPr>
        <xdr:cNvPr id="74" name="フローチャート: 判断 73">
          <a:extLst>
            <a:ext uri="{FF2B5EF4-FFF2-40B4-BE49-F238E27FC236}">
              <a16:creationId xmlns:a16="http://schemas.microsoft.com/office/drawing/2014/main" id="{4B9F868A-5A84-4BFD-873E-85176D9E1FD7}"/>
            </a:ext>
          </a:extLst>
        </xdr:cNvPr>
        <xdr:cNvSpPr/>
      </xdr:nvSpPr>
      <xdr:spPr>
        <a:xfrm>
          <a:off x="2240280" y="5229860"/>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27305</xdr:rowOff>
    </xdr:from>
    <xdr:to>
      <xdr:col>7</xdr:col>
      <xdr:colOff>187325</xdr:colOff>
      <xdr:row>30</xdr:row>
      <xdr:rowOff>128905</xdr:rowOff>
    </xdr:to>
    <xdr:sp macro="" textlink="">
      <xdr:nvSpPr>
        <xdr:cNvPr id="75" name="フローチャート: 判断 74">
          <a:extLst>
            <a:ext uri="{FF2B5EF4-FFF2-40B4-BE49-F238E27FC236}">
              <a16:creationId xmlns:a16="http://schemas.microsoft.com/office/drawing/2014/main" id="{6E6D3917-3300-46EF-BD22-850C7C4B9C4C}"/>
            </a:ext>
          </a:extLst>
        </xdr:cNvPr>
        <xdr:cNvSpPr/>
      </xdr:nvSpPr>
      <xdr:spPr>
        <a:xfrm>
          <a:off x="1554480" y="516890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42545</xdr:rowOff>
    </xdr:from>
    <xdr:ext cx="762000" cy="222885"/>
    <xdr:sp macro="" textlink="">
      <xdr:nvSpPr>
        <xdr:cNvPr id="76" name="テキスト ボックス 75">
          <a:extLst>
            <a:ext uri="{FF2B5EF4-FFF2-40B4-BE49-F238E27FC236}">
              <a16:creationId xmlns:a16="http://schemas.microsoft.com/office/drawing/2014/main" id="{FC5D0D99-61E9-4163-B496-46FE62243792}"/>
            </a:ext>
          </a:extLst>
        </xdr:cNvPr>
        <xdr:cNvSpPr txBox="1"/>
      </xdr:nvSpPr>
      <xdr:spPr>
        <a:xfrm>
          <a:off x="4133215" y="6388100"/>
          <a:ext cx="7620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42545</xdr:rowOff>
    </xdr:from>
    <xdr:ext cx="759460" cy="222885"/>
    <xdr:sp macro="" textlink="">
      <xdr:nvSpPr>
        <xdr:cNvPr id="77" name="テキスト ボックス 76">
          <a:extLst>
            <a:ext uri="{FF2B5EF4-FFF2-40B4-BE49-F238E27FC236}">
              <a16:creationId xmlns:a16="http://schemas.microsoft.com/office/drawing/2014/main" id="{8F61399B-40E9-4CF4-8CC0-55C0A3811038}"/>
            </a:ext>
          </a:extLst>
        </xdr:cNvPr>
        <xdr:cNvSpPr txBox="1"/>
      </xdr:nvSpPr>
      <xdr:spPr>
        <a:xfrm>
          <a:off x="3502025" y="638810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42545</xdr:rowOff>
    </xdr:from>
    <xdr:ext cx="759460" cy="222885"/>
    <xdr:sp macro="" textlink="">
      <xdr:nvSpPr>
        <xdr:cNvPr id="78" name="テキスト ボックス 77">
          <a:extLst>
            <a:ext uri="{FF2B5EF4-FFF2-40B4-BE49-F238E27FC236}">
              <a16:creationId xmlns:a16="http://schemas.microsoft.com/office/drawing/2014/main" id="{5C9E5185-4702-4063-8B27-F7CB0FB4A1D2}"/>
            </a:ext>
          </a:extLst>
        </xdr:cNvPr>
        <xdr:cNvSpPr txBox="1"/>
      </xdr:nvSpPr>
      <xdr:spPr>
        <a:xfrm>
          <a:off x="2816225" y="638810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42545</xdr:rowOff>
    </xdr:from>
    <xdr:ext cx="759460" cy="222885"/>
    <xdr:sp macro="" textlink="">
      <xdr:nvSpPr>
        <xdr:cNvPr id="79" name="テキスト ボックス 78">
          <a:extLst>
            <a:ext uri="{FF2B5EF4-FFF2-40B4-BE49-F238E27FC236}">
              <a16:creationId xmlns:a16="http://schemas.microsoft.com/office/drawing/2014/main" id="{58E34E84-F732-46A7-97C8-21222083E6ED}"/>
            </a:ext>
          </a:extLst>
        </xdr:cNvPr>
        <xdr:cNvSpPr txBox="1"/>
      </xdr:nvSpPr>
      <xdr:spPr>
        <a:xfrm>
          <a:off x="2130425" y="638810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6</xdr:col>
      <xdr:colOff>149225</xdr:colOff>
      <xdr:row>37</xdr:row>
      <xdr:rowOff>42545</xdr:rowOff>
    </xdr:from>
    <xdr:ext cx="759460" cy="222885"/>
    <xdr:sp macro="" textlink="">
      <xdr:nvSpPr>
        <xdr:cNvPr id="80" name="テキスト ボックス 79">
          <a:extLst>
            <a:ext uri="{FF2B5EF4-FFF2-40B4-BE49-F238E27FC236}">
              <a16:creationId xmlns:a16="http://schemas.microsoft.com/office/drawing/2014/main" id="{6A12CC16-CC17-409A-A853-21C52C8C24A9}"/>
            </a:ext>
          </a:extLst>
        </xdr:cNvPr>
        <xdr:cNvSpPr txBox="1"/>
      </xdr:nvSpPr>
      <xdr:spPr>
        <a:xfrm>
          <a:off x="1444625" y="638810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dr:col>19</xdr:col>
      <xdr:colOff>85725</xdr:colOff>
      <xdr:row>30</xdr:row>
      <xdr:rowOff>92075</xdr:rowOff>
    </xdr:from>
    <xdr:to>
      <xdr:col>19</xdr:col>
      <xdr:colOff>187325</xdr:colOff>
      <xdr:row>31</xdr:row>
      <xdr:rowOff>22225</xdr:rowOff>
    </xdr:to>
    <xdr:sp macro="" textlink="">
      <xdr:nvSpPr>
        <xdr:cNvPr id="81" name="楕円 80">
          <a:extLst>
            <a:ext uri="{FF2B5EF4-FFF2-40B4-BE49-F238E27FC236}">
              <a16:creationId xmlns:a16="http://schemas.microsoft.com/office/drawing/2014/main" id="{A90C0FC4-303C-47C5-9EB7-06A9DC456E63}"/>
            </a:ext>
          </a:extLst>
        </xdr:cNvPr>
        <xdr:cNvSpPr/>
      </xdr:nvSpPr>
      <xdr:spPr>
        <a:xfrm>
          <a:off x="3611880" y="5239385"/>
          <a:ext cx="80645"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30480</xdr:rowOff>
    </xdr:from>
    <xdr:to>
      <xdr:col>15</xdr:col>
      <xdr:colOff>187325</xdr:colOff>
      <xdr:row>30</xdr:row>
      <xdr:rowOff>132080</xdr:rowOff>
    </xdr:to>
    <xdr:sp macro="" textlink="">
      <xdr:nvSpPr>
        <xdr:cNvPr id="82" name="楕円 81">
          <a:extLst>
            <a:ext uri="{FF2B5EF4-FFF2-40B4-BE49-F238E27FC236}">
              <a16:creationId xmlns:a16="http://schemas.microsoft.com/office/drawing/2014/main" id="{F3A009A4-7BEE-4988-9046-BBD111B179A5}"/>
            </a:ext>
          </a:extLst>
        </xdr:cNvPr>
        <xdr:cNvSpPr/>
      </xdr:nvSpPr>
      <xdr:spPr>
        <a:xfrm>
          <a:off x="2926080" y="5172075"/>
          <a:ext cx="8064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81280</xdr:rowOff>
    </xdr:from>
    <xdr:to>
      <xdr:col>19</xdr:col>
      <xdr:colOff>136525</xdr:colOff>
      <xdr:row>30</xdr:row>
      <xdr:rowOff>143510</xdr:rowOff>
    </xdr:to>
    <xdr:cxnSp macro="">
      <xdr:nvCxnSpPr>
        <xdr:cNvPr id="83" name="直線コネクタ 82">
          <a:extLst>
            <a:ext uri="{FF2B5EF4-FFF2-40B4-BE49-F238E27FC236}">
              <a16:creationId xmlns:a16="http://schemas.microsoft.com/office/drawing/2014/main" id="{1CF90CAE-7580-4A25-A999-CE5B237C39B7}"/>
            </a:ext>
          </a:extLst>
        </xdr:cNvPr>
        <xdr:cNvCxnSpPr/>
      </xdr:nvCxnSpPr>
      <xdr:spPr>
        <a:xfrm>
          <a:off x="2971165" y="5226685"/>
          <a:ext cx="6858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144780</xdr:rowOff>
    </xdr:from>
    <xdr:to>
      <xdr:col>11</xdr:col>
      <xdr:colOff>187325</xdr:colOff>
      <xdr:row>30</xdr:row>
      <xdr:rowOff>74930</xdr:rowOff>
    </xdr:to>
    <xdr:sp macro="" textlink="">
      <xdr:nvSpPr>
        <xdr:cNvPr id="84" name="楕円 83">
          <a:extLst>
            <a:ext uri="{FF2B5EF4-FFF2-40B4-BE49-F238E27FC236}">
              <a16:creationId xmlns:a16="http://schemas.microsoft.com/office/drawing/2014/main" id="{2406C088-1840-46FB-8337-864DC5575576}"/>
            </a:ext>
          </a:extLst>
        </xdr:cNvPr>
        <xdr:cNvSpPr/>
      </xdr:nvSpPr>
      <xdr:spPr>
        <a:xfrm>
          <a:off x="2240280" y="5114925"/>
          <a:ext cx="806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24130</xdr:rowOff>
    </xdr:from>
    <xdr:to>
      <xdr:col>15</xdr:col>
      <xdr:colOff>136525</xdr:colOff>
      <xdr:row>30</xdr:row>
      <xdr:rowOff>81280</xdr:rowOff>
    </xdr:to>
    <xdr:cxnSp macro="">
      <xdr:nvCxnSpPr>
        <xdr:cNvPr id="85" name="直線コネクタ 84">
          <a:extLst>
            <a:ext uri="{FF2B5EF4-FFF2-40B4-BE49-F238E27FC236}">
              <a16:creationId xmlns:a16="http://schemas.microsoft.com/office/drawing/2014/main" id="{F761C05E-90F3-432B-85C5-8B2DAEF38A71}"/>
            </a:ext>
          </a:extLst>
        </xdr:cNvPr>
        <xdr:cNvCxnSpPr/>
      </xdr:nvCxnSpPr>
      <xdr:spPr>
        <a:xfrm>
          <a:off x="2285365" y="5163820"/>
          <a:ext cx="6858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76200</xdr:rowOff>
    </xdr:from>
    <xdr:to>
      <xdr:col>7</xdr:col>
      <xdr:colOff>187325</xdr:colOff>
      <xdr:row>30</xdr:row>
      <xdr:rowOff>6350</xdr:rowOff>
    </xdr:to>
    <xdr:sp macro="" textlink="">
      <xdr:nvSpPr>
        <xdr:cNvPr id="86" name="楕円 85">
          <a:extLst>
            <a:ext uri="{FF2B5EF4-FFF2-40B4-BE49-F238E27FC236}">
              <a16:creationId xmlns:a16="http://schemas.microsoft.com/office/drawing/2014/main" id="{0FD266C2-3997-425A-BC3D-E62BAECB6CE1}"/>
            </a:ext>
          </a:extLst>
        </xdr:cNvPr>
        <xdr:cNvSpPr/>
      </xdr:nvSpPr>
      <xdr:spPr>
        <a:xfrm>
          <a:off x="1554480" y="5048250"/>
          <a:ext cx="806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127000</xdr:rowOff>
    </xdr:from>
    <xdr:to>
      <xdr:col>11</xdr:col>
      <xdr:colOff>136525</xdr:colOff>
      <xdr:row>30</xdr:row>
      <xdr:rowOff>24130</xdr:rowOff>
    </xdr:to>
    <xdr:cxnSp macro="">
      <xdr:nvCxnSpPr>
        <xdr:cNvPr id="87" name="直線コネクタ 86">
          <a:extLst>
            <a:ext uri="{FF2B5EF4-FFF2-40B4-BE49-F238E27FC236}">
              <a16:creationId xmlns:a16="http://schemas.microsoft.com/office/drawing/2014/main" id="{6BF253FD-A36C-475C-8144-BFA370603813}"/>
            </a:ext>
          </a:extLst>
        </xdr:cNvPr>
        <xdr:cNvCxnSpPr/>
      </xdr:nvCxnSpPr>
      <xdr:spPr>
        <a:xfrm>
          <a:off x="1599565" y="5102860"/>
          <a:ext cx="6858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31</xdr:row>
      <xdr:rowOff>56515</xdr:rowOff>
    </xdr:from>
    <xdr:ext cx="402590" cy="258445"/>
    <xdr:sp macro="" textlink="">
      <xdr:nvSpPr>
        <xdr:cNvPr id="88" name="n_1aveValue有形固定資産減価償却率">
          <a:extLst>
            <a:ext uri="{FF2B5EF4-FFF2-40B4-BE49-F238E27FC236}">
              <a16:creationId xmlns:a16="http://schemas.microsoft.com/office/drawing/2014/main" id="{EBDF82AC-DBB6-4405-AF84-DBE36EE06533}"/>
            </a:ext>
          </a:extLst>
        </xdr:cNvPr>
        <xdr:cNvSpPr txBox="1"/>
      </xdr:nvSpPr>
      <xdr:spPr>
        <a:xfrm>
          <a:off x="3464560" y="537527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31</xdr:row>
      <xdr:rowOff>41910</xdr:rowOff>
    </xdr:from>
    <xdr:ext cx="402590" cy="256540"/>
    <xdr:sp macro="" textlink="">
      <xdr:nvSpPr>
        <xdr:cNvPr id="89" name="n_2aveValue有形固定資産減価償却率">
          <a:extLst>
            <a:ext uri="{FF2B5EF4-FFF2-40B4-BE49-F238E27FC236}">
              <a16:creationId xmlns:a16="http://schemas.microsoft.com/office/drawing/2014/main" id="{5EF9652B-2977-4056-AA5E-D8A90B3D9428}"/>
            </a:ext>
          </a:extLst>
        </xdr:cNvPr>
        <xdr:cNvSpPr txBox="1"/>
      </xdr:nvSpPr>
      <xdr:spPr>
        <a:xfrm>
          <a:off x="2793365" y="535876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a:t>
          </a:r>
          <a:endParaRPr kumimoji="1" lang="ja-JP" altLang="en-US" sz="1000" b="1">
            <a:solidFill>
              <a:srgbClr val="000080"/>
            </a:solidFill>
            <a:latin typeface="ＭＳ Ｐゴシック"/>
            <a:ea typeface="ＭＳ Ｐゴシック"/>
          </a:endParaRPr>
        </a:p>
      </xdr:txBody>
    </xdr:sp>
    <xdr:clientData/>
  </xdr:oneCellAnchor>
  <xdr:oneCellAnchor>
    <xdr:from>
      <xdr:col>10</xdr:col>
      <xdr:colOff>124460</xdr:colOff>
      <xdr:row>31</xdr:row>
      <xdr:rowOff>6350</xdr:rowOff>
    </xdr:from>
    <xdr:ext cx="402590" cy="256540"/>
    <xdr:sp macro="" textlink="">
      <xdr:nvSpPr>
        <xdr:cNvPr id="90" name="n_3aveValue有形固定資産減価償却率">
          <a:extLst>
            <a:ext uri="{FF2B5EF4-FFF2-40B4-BE49-F238E27FC236}">
              <a16:creationId xmlns:a16="http://schemas.microsoft.com/office/drawing/2014/main" id="{647FEC7C-6109-4A9B-98B2-AA3CFC4F42C1}"/>
            </a:ext>
          </a:extLst>
        </xdr:cNvPr>
        <xdr:cNvSpPr txBox="1"/>
      </xdr:nvSpPr>
      <xdr:spPr>
        <a:xfrm>
          <a:off x="2107565" y="532320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oneCellAnchor>
    <xdr:from>
      <xdr:col>6</xdr:col>
      <xdr:colOff>124460</xdr:colOff>
      <xdr:row>30</xdr:row>
      <xdr:rowOff>120650</xdr:rowOff>
    </xdr:from>
    <xdr:ext cx="402590" cy="256540"/>
    <xdr:sp macro="" textlink="">
      <xdr:nvSpPr>
        <xdr:cNvPr id="91" name="n_4aveValue有形固定資産減価償却率">
          <a:extLst>
            <a:ext uri="{FF2B5EF4-FFF2-40B4-BE49-F238E27FC236}">
              <a16:creationId xmlns:a16="http://schemas.microsoft.com/office/drawing/2014/main" id="{A5BC6A83-3B97-4B45-9FD7-44A8BAFEE64B}"/>
            </a:ext>
          </a:extLst>
        </xdr:cNvPr>
        <xdr:cNvSpPr txBox="1"/>
      </xdr:nvSpPr>
      <xdr:spPr>
        <a:xfrm>
          <a:off x="1421765" y="526605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29</xdr:row>
      <xdr:rowOff>38735</xdr:rowOff>
    </xdr:from>
    <xdr:ext cx="402590" cy="259080"/>
    <xdr:sp macro="" textlink="">
      <xdr:nvSpPr>
        <xdr:cNvPr id="92" name="n_1mainValue有形固定資産減価償却率">
          <a:extLst>
            <a:ext uri="{FF2B5EF4-FFF2-40B4-BE49-F238E27FC236}">
              <a16:creationId xmlns:a16="http://schemas.microsoft.com/office/drawing/2014/main" id="{0B81774B-ADFE-4B7D-8F11-4F6B7577A6D4}"/>
            </a:ext>
          </a:extLst>
        </xdr:cNvPr>
        <xdr:cNvSpPr txBox="1"/>
      </xdr:nvSpPr>
      <xdr:spPr>
        <a:xfrm>
          <a:off x="3464560" y="501078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60.7</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124460</xdr:colOff>
      <xdr:row>28</xdr:row>
      <xdr:rowOff>148590</xdr:rowOff>
    </xdr:from>
    <xdr:ext cx="402590" cy="259080"/>
    <xdr:sp macro="" textlink="">
      <xdr:nvSpPr>
        <xdr:cNvPr id="93" name="n_2mainValue有形固定資産減価償却率">
          <a:extLst>
            <a:ext uri="{FF2B5EF4-FFF2-40B4-BE49-F238E27FC236}">
              <a16:creationId xmlns:a16="http://schemas.microsoft.com/office/drawing/2014/main" id="{651A2413-DF0C-440A-9E67-78C5FBA75464}"/>
            </a:ext>
          </a:extLst>
        </xdr:cNvPr>
        <xdr:cNvSpPr txBox="1"/>
      </xdr:nvSpPr>
      <xdr:spPr>
        <a:xfrm>
          <a:off x="2793365" y="494919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59.0</a:t>
          </a:r>
          <a:endParaRPr kumimoji="1" lang="ja-JP" altLang="en-US" sz="1000" b="1">
            <a:solidFill>
              <a:srgbClr val="FF0000"/>
            </a:solidFill>
            <a:latin typeface="ＭＳ Ｐゴシック"/>
            <a:ea typeface="ＭＳ Ｐゴシック"/>
          </a:endParaRPr>
        </a:p>
      </xdr:txBody>
    </xdr:sp>
    <xdr:clientData/>
  </xdr:oneCellAnchor>
  <xdr:oneCellAnchor>
    <xdr:from>
      <xdr:col>10</xdr:col>
      <xdr:colOff>124460</xdr:colOff>
      <xdr:row>28</xdr:row>
      <xdr:rowOff>91440</xdr:rowOff>
    </xdr:from>
    <xdr:ext cx="402590" cy="259080"/>
    <xdr:sp macro="" textlink="">
      <xdr:nvSpPr>
        <xdr:cNvPr id="94" name="n_3mainValue有形固定資産減価償却率">
          <a:extLst>
            <a:ext uri="{FF2B5EF4-FFF2-40B4-BE49-F238E27FC236}">
              <a16:creationId xmlns:a16="http://schemas.microsoft.com/office/drawing/2014/main" id="{82EDBAD6-F156-4EC8-9FB8-2068A520D242}"/>
            </a:ext>
          </a:extLst>
        </xdr:cNvPr>
        <xdr:cNvSpPr txBox="1"/>
      </xdr:nvSpPr>
      <xdr:spPr>
        <a:xfrm>
          <a:off x="2107565" y="489585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57.4</a:t>
          </a:r>
          <a:endParaRPr kumimoji="1" lang="ja-JP" altLang="en-US" sz="1000" b="1">
            <a:solidFill>
              <a:srgbClr val="FF0000"/>
            </a:solidFill>
            <a:latin typeface="ＭＳ Ｐゴシック"/>
            <a:ea typeface="ＭＳ Ｐゴシック"/>
          </a:endParaRPr>
        </a:p>
      </xdr:txBody>
    </xdr:sp>
    <xdr:clientData/>
  </xdr:oneCellAnchor>
  <xdr:oneCellAnchor>
    <xdr:from>
      <xdr:col>6</xdr:col>
      <xdr:colOff>124460</xdr:colOff>
      <xdr:row>28</xdr:row>
      <xdr:rowOff>22860</xdr:rowOff>
    </xdr:from>
    <xdr:ext cx="402590" cy="259080"/>
    <xdr:sp macro="" textlink="">
      <xdr:nvSpPr>
        <xdr:cNvPr id="95" name="n_4mainValue有形固定資産減価償却率">
          <a:extLst>
            <a:ext uri="{FF2B5EF4-FFF2-40B4-BE49-F238E27FC236}">
              <a16:creationId xmlns:a16="http://schemas.microsoft.com/office/drawing/2014/main" id="{F46F12E5-31BE-4F0B-ADBD-16913E077136}"/>
            </a:ext>
          </a:extLst>
        </xdr:cNvPr>
        <xdr:cNvSpPr txBox="1"/>
      </xdr:nvSpPr>
      <xdr:spPr>
        <a:xfrm>
          <a:off x="1421765" y="481965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55.5</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149225</xdr:rowOff>
    </xdr:from>
    <xdr:to>
      <xdr:col>80</xdr:col>
      <xdr:colOff>9525</xdr:colOff>
      <xdr:row>22</xdr:row>
      <xdr:rowOff>29210</xdr:rowOff>
    </xdr:to>
    <xdr:sp macro="" textlink="">
      <xdr:nvSpPr>
        <xdr:cNvPr id="96" name="正方形/長方形 95">
          <a:extLst>
            <a:ext uri="{FF2B5EF4-FFF2-40B4-BE49-F238E27FC236}">
              <a16:creationId xmlns:a16="http://schemas.microsoft.com/office/drawing/2014/main" id="{7A8697ED-7860-4572-B400-8B600BDC6D73}"/>
            </a:ext>
          </a:extLst>
        </xdr:cNvPr>
        <xdr:cNvSpPr/>
      </xdr:nvSpPr>
      <xdr:spPr>
        <a:xfrm>
          <a:off x="10188575" y="3578225"/>
          <a:ext cx="3805555" cy="2209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dr:col>63</xdr:col>
      <xdr:colOff>76200</xdr:colOff>
      <xdr:row>22</xdr:row>
      <xdr:rowOff>81280</xdr:rowOff>
    </xdr:from>
    <xdr:to>
      <xdr:col>68</xdr:col>
      <xdr:colOff>158750</xdr:colOff>
      <xdr:row>24</xdr:row>
      <xdr:rowOff>13970</xdr:rowOff>
    </xdr:to>
    <xdr:sp macro="" textlink="">
      <xdr:nvSpPr>
        <xdr:cNvPr id="97" name="正方形/長方形 96">
          <a:extLst>
            <a:ext uri="{FF2B5EF4-FFF2-40B4-BE49-F238E27FC236}">
              <a16:creationId xmlns:a16="http://schemas.microsoft.com/office/drawing/2014/main" id="{40888D43-9BFC-4BEE-BF9D-00DD5F0AAB29}"/>
            </a:ext>
          </a:extLst>
        </xdr:cNvPr>
        <xdr:cNvSpPr/>
      </xdr:nvSpPr>
      <xdr:spPr>
        <a:xfrm>
          <a:off x="11144250" y="3855085"/>
          <a:ext cx="941705" cy="2774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dr:col>70</xdr:col>
      <xdr:colOff>187960</xdr:colOff>
      <xdr:row>22</xdr:row>
      <xdr:rowOff>64770</xdr:rowOff>
    </xdr:from>
    <xdr:to>
      <xdr:col>75</xdr:col>
      <xdr:colOff>173990</xdr:colOff>
      <xdr:row>24</xdr:row>
      <xdr:rowOff>30480</xdr:rowOff>
    </xdr:to>
    <xdr:sp macro="" textlink="">
      <xdr:nvSpPr>
        <xdr:cNvPr id="98" name="正方形/長方形 97">
          <a:extLst>
            <a:ext uri="{FF2B5EF4-FFF2-40B4-BE49-F238E27FC236}">
              <a16:creationId xmlns:a16="http://schemas.microsoft.com/office/drawing/2014/main" id="{C4D3E9FE-B8BC-4D09-8062-3FBB035FFD74}"/>
            </a:ext>
          </a:extLst>
        </xdr:cNvPr>
        <xdr:cNvSpPr/>
      </xdr:nvSpPr>
      <xdr:spPr>
        <a:xfrm>
          <a:off x="12437110" y="3834765"/>
          <a:ext cx="85852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[ 629.6</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57785</xdr:rowOff>
    </xdr:from>
    <xdr:to>
      <xdr:col>87</xdr:col>
      <xdr:colOff>149225</xdr:colOff>
      <xdr:row>22</xdr:row>
      <xdr:rowOff>92075</xdr:rowOff>
    </xdr:to>
    <xdr:sp macro="" textlink="">
      <xdr:nvSpPr>
        <xdr:cNvPr id="99" name="正方形/長方形 98">
          <a:extLst>
            <a:ext uri="{FF2B5EF4-FFF2-40B4-BE49-F238E27FC236}">
              <a16:creationId xmlns:a16="http://schemas.microsoft.com/office/drawing/2014/main" id="{81FCFEA5-CEA9-42E5-B72F-97D5DB17DB5B}"/>
            </a:ext>
          </a:extLst>
        </xdr:cNvPr>
        <xdr:cNvSpPr/>
      </xdr:nvSpPr>
      <xdr:spPr>
        <a:xfrm>
          <a:off x="13960475" y="3654425"/>
          <a:ext cx="1371600" cy="2133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29210</xdr:rowOff>
    </xdr:from>
    <xdr:to>
      <xdr:col>87</xdr:col>
      <xdr:colOff>149225</xdr:colOff>
      <xdr:row>23</xdr:row>
      <xdr:rowOff>111125</xdr:rowOff>
    </xdr:to>
    <xdr:sp macro="" textlink="">
      <xdr:nvSpPr>
        <xdr:cNvPr id="100" name="正方形/長方形 99">
          <a:extLst>
            <a:ext uri="{FF2B5EF4-FFF2-40B4-BE49-F238E27FC236}">
              <a16:creationId xmlns:a16="http://schemas.microsoft.com/office/drawing/2014/main" id="{037A2F08-DD34-4E02-B7C1-6402CC4F5405}"/>
            </a:ext>
          </a:extLst>
        </xdr:cNvPr>
        <xdr:cNvSpPr/>
      </xdr:nvSpPr>
      <xdr:spPr>
        <a:xfrm>
          <a:off x="13960475" y="3799205"/>
          <a:ext cx="1371600" cy="255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53/55</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57785</xdr:rowOff>
    </xdr:from>
    <xdr:to>
      <xdr:col>95</xdr:col>
      <xdr:colOff>149225</xdr:colOff>
      <xdr:row>22</xdr:row>
      <xdr:rowOff>92075</xdr:rowOff>
    </xdr:to>
    <xdr:sp macro="" textlink="">
      <xdr:nvSpPr>
        <xdr:cNvPr id="101" name="正方形/長方形 100">
          <a:extLst>
            <a:ext uri="{FF2B5EF4-FFF2-40B4-BE49-F238E27FC236}">
              <a16:creationId xmlns:a16="http://schemas.microsoft.com/office/drawing/2014/main" id="{FFA130DD-3D6E-47F1-B312-991CAA63F0BF}"/>
            </a:ext>
          </a:extLst>
        </xdr:cNvPr>
        <xdr:cNvSpPr/>
      </xdr:nvSpPr>
      <xdr:spPr>
        <a:xfrm>
          <a:off x="15332075" y="3654425"/>
          <a:ext cx="1371600" cy="2133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29210</xdr:rowOff>
    </xdr:from>
    <xdr:to>
      <xdr:col>95</xdr:col>
      <xdr:colOff>149225</xdr:colOff>
      <xdr:row>23</xdr:row>
      <xdr:rowOff>111125</xdr:rowOff>
    </xdr:to>
    <xdr:sp macro="" textlink="">
      <xdr:nvSpPr>
        <xdr:cNvPr id="102" name="正方形/長方形 101">
          <a:extLst>
            <a:ext uri="{FF2B5EF4-FFF2-40B4-BE49-F238E27FC236}">
              <a16:creationId xmlns:a16="http://schemas.microsoft.com/office/drawing/2014/main" id="{05301136-E098-4C20-8B1F-58DBE696B3BD}"/>
            </a:ext>
          </a:extLst>
        </xdr:cNvPr>
        <xdr:cNvSpPr/>
      </xdr:nvSpPr>
      <xdr:spPr>
        <a:xfrm>
          <a:off x="15332075" y="3799205"/>
          <a:ext cx="1371600" cy="255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57785</xdr:rowOff>
    </xdr:from>
    <xdr:to>
      <xdr:col>104</xdr:col>
      <xdr:colOff>85725</xdr:colOff>
      <xdr:row>22</xdr:row>
      <xdr:rowOff>92075</xdr:rowOff>
    </xdr:to>
    <xdr:sp macro="" textlink="">
      <xdr:nvSpPr>
        <xdr:cNvPr id="103" name="正方形/長方形 102">
          <a:extLst>
            <a:ext uri="{FF2B5EF4-FFF2-40B4-BE49-F238E27FC236}">
              <a16:creationId xmlns:a16="http://schemas.microsoft.com/office/drawing/2014/main" id="{A40C63D8-3A2F-458E-BFC4-6DC3695D52E8}"/>
            </a:ext>
          </a:extLst>
        </xdr:cNvPr>
        <xdr:cNvSpPr/>
      </xdr:nvSpPr>
      <xdr:spPr>
        <a:xfrm>
          <a:off x="16813530" y="3654425"/>
          <a:ext cx="1371600" cy="2133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96</xdr:col>
      <xdr:colOff>85725</xdr:colOff>
      <xdr:row>22</xdr:row>
      <xdr:rowOff>29210</xdr:rowOff>
    </xdr:from>
    <xdr:to>
      <xdr:col>104</xdr:col>
      <xdr:colOff>85725</xdr:colOff>
      <xdr:row>23</xdr:row>
      <xdr:rowOff>111125</xdr:rowOff>
    </xdr:to>
    <xdr:sp macro="" textlink="">
      <xdr:nvSpPr>
        <xdr:cNvPr id="104" name="正方形/長方形 103">
          <a:extLst>
            <a:ext uri="{FF2B5EF4-FFF2-40B4-BE49-F238E27FC236}">
              <a16:creationId xmlns:a16="http://schemas.microsoft.com/office/drawing/2014/main" id="{2C09D6F7-244B-4CF4-A6E3-7DC398812201}"/>
            </a:ext>
          </a:extLst>
        </xdr:cNvPr>
        <xdr:cNvSpPr/>
      </xdr:nvSpPr>
      <xdr:spPr>
        <a:xfrm>
          <a:off x="16813530" y="3799205"/>
          <a:ext cx="1371600" cy="255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819.4</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a:extLst>
            <a:ext uri="{FF2B5EF4-FFF2-40B4-BE49-F238E27FC236}">
              <a16:creationId xmlns:a16="http://schemas.microsoft.com/office/drawing/2014/main" id="{5B9EC774-DCAE-4307-B86C-C44E1E1E6524}"/>
            </a:ext>
          </a:extLst>
        </xdr:cNvPr>
        <xdr:cNvSpPr/>
      </xdr:nvSpPr>
      <xdr:spPr>
        <a:xfrm>
          <a:off x="10188575" y="4179570"/>
          <a:ext cx="3805555" cy="21647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a:extLst>
            <a:ext uri="{FF2B5EF4-FFF2-40B4-BE49-F238E27FC236}">
              <a16:creationId xmlns:a16="http://schemas.microsoft.com/office/drawing/2014/main" id="{EA262BA3-E7A6-4812-A7B8-2A03918C66F5}"/>
            </a:ext>
          </a:extLst>
        </xdr:cNvPr>
        <xdr:cNvSpPr/>
      </xdr:nvSpPr>
      <xdr:spPr>
        <a:xfrm>
          <a:off x="14241780" y="4179570"/>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a:extLst>
            <a:ext uri="{FF2B5EF4-FFF2-40B4-BE49-F238E27FC236}">
              <a16:creationId xmlns:a16="http://schemas.microsoft.com/office/drawing/2014/main" id="{D7E03DB3-72FD-4510-AA2B-5EC88CAC022E}"/>
            </a:ext>
          </a:extLst>
        </xdr:cNvPr>
        <xdr:cNvSpPr/>
      </xdr:nvSpPr>
      <xdr:spPr>
        <a:xfrm>
          <a:off x="14241780" y="4248785"/>
          <a:ext cx="41148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a:extLst>
            <a:ext uri="{FF2B5EF4-FFF2-40B4-BE49-F238E27FC236}">
              <a16:creationId xmlns:a16="http://schemas.microsoft.com/office/drawing/2014/main" id="{F206A507-7F63-42F7-AF0A-89C16C3A15E5}"/>
            </a:ext>
          </a:extLst>
        </xdr:cNvPr>
        <xdr:cNvSpPr txBox="1"/>
      </xdr:nvSpPr>
      <xdr:spPr>
        <a:xfrm>
          <a:off x="14317980" y="4477385"/>
          <a:ext cx="4100195" cy="17741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本町は、債務償還比率の分子である将来負担額のうち地方債残高が地理的条件（面積が広大かつ過疎地域）を解消する投資的事業の実施等により高い水準にあることから、本指標は、類似団体内でも高い水準にある。</a:t>
          </a:r>
          <a:endParaRPr kumimoji="1" lang="en-US" altLang="ja-JP" sz="1100">
            <a:latin typeface="ＭＳ Ｐゴシック"/>
            <a:ea typeface="ＭＳ Ｐゴシック"/>
          </a:endParaRPr>
        </a:p>
        <a:p>
          <a:r>
            <a:rPr kumimoji="1" lang="ja-JP" altLang="en-US" sz="1100">
              <a:latin typeface="ＭＳ Ｐゴシック"/>
              <a:ea typeface="ＭＳ Ｐゴシック"/>
            </a:rPr>
            <a:t>　令和元年度と3年度に繰上償還を実施しており、今後も計画的に繰上償還を実施し、比率の改善を図っていく。</a:t>
          </a:r>
        </a:p>
      </xdr:txBody>
    </xdr:sp>
    <xdr:clientData/>
  </xdr:twoCellAnchor>
  <xdr:oneCellAnchor>
    <xdr:from>
      <xdr:col>57</xdr:col>
      <xdr:colOff>111125</xdr:colOff>
      <xdr:row>23</xdr:row>
      <xdr:rowOff>47625</xdr:rowOff>
    </xdr:from>
    <xdr:ext cx="349885" cy="225425"/>
    <xdr:sp macro="" textlink="">
      <xdr:nvSpPr>
        <xdr:cNvPr id="109" name="テキスト ボックス 108">
          <a:extLst>
            <a:ext uri="{FF2B5EF4-FFF2-40B4-BE49-F238E27FC236}">
              <a16:creationId xmlns:a16="http://schemas.microsoft.com/office/drawing/2014/main" id="{4668CA34-451C-4718-AE9A-E240D603B3C3}"/>
            </a:ext>
          </a:extLst>
        </xdr:cNvPr>
        <xdr:cNvSpPr txBox="1"/>
      </xdr:nvSpPr>
      <xdr:spPr>
        <a:xfrm>
          <a:off x="10150475" y="399288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a:extLst>
            <a:ext uri="{FF2B5EF4-FFF2-40B4-BE49-F238E27FC236}">
              <a16:creationId xmlns:a16="http://schemas.microsoft.com/office/drawing/2014/main" id="{7A30E9AD-0D63-4C22-95E0-37977BBDE358}"/>
            </a:ext>
          </a:extLst>
        </xdr:cNvPr>
        <xdr:cNvCxnSpPr/>
      </xdr:nvCxnSpPr>
      <xdr:spPr>
        <a:xfrm>
          <a:off x="10188575" y="6344285"/>
          <a:ext cx="38055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36</xdr:row>
      <xdr:rowOff>74930</xdr:rowOff>
    </xdr:from>
    <xdr:ext cx="482600" cy="222885"/>
    <xdr:sp macro="" textlink="">
      <xdr:nvSpPr>
        <xdr:cNvPr id="111" name="テキスト ボックス 110">
          <a:extLst>
            <a:ext uri="{FF2B5EF4-FFF2-40B4-BE49-F238E27FC236}">
              <a16:creationId xmlns:a16="http://schemas.microsoft.com/office/drawing/2014/main" id="{042CE09C-ABFA-42D4-AA1D-BBB6993DB11B}"/>
            </a:ext>
          </a:extLst>
        </xdr:cNvPr>
        <xdr:cNvSpPr txBox="1"/>
      </xdr:nvSpPr>
      <xdr:spPr>
        <a:xfrm>
          <a:off x="9695815" y="6247130"/>
          <a:ext cx="4826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dr:col>57</xdr:col>
      <xdr:colOff>149225</xdr:colOff>
      <xdr:row>34</xdr:row>
      <xdr:rowOff>151130</xdr:rowOff>
    </xdr:from>
    <xdr:to>
      <xdr:col>80</xdr:col>
      <xdr:colOff>9525</xdr:colOff>
      <xdr:row>34</xdr:row>
      <xdr:rowOff>151130</xdr:rowOff>
    </xdr:to>
    <xdr:cxnSp macro="">
      <xdr:nvCxnSpPr>
        <xdr:cNvPr id="112" name="直線コネクタ 111">
          <a:extLst>
            <a:ext uri="{FF2B5EF4-FFF2-40B4-BE49-F238E27FC236}">
              <a16:creationId xmlns:a16="http://schemas.microsoft.com/office/drawing/2014/main" id="{5578A7FC-76E9-4F48-ACA1-CFF9E898871B}"/>
            </a:ext>
          </a:extLst>
        </xdr:cNvPr>
        <xdr:cNvCxnSpPr/>
      </xdr:nvCxnSpPr>
      <xdr:spPr>
        <a:xfrm>
          <a:off x="10188575" y="5980430"/>
          <a:ext cx="38055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34</xdr:row>
      <xdr:rowOff>57785</xdr:rowOff>
    </xdr:from>
    <xdr:ext cx="408305" cy="225425"/>
    <xdr:sp macro="" textlink="">
      <xdr:nvSpPr>
        <xdr:cNvPr id="113" name="テキスト ボックス 112">
          <a:extLst>
            <a:ext uri="{FF2B5EF4-FFF2-40B4-BE49-F238E27FC236}">
              <a16:creationId xmlns:a16="http://schemas.microsoft.com/office/drawing/2014/main" id="{76175B65-44AC-441D-911B-C4A40E84FE41}"/>
            </a:ext>
          </a:extLst>
        </xdr:cNvPr>
        <xdr:cNvSpPr txBox="1"/>
      </xdr:nvSpPr>
      <xdr:spPr>
        <a:xfrm>
          <a:off x="9756140" y="5883275"/>
          <a:ext cx="4083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dr:col>57</xdr:col>
      <xdr:colOff>149225</xdr:colOff>
      <xdr:row>32</xdr:row>
      <xdr:rowOff>134620</xdr:rowOff>
    </xdr:from>
    <xdr:to>
      <xdr:col>80</xdr:col>
      <xdr:colOff>9525</xdr:colOff>
      <xdr:row>32</xdr:row>
      <xdr:rowOff>134620</xdr:rowOff>
    </xdr:to>
    <xdr:cxnSp macro="">
      <xdr:nvCxnSpPr>
        <xdr:cNvPr id="114" name="直線コネクタ 113">
          <a:extLst>
            <a:ext uri="{FF2B5EF4-FFF2-40B4-BE49-F238E27FC236}">
              <a16:creationId xmlns:a16="http://schemas.microsoft.com/office/drawing/2014/main" id="{333CA9FB-18BA-4E49-B3DB-3CD78CDC59A5}"/>
            </a:ext>
          </a:extLst>
        </xdr:cNvPr>
        <xdr:cNvCxnSpPr/>
      </xdr:nvCxnSpPr>
      <xdr:spPr>
        <a:xfrm>
          <a:off x="10188575" y="5617210"/>
          <a:ext cx="38055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32</xdr:row>
      <xdr:rowOff>40640</xdr:rowOff>
    </xdr:from>
    <xdr:ext cx="408305" cy="222885"/>
    <xdr:sp macro="" textlink="">
      <xdr:nvSpPr>
        <xdr:cNvPr id="115" name="テキスト ボックス 114">
          <a:extLst>
            <a:ext uri="{FF2B5EF4-FFF2-40B4-BE49-F238E27FC236}">
              <a16:creationId xmlns:a16="http://schemas.microsoft.com/office/drawing/2014/main" id="{0401410C-67AE-4088-B7C4-754FE32C390A}"/>
            </a:ext>
          </a:extLst>
        </xdr:cNvPr>
        <xdr:cNvSpPr txBox="1"/>
      </xdr:nvSpPr>
      <xdr:spPr>
        <a:xfrm>
          <a:off x="9756140" y="5527040"/>
          <a:ext cx="40830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6" name="直線コネクタ 115">
          <a:extLst>
            <a:ext uri="{FF2B5EF4-FFF2-40B4-BE49-F238E27FC236}">
              <a16:creationId xmlns:a16="http://schemas.microsoft.com/office/drawing/2014/main" id="{6CDAAAFC-01A4-45E5-91D4-67BB6B698905}"/>
            </a:ext>
          </a:extLst>
        </xdr:cNvPr>
        <xdr:cNvCxnSpPr/>
      </xdr:nvCxnSpPr>
      <xdr:spPr>
        <a:xfrm>
          <a:off x="10188575" y="5260975"/>
          <a:ext cx="38055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30</xdr:row>
      <xdr:rowOff>23495</xdr:rowOff>
    </xdr:from>
    <xdr:ext cx="408305" cy="225425"/>
    <xdr:sp macro="" textlink="">
      <xdr:nvSpPr>
        <xdr:cNvPr id="117" name="テキスト ボックス 116">
          <a:extLst>
            <a:ext uri="{FF2B5EF4-FFF2-40B4-BE49-F238E27FC236}">
              <a16:creationId xmlns:a16="http://schemas.microsoft.com/office/drawing/2014/main" id="{B7711C82-B546-4AC8-9227-5047BD1A265E}"/>
            </a:ext>
          </a:extLst>
        </xdr:cNvPr>
        <xdr:cNvSpPr txBox="1"/>
      </xdr:nvSpPr>
      <xdr:spPr>
        <a:xfrm>
          <a:off x="9756140" y="5163185"/>
          <a:ext cx="4083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dr:col>57</xdr:col>
      <xdr:colOff>149225</xdr:colOff>
      <xdr:row>28</xdr:row>
      <xdr:rowOff>100330</xdr:rowOff>
    </xdr:from>
    <xdr:to>
      <xdr:col>80</xdr:col>
      <xdr:colOff>9525</xdr:colOff>
      <xdr:row>28</xdr:row>
      <xdr:rowOff>100330</xdr:rowOff>
    </xdr:to>
    <xdr:cxnSp macro="">
      <xdr:nvCxnSpPr>
        <xdr:cNvPr id="118" name="直線コネクタ 117">
          <a:extLst>
            <a:ext uri="{FF2B5EF4-FFF2-40B4-BE49-F238E27FC236}">
              <a16:creationId xmlns:a16="http://schemas.microsoft.com/office/drawing/2014/main" id="{323068CF-B667-4858-8BB3-612CA5FCC121}"/>
            </a:ext>
          </a:extLst>
        </xdr:cNvPr>
        <xdr:cNvCxnSpPr/>
      </xdr:nvCxnSpPr>
      <xdr:spPr>
        <a:xfrm>
          <a:off x="10188575" y="4897120"/>
          <a:ext cx="38055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28</xdr:row>
      <xdr:rowOff>6985</xdr:rowOff>
    </xdr:from>
    <xdr:ext cx="408305" cy="222885"/>
    <xdr:sp macro="" textlink="">
      <xdr:nvSpPr>
        <xdr:cNvPr id="119" name="テキスト ボックス 118">
          <a:extLst>
            <a:ext uri="{FF2B5EF4-FFF2-40B4-BE49-F238E27FC236}">
              <a16:creationId xmlns:a16="http://schemas.microsoft.com/office/drawing/2014/main" id="{A69E1152-42F9-41C5-AF29-E125B33F4743}"/>
            </a:ext>
          </a:extLst>
        </xdr:cNvPr>
        <xdr:cNvSpPr txBox="1"/>
      </xdr:nvSpPr>
      <xdr:spPr>
        <a:xfrm>
          <a:off x="9756140" y="4809490"/>
          <a:ext cx="40830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83820</xdr:rowOff>
    </xdr:from>
    <xdr:to>
      <xdr:col>80</xdr:col>
      <xdr:colOff>9525</xdr:colOff>
      <xdr:row>26</xdr:row>
      <xdr:rowOff>83820</xdr:rowOff>
    </xdr:to>
    <xdr:cxnSp macro="">
      <xdr:nvCxnSpPr>
        <xdr:cNvPr id="120" name="直線コネクタ 119">
          <a:extLst>
            <a:ext uri="{FF2B5EF4-FFF2-40B4-BE49-F238E27FC236}">
              <a16:creationId xmlns:a16="http://schemas.microsoft.com/office/drawing/2014/main" id="{348262BC-6EBA-4714-9739-97B4AB5EF914}"/>
            </a:ext>
          </a:extLst>
        </xdr:cNvPr>
        <xdr:cNvCxnSpPr/>
      </xdr:nvCxnSpPr>
      <xdr:spPr>
        <a:xfrm>
          <a:off x="10188575" y="4543425"/>
          <a:ext cx="38055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25</xdr:row>
      <xdr:rowOff>161290</xdr:rowOff>
    </xdr:from>
    <xdr:ext cx="307975" cy="225425"/>
    <xdr:sp macro="" textlink="">
      <xdr:nvSpPr>
        <xdr:cNvPr id="121" name="テキスト ボックス 120">
          <a:extLst>
            <a:ext uri="{FF2B5EF4-FFF2-40B4-BE49-F238E27FC236}">
              <a16:creationId xmlns:a16="http://schemas.microsoft.com/office/drawing/2014/main" id="{1F5C9852-916F-4E79-8405-5AE9128263DC}"/>
            </a:ext>
          </a:extLst>
        </xdr:cNvPr>
        <xdr:cNvSpPr txBox="1"/>
      </xdr:nvSpPr>
      <xdr:spPr>
        <a:xfrm>
          <a:off x="9857105" y="4449445"/>
          <a:ext cx="3079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a:extLst>
            <a:ext uri="{FF2B5EF4-FFF2-40B4-BE49-F238E27FC236}">
              <a16:creationId xmlns:a16="http://schemas.microsoft.com/office/drawing/2014/main" id="{025C27B4-D688-435D-A8A9-505CCB41E2E3}"/>
            </a:ext>
          </a:extLst>
        </xdr:cNvPr>
        <xdr:cNvCxnSpPr/>
      </xdr:nvCxnSpPr>
      <xdr:spPr>
        <a:xfrm>
          <a:off x="10188575" y="4179570"/>
          <a:ext cx="38055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a:extLst>
            <a:ext uri="{FF2B5EF4-FFF2-40B4-BE49-F238E27FC236}">
              <a16:creationId xmlns:a16="http://schemas.microsoft.com/office/drawing/2014/main" id="{69805420-AFAA-4BF5-9010-7AF31A18B2E1}"/>
            </a:ext>
          </a:extLst>
        </xdr:cNvPr>
        <xdr:cNvSpPr/>
      </xdr:nvSpPr>
      <xdr:spPr>
        <a:xfrm>
          <a:off x="10188575" y="4179570"/>
          <a:ext cx="3805555" cy="21647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83820</xdr:rowOff>
    </xdr:from>
    <xdr:to>
      <xdr:col>76</xdr:col>
      <xdr:colOff>21590</xdr:colOff>
      <xdr:row>34</xdr:row>
      <xdr:rowOff>95885</xdr:rowOff>
    </xdr:to>
    <xdr:cxnSp macro="">
      <xdr:nvCxnSpPr>
        <xdr:cNvPr id="124" name="直線コネクタ 123">
          <a:extLst>
            <a:ext uri="{FF2B5EF4-FFF2-40B4-BE49-F238E27FC236}">
              <a16:creationId xmlns:a16="http://schemas.microsoft.com/office/drawing/2014/main" id="{D12B7471-3E1B-446B-BACF-8261FAE88FDD}"/>
            </a:ext>
          </a:extLst>
        </xdr:cNvPr>
        <xdr:cNvCxnSpPr/>
      </xdr:nvCxnSpPr>
      <xdr:spPr>
        <a:xfrm flipV="1">
          <a:off x="13313410" y="4543425"/>
          <a:ext cx="1270" cy="1377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99695</xdr:rowOff>
    </xdr:from>
    <xdr:ext cx="467360" cy="256540"/>
    <xdr:sp macro="" textlink="">
      <xdr:nvSpPr>
        <xdr:cNvPr id="125" name="債務償還比率最小値テキスト">
          <a:extLst>
            <a:ext uri="{FF2B5EF4-FFF2-40B4-BE49-F238E27FC236}">
              <a16:creationId xmlns:a16="http://schemas.microsoft.com/office/drawing/2014/main" id="{695319D4-650B-4237-A77E-BD5B52DF1EE1}"/>
            </a:ext>
          </a:extLst>
        </xdr:cNvPr>
        <xdr:cNvSpPr txBox="1"/>
      </xdr:nvSpPr>
      <xdr:spPr>
        <a:xfrm>
          <a:off x="13369925" y="592518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769.3</a:t>
          </a:r>
          <a:endParaRPr kumimoji="1" lang="ja-JP" altLang="en-US" sz="1000" b="1">
            <a:latin typeface="ＭＳ Ｐゴシック"/>
            <a:ea typeface="ＭＳ Ｐゴシック"/>
          </a:endParaRPr>
        </a:p>
      </xdr:txBody>
    </xdr:sp>
    <xdr:clientData/>
  </xdr:oneCellAnchor>
  <xdr:twoCellAnchor>
    <xdr:from>
      <xdr:col>75</xdr:col>
      <xdr:colOff>123825</xdr:colOff>
      <xdr:row>34</xdr:row>
      <xdr:rowOff>95885</xdr:rowOff>
    </xdr:from>
    <xdr:to>
      <xdr:col>76</xdr:col>
      <xdr:colOff>111125</xdr:colOff>
      <xdr:row>34</xdr:row>
      <xdr:rowOff>95885</xdr:rowOff>
    </xdr:to>
    <xdr:cxnSp macro="">
      <xdr:nvCxnSpPr>
        <xdr:cNvPr id="126" name="直線コネクタ 125">
          <a:extLst>
            <a:ext uri="{FF2B5EF4-FFF2-40B4-BE49-F238E27FC236}">
              <a16:creationId xmlns:a16="http://schemas.microsoft.com/office/drawing/2014/main" id="{092848C9-CA08-43CC-B791-0F3853A166E6}"/>
            </a:ext>
          </a:extLst>
        </xdr:cNvPr>
        <xdr:cNvCxnSpPr/>
      </xdr:nvCxnSpPr>
      <xdr:spPr>
        <a:xfrm>
          <a:off x="13251180" y="592137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30480</xdr:rowOff>
    </xdr:from>
    <xdr:ext cx="337820" cy="256540"/>
    <xdr:sp macro="" textlink="">
      <xdr:nvSpPr>
        <xdr:cNvPr id="127" name="債務償還比率最大値テキスト">
          <a:extLst>
            <a:ext uri="{FF2B5EF4-FFF2-40B4-BE49-F238E27FC236}">
              <a16:creationId xmlns:a16="http://schemas.microsoft.com/office/drawing/2014/main" id="{DD8F1ED8-2201-412A-93C5-E1D5186E109F}"/>
            </a:ext>
          </a:extLst>
        </xdr:cNvPr>
        <xdr:cNvSpPr txBox="1"/>
      </xdr:nvSpPr>
      <xdr:spPr>
        <a:xfrm>
          <a:off x="13369925" y="4314825"/>
          <a:ext cx="337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75</xdr:col>
      <xdr:colOff>123825</xdr:colOff>
      <xdr:row>26</xdr:row>
      <xdr:rowOff>83820</xdr:rowOff>
    </xdr:from>
    <xdr:to>
      <xdr:col>76</xdr:col>
      <xdr:colOff>111125</xdr:colOff>
      <xdr:row>26</xdr:row>
      <xdr:rowOff>83820</xdr:rowOff>
    </xdr:to>
    <xdr:cxnSp macro="">
      <xdr:nvCxnSpPr>
        <xdr:cNvPr id="128" name="直線コネクタ 127">
          <a:extLst>
            <a:ext uri="{FF2B5EF4-FFF2-40B4-BE49-F238E27FC236}">
              <a16:creationId xmlns:a16="http://schemas.microsoft.com/office/drawing/2014/main" id="{BC4B7385-CF9C-454B-919B-87802713A4A5}"/>
            </a:ext>
          </a:extLst>
        </xdr:cNvPr>
        <xdr:cNvCxnSpPr/>
      </xdr:nvCxnSpPr>
      <xdr:spPr>
        <a:xfrm>
          <a:off x="13251180" y="454342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88265</xdr:rowOff>
    </xdr:from>
    <xdr:ext cx="467360" cy="256540"/>
    <xdr:sp macro="" textlink="">
      <xdr:nvSpPr>
        <xdr:cNvPr id="129" name="債務償還比率平均値テキスト">
          <a:extLst>
            <a:ext uri="{FF2B5EF4-FFF2-40B4-BE49-F238E27FC236}">
              <a16:creationId xmlns:a16="http://schemas.microsoft.com/office/drawing/2014/main" id="{47AD8F0D-0036-4A44-910D-F4DC37590C99}"/>
            </a:ext>
          </a:extLst>
        </xdr:cNvPr>
        <xdr:cNvSpPr txBox="1"/>
      </xdr:nvSpPr>
      <xdr:spPr>
        <a:xfrm>
          <a:off x="13369925" y="5064125"/>
          <a:ext cx="46736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399.3</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30</xdr:row>
      <xdr:rowOff>65405</xdr:rowOff>
    </xdr:from>
    <xdr:to>
      <xdr:col>76</xdr:col>
      <xdr:colOff>73025</xdr:colOff>
      <xdr:row>30</xdr:row>
      <xdr:rowOff>167005</xdr:rowOff>
    </xdr:to>
    <xdr:sp macro="" textlink="">
      <xdr:nvSpPr>
        <xdr:cNvPr id="130" name="フローチャート: 判断 129">
          <a:extLst>
            <a:ext uri="{FF2B5EF4-FFF2-40B4-BE49-F238E27FC236}">
              <a16:creationId xmlns:a16="http://schemas.microsoft.com/office/drawing/2014/main" id="{F809778B-6F3F-4C01-A89E-8E485AD542E6}"/>
            </a:ext>
          </a:extLst>
        </xdr:cNvPr>
        <xdr:cNvSpPr/>
      </xdr:nvSpPr>
      <xdr:spPr>
        <a:xfrm>
          <a:off x="13289280" y="520700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127000</xdr:rowOff>
    </xdr:from>
    <xdr:to>
      <xdr:col>72</xdr:col>
      <xdr:colOff>123825</xdr:colOff>
      <xdr:row>32</xdr:row>
      <xdr:rowOff>57150</xdr:rowOff>
    </xdr:to>
    <xdr:sp macro="" textlink="">
      <xdr:nvSpPr>
        <xdr:cNvPr id="131" name="フローチャート: 判断 130">
          <a:extLst>
            <a:ext uri="{FF2B5EF4-FFF2-40B4-BE49-F238E27FC236}">
              <a16:creationId xmlns:a16="http://schemas.microsoft.com/office/drawing/2014/main" id="{D2BE869E-EE96-43CD-A41A-41CA32E461E2}"/>
            </a:ext>
          </a:extLst>
        </xdr:cNvPr>
        <xdr:cNvSpPr/>
      </xdr:nvSpPr>
      <xdr:spPr>
        <a:xfrm>
          <a:off x="12629515" y="5445760"/>
          <a:ext cx="107315"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102870</xdr:rowOff>
    </xdr:from>
    <xdr:to>
      <xdr:col>68</xdr:col>
      <xdr:colOff>123825</xdr:colOff>
      <xdr:row>32</xdr:row>
      <xdr:rowOff>33020</xdr:rowOff>
    </xdr:to>
    <xdr:sp macro="" textlink="">
      <xdr:nvSpPr>
        <xdr:cNvPr id="132" name="フローチャート: 判断 131">
          <a:extLst>
            <a:ext uri="{FF2B5EF4-FFF2-40B4-BE49-F238E27FC236}">
              <a16:creationId xmlns:a16="http://schemas.microsoft.com/office/drawing/2014/main" id="{415DD9E4-4E11-48B2-8A8D-F5646D945215}"/>
            </a:ext>
          </a:extLst>
        </xdr:cNvPr>
        <xdr:cNvSpPr/>
      </xdr:nvSpPr>
      <xdr:spPr>
        <a:xfrm>
          <a:off x="11943715" y="5415915"/>
          <a:ext cx="10731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109855</xdr:rowOff>
    </xdr:from>
    <xdr:to>
      <xdr:col>64</xdr:col>
      <xdr:colOff>123825</xdr:colOff>
      <xdr:row>32</xdr:row>
      <xdr:rowOff>40640</xdr:rowOff>
    </xdr:to>
    <xdr:sp macro="" textlink="">
      <xdr:nvSpPr>
        <xdr:cNvPr id="133" name="フローチャート: 判断 132">
          <a:extLst>
            <a:ext uri="{FF2B5EF4-FFF2-40B4-BE49-F238E27FC236}">
              <a16:creationId xmlns:a16="http://schemas.microsoft.com/office/drawing/2014/main" id="{E2C09B48-1116-4477-8260-B1E68EDA3155}"/>
            </a:ext>
          </a:extLst>
        </xdr:cNvPr>
        <xdr:cNvSpPr/>
      </xdr:nvSpPr>
      <xdr:spPr>
        <a:xfrm>
          <a:off x="11257915" y="5422900"/>
          <a:ext cx="107315"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138430</xdr:rowOff>
    </xdr:from>
    <xdr:to>
      <xdr:col>60</xdr:col>
      <xdr:colOff>123825</xdr:colOff>
      <xdr:row>32</xdr:row>
      <xdr:rowOff>68580</xdr:rowOff>
    </xdr:to>
    <xdr:sp macro="" textlink="">
      <xdr:nvSpPr>
        <xdr:cNvPr id="134" name="フローチャート: 判断 133">
          <a:extLst>
            <a:ext uri="{FF2B5EF4-FFF2-40B4-BE49-F238E27FC236}">
              <a16:creationId xmlns:a16="http://schemas.microsoft.com/office/drawing/2014/main" id="{7F6E8722-498E-4B8C-9E24-4482204FA39B}"/>
            </a:ext>
          </a:extLst>
        </xdr:cNvPr>
        <xdr:cNvSpPr/>
      </xdr:nvSpPr>
      <xdr:spPr>
        <a:xfrm>
          <a:off x="10572115" y="5449570"/>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42545</xdr:rowOff>
    </xdr:from>
    <xdr:ext cx="762000" cy="222885"/>
    <xdr:sp macro="" textlink="">
      <xdr:nvSpPr>
        <xdr:cNvPr id="135" name="テキスト ボックス 134">
          <a:extLst>
            <a:ext uri="{FF2B5EF4-FFF2-40B4-BE49-F238E27FC236}">
              <a16:creationId xmlns:a16="http://schemas.microsoft.com/office/drawing/2014/main" id="{B71F7F14-23EE-4373-A5CD-D95151E9F993}"/>
            </a:ext>
          </a:extLst>
        </xdr:cNvPr>
        <xdr:cNvSpPr txBox="1"/>
      </xdr:nvSpPr>
      <xdr:spPr>
        <a:xfrm>
          <a:off x="13160375" y="6388100"/>
          <a:ext cx="7620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dr:col>71</xdr:col>
      <xdr:colOff>85725</xdr:colOff>
      <xdr:row>37</xdr:row>
      <xdr:rowOff>42545</xdr:rowOff>
    </xdr:from>
    <xdr:ext cx="759460" cy="222885"/>
    <xdr:sp macro="" textlink="">
      <xdr:nvSpPr>
        <xdr:cNvPr id="136" name="テキスト ボックス 135">
          <a:extLst>
            <a:ext uri="{FF2B5EF4-FFF2-40B4-BE49-F238E27FC236}">
              <a16:creationId xmlns:a16="http://schemas.microsoft.com/office/drawing/2014/main" id="{5FBFC91F-7D94-4F8E-9894-997425A5BF0C}"/>
            </a:ext>
          </a:extLst>
        </xdr:cNvPr>
        <xdr:cNvSpPr txBox="1"/>
      </xdr:nvSpPr>
      <xdr:spPr>
        <a:xfrm>
          <a:off x="12527280" y="638810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67</xdr:col>
      <xdr:colOff>85725</xdr:colOff>
      <xdr:row>37</xdr:row>
      <xdr:rowOff>42545</xdr:rowOff>
    </xdr:from>
    <xdr:ext cx="759460" cy="222885"/>
    <xdr:sp macro="" textlink="">
      <xdr:nvSpPr>
        <xdr:cNvPr id="137" name="テキスト ボックス 136">
          <a:extLst>
            <a:ext uri="{FF2B5EF4-FFF2-40B4-BE49-F238E27FC236}">
              <a16:creationId xmlns:a16="http://schemas.microsoft.com/office/drawing/2014/main" id="{A54F0865-8608-49FE-B719-A3E663944429}"/>
            </a:ext>
          </a:extLst>
        </xdr:cNvPr>
        <xdr:cNvSpPr txBox="1"/>
      </xdr:nvSpPr>
      <xdr:spPr>
        <a:xfrm>
          <a:off x="11841480" y="638810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63</xdr:col>
      <xdr:colOff>85725</xdr:colOff>
      <xdr:row>37</xdr:row>
      <xdr:rowOff>42545</xdr:rowOff>
    </xdr:from>
    <xdr:ext cx="759460" cy="222885"/>
    <xdr:sp macro="" textlink="">
      <xdr:nvSpPr>
        <xdr:cNvPr id="138" name="テキスト ボックス 137">
          <a:extLst>
            <a:ext uri="{FF2B5EF4-FFF2-40B4-BE49-F238E27FC236}">
              <a16:creationId xmlns:a16="http://schemas.microsoft.com/office/drawing/2014/main" id="{217AD4DD-C494-4A42-B75F-D676328ED5BF}"/>
            </a:ext>
          </a:extLst>
        </xdr:cNvPr>
        <xdr:cNvSpPr txBox="1"/>
      </xdr:nvSpPr>
      <xdr:spPr>
        <a:xfrm>
          <a:off x="11155680" y="638810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59</xdr:col>
      <xdr:colOff>85725</xdr:colOff>
      <xdr:row>37</xdr:row>
      <xdr:rowOff>42545</xdr:rowOff>
    </xdr:from>
    <xdr:ext cx="759460" cy="222885"/>
    <xdr:sp macro="" textlink="">
      <xdr:nvSpPr>
        <xdr:cNvPr id="139" name="テキスト ボックス 138">
          <a:extLst>
            <a:ext uri="{FF2B5EF4-FFF2-40B4-BE49-F238E27FC236}">
              <a16:creationId xmlns:a16="http://schemas.microsoft.com/office/drawing/2014/main" id="{9DFCDF4D-6DC0-48DB-A774-C96CEB62BF88}"/>
            </a:ext>
          </a:extLst>
        </xdr:cNvPr>
        <xdr:cNvSpPr txBox="1"/>
      </xdr:nvSpPr>
      <xdr:spPr>
        <a:xfrm>
          <a:off x="10469880" y="638810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dr:col>75</xdr:col>
      <xdr:colOff>161925</xdr:colOff>
      <xdr:row>32</xdr:row>
      <xdr:rowOff>137160</xdr:rowOff>
    </xdr:from>
    <xdr:to>
      <xdr:col>76</xdr:col>
      <xdr:colOff>73025</xdr:colOff>
      <xdr:row>33</xdr:row>
      <xdr:rowOff>67310</xdr:rowOff>
    </xdr:to>
    <xdr:sp macro="" textlink="">
      <xdr:nvSpPr>
        <xdr:cNvPr id="140" name="楕円 139">
          <a:extLst>
            <a:ext uri="{FF2B5EF4-FFF2-40B4-BE49-F238E27FC236}">
              <a16:creationId xmlns:a16="http://schemas.microsoft.com/office/drawing/2014/main" id="{B6A28A64-CFAD-4234-B33F-D1382930DE3F}"/>
            </a:ext>
          </a:extLst>
        </xdr:cNvPr>
        <xdr:cNvSpPr/>
      </xdr:nvSpPr>
      <xdr:spPr>
        <a:xfrm>
          <a:off x="13289280" y="5619750"/>
          <a:ext cx="806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115570</xdr:rowOff>
    </xdr:from>
    <xdr:ext cx="467360" cy="259080"/>
    <xdr:sp macro="" textlink="">
      <xdr:nvSpPr>
        <xdr:cNvPr id="141" name="債務償還比率該当値テキスト">
          <a:extLst>
            <a:ext uri="{FF2B5EF4-FFF2-40B4-BE49-F238E27FC236}">
              <a16:creationId xmlns:a16="http://schemas.microsoft.com/office/drawing/2014/main" id="{1412A5C7-CFB9-436A-9C1C-DCB3C305F8DB}"/>
            </a:ext>
          </a:extLst>
        </xdr:cNvPr>
        <xdr:cNvSpPr txBox="1"/>
      </xdr:nvSpPr>
      <xdr:spPr>
        <a:xfrm>
          <a:off x="13369925" y="56019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629.6</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22225</xdr:colOff>
      <xdr:row>33</xdr:row>
      <xdr:rowOff>95885</xdr:rowOff>
    </xdr:from>
    <xdr:to>
      <xdr:col>72</xdr:col>
      <xdr:colOff>123825</xdr:colOff>
      <xdr:row>34</xdr:row>
      <xdr:rowOff>26035</xdr:rowOff>
    </xdr:to>
    <xdr:sp macro="" textlink="">
      <xdr:nvSpPr>
        <xdr:cNvPr id="142" name="楕円 141">
          <a:extLst>
            <a:ext uri="{FF2B5EF4-FFF2-40B4-BE49-F238E27FC236}">
              <a16:creationId xmlns:a16="http://schemas.microsoft.com/office/drawing/2014/main" id="{E10673D6-2838-425A-905B-6A80CCC58735}"/>
            </a:ext>
          </a:extLst>
        </xdr:cNvPr>
        <xdr:cNvSpPr/>
      </xdr:nvSpPr>
      <xdr:spPr>
        <a:xfrm>
          <a:off x="12629515" y="5749925"/>
          <a:ext cx="10731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16510</xdr:rowOff>
    </xdr:from>
    <xdr:to>
      <xdr:col>76</xdr:col>
      <xdr:colOff>22225</xdr:colOff>
      <xdr:row>33</xdr:row>
      <xdr:rowOff>146685</xdr:rowOff>
    </xdr:to>
    <xdr:cxnSp macro="">
      <xdr:nvCxnSpPr>
        <xdr:cNvPr id="143" name="直線コネクタ 142">
          <a:extLst>
            <a:ext uri="{FF2B5EF4-FFF2-40B4-BE49-F238E27FC236}">
              <a16:creationId xmlns:a16="http://schemas.microsoft.com/office/drawing/2014/main" id="{E2D91CE1-C9BF-4FF1-9CF6-E15ABBE52D8B}"/>
            </a:ext>
          </a:extLst>
        </xdr:cNvPr>
        <xdr:cNvCxnSpPr/>
      </xdr:nvCxnSpPr>
      <xdr:spPr>
        <a:xfrm flipV="1">
          <a:off x="12684125" y="5678170"/>
          <a:ext cx="631190" cy="124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53975</xdr:rowOff>
    </xdr:from>
    <xdr:to>
      <xdr:col>68</xdr:col>
      <xdr:colOff>123825</xdr:colOff>
      <xdr:row>33</xdr:row>
      <xdr:rowOff>155575</xdr:rowOff>
    </xdr:to>
    <xdr:sp macro="" textlink="">
      <xdr:nvSpPr>
        <xdr:cNvPr id="144" name="楕円 143">
          <a:extLst>
            <a:ext uri="{FF2B5EF4-FFF2-40B4-BE49-F238E27FC236}">
              <a16:creationId xmlns:a16="http://schemas.microsoft.com/office/drawing/2014/main" id="{31FD3FDE-7A24-4F9A-95FD-162AA40F1422}"/>
            </a:ext>
          </a:extLst>
        </xdr:cNvPr>
        <xdr:cNvSpPr/>
      </xdr:nvSpPr>
      <xdr:spPr>
        <a:xfrm>
          <a:off x="11943715" y="5715635"/>
          <a:ext cx="10731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104775</xdr:rowOff>
    </xdr:from>
    <xdr:to>
      <xdr:col>72</xdr:col>
      <xdr:colOff>73025</xdr:colOff>
      <xdr:row>33</xdr:row>
      <xdr:rowOff>146685</xdr:rowOff>
    </xdr:to>
    <xdr:cxnSp macro="">
      <xdr:nvCxnSpPr>
        <xdr:cNvPr id="145" name="直線コネクタ 144">
          <a:extLst>
            <a:ext uri="{FF2B5EF4-FFF2-40B4-BE49-F238E27FC236}">
              <a16:creationId xmlns:a16="http://schemas.microsoft.com/office/drawing/2014/main" id="{909065F9-A14F-44DD-8152-A08345CAD577}"/>
            </a:ext>
          </a:extLst>
        </xdr:cNvPr>
        <xdr:cNvCxnSpPr/>
      </xdr:nvCxnSpPr>
      <xdr:spPr>
        <a:xfrm>
          <a:off x="11998325" y="5760720"/>
          <a:ext cx="6858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34</xdr:row>
      <xdr:rowOff>64770</xdr:rowOff>
    </xdr:from>
    <xdr:to>
      <xdr:col>64</xdr:col>
      <xdr:colOff>123825</xdr:colOff>
      <xdr:row>34</xdr:row>
      <xdr:rowOff>166370</xdr:rowOff>
    </xdr:to>
    <xdr:sp macro="" textlink="">
      <xdr:nvSpPr>
        <xdr:cNvPr id="146" name="楕円 145">
          <a:extLst>
            <a:ext uri="{FF2B5EF4-FFF2-40B4-BE49-F238E27FC236}">
              <a16:creationId xmlns:a16="http://schemas.microsoft.com/office/drawing/2014/main" id="{3F8AED4B-E31C-45DA-9A04-BE1DBEE08EBD}"/>
            </a:ext>
          </a:extLst>
        </xdr:cNvPr>
        <xdr:cNvSpPr/>
      </xdr:nvSpPr>
      <xdr:spPr>
        <a:xfrm>
          <a:off x="11257915" y="5892165"/>
          <a:ext cx="10731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104775</xdr:rowOff>
    </xdr:from>
    <xdr:to>
      <xdr:col>68</xdr:col>
      <xdr:colOff>73025</xdr:colOff>
      <xdr:row>34</xdr:row>
      <xdr:rowOff>115570</xdr:rowOff>
    </xdr:to>
    <xdr:cxnSp macro="">
      <xdr:nvCxnSpPr>
        <xdr:cNvPr id="147" name="直線コネクタ 146">
          <a:extLst>
            <a:ext uri="{FF2B5EF4-FFF2-40B4-BE49-F238E27FC236}">
              <a16:creationId xmlns:a16="http://schemas.microsoft.com/office/drawing/2014/main" id="{7153AE88-3952-4A3E-9DC9-B94FC5B277F1}"/>
            </a:ext>
          </a:extLst>
        </xdr:cNvPr>
        <xdr:cNvCxnSpPr/>
      </xdr:nvCxnSpPr>
      <xdr:spPr>
        <a:xfrm flipV="1">
          <a:off x="11312525" y="5760720"/>
          <a:ext cx="685800" cy="184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34</xdr:row>
      <xdr:rowOff>4445</xdr:rowOff>
    </xdr:from>
    <xdr:to>
      <xdr:col>60</xdr:col>
      <xdr:colOff>123825</xdr:colOff>
      <xdr:row>34</xdr:row>
      <xdr:rowOff>106045</xdr:rowOff>
    </xdr:to>
    <xdr:sp macro="" textlink="">
      <xdr:nvSpPr>
        <xdr:cNvPr id="148" name="楕円 147">
          <a:extLst>
            <a:ext uri="{FF2B5EF4-FFF2-40B4-BE49-F238E27FC236}">
              <a16:creationId xmlns:a16="http://schemas.microsoft.com/office/drawing/2014/main" id="{14DE7F90-488B-4A76-9F48-56D055B6CD75}"/>
            </a:ext>
          </a:extLst>
        </xdr:cNvPr>
        <xdr:cNvSpPr/>
      </xdr:nvSpPr>
      <xdr:spPr>
        <a:xfrm>
          <a:off x="10572115" y="5835650"/>
          <a:ext cx="10731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34</xdr:row>
      <xdr:rowOff>55245</xdr:rowOff>
    </xdr:from>
    <xdr:to>
      <xdr:col>64</xdr:col>
      <xdr:colOff>73025</xdr:colOff>
      <xdr:row>34</xdr:row>
      <xdr:rowOff>115570</xdr:rowOff>
    </xdr:to>
    <xdr:cxnSp macro="">
      <xdr:nvCxnSpPr>
        <xdr:cNvPr id="149" name="直線コネクタ 148">
          <a:extLst>
            <a:ext uri="{FF2B5EF4-FFF2-40B4-BE49-F238E27FC236}">
              <a16:creationId xmlns:a16="http://schemas.microsoft.com/office/drawing/2014/main" id="{2B0B3D68-EA00-49CF-B66B-38C37EC8E19B}"/>
            </a:ext>
          </a:extLst>
        </xdr:cNvPr>
        <xdr:cNvCxnSpPr/>
      </xdr:nvCxnSpPr>
      <xdr:spPr>
        <a:xfrm>
          <a:off x="10626725" y="5888355"/>
          <a:ext cx="6858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15875</xdr:colOff>
      <xdr:row>30</xdr:row>
      <xdr:rowOff>74930</xdr:rowOff>
    </xdr:from>
    <xdr:ext cx="467360" cy="256540"/>
    <xdr:sp macro="" textlink="">
      <xdr:nvSpPr>
        <xdr:cNvPr id="150" name="n_1aveValue債務償還比率">
          <a:extLst>
            <a:ext uri="{FF2B5EF4-FFF2-40B4-BE49-F238E27FC236}">
              <a16:creationId xmlns:a16="http://schemas.microsoft.com/office/drawing/2014/main" id="{E377F294-DCBA-4D07-988E-B3EE54E8C871}"/>
            </a:ext>
          </a:extLst>
        </xdr:cNvPr>
        <xdr:cNvSpPr txBox="1"/>
      </xdr:nvSpPr>
      <xdr:spPr>
        <a:xfrm>
          <a:off x="12459335" y="521843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529.0</a:t>
          </a:r>
          <a:endParaRPr kumimoji="1" lang="ja-JP" altLang="en-US" sz="1000" b="1">
            <a:solidFill>
              <a:srgbClr val="000080"/>
            </a:solidFill>
            <a:latin typeface="ＭＳ Ｐゴシック"/>
            <a:ea typeface="ＭＳ Ｐゴシック"/>
          </a:endParaRPr>
        </a:p>
      </xdr:txBody>
    </xdr:sp>
    <xdr:clientData/>
  </xdr:oneCellAnchor>
  <xdr:oneCellAnchor>
    <xdr:from>
      <xdr:col>67</xdr:col>
      <xdr:colOff>28575</xdr:colOff>
      <xdr:row>30</xdr:row>
      <xdr:rowOff>49530</xdr:rowOff>
    </xdr:from>
    <xdr:ext cx="467360" cy="259080"/>
    <xdr:sp macro="" textlink="">
      <xdr:nvSpPr>
        <xdr:cNvPr id="151" name="n_2aveValue債務償還比率">
          <a:extLst>
            <a:ext uri="{FF2B5EF4-FFF2-40B4-BE49-F238E27FC236}">
              <a16:creationId xmlns:a16="http://schemas.microsoft.com/office/drawing/2014/main" id="{C50AE1A5-1912-41E1-8097-89CC8FBE982C}"/>
            </a:ext>
          </a:extLst>
        </xdr:cNvPr>
        <xdr:cNvSpPr txBox="1"/>
      </xdr:nvSpPr>
      <xdr:spPr>
        <a:xfrm>
          <a:off x="11780520" y="519684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515.5</a:t>
          </a:r>
          <a:endParaRPr kumimoji="1" lang="ja-JP" altLang="en-US" sz="1000" b="1">
            <a:solidFill>
              <a:srgbClr val="000080"/>
            </a:solidFill>
            <a:latin typeface="ＭＳ Ｐゴシック"/>
            <a:ea typeface="ＭＳ Ｐゴシック"/>
          </a:endParaRPr>
        </a:p>
      </xdr:txBody>
    </xdr:sp>
    <xdr:clientData/>
  </xdr:oneCellAnchor>
  <xdr:oneCellAnchor>
    <xdr:from>
      <xdr:col>63</xdr:col>
      <xdr:colOff>28575</xdr:colOff>
      <xdr:row>30</xdr:row>
      <xdr:rowOff>56515</xdr:rowOff>
    </xdr:from>
    <xdr:ext cx="467360" cy="258445"/>
    <xdr:sp macro="" textlink="">
      <xdr:nvSpPr>
        <xdr:cNvPr id="152" name="n_3aveValue債務償還比率">
          <a:extLst>
            <a:ext uri="{FF2B5EF4-FFF2-40B4-BE49-F238E27FC236}">
              <a16:creationId xmlns:a16="http://schemas.microsoft.com/office/drawing/2014/main" id="{0161067A-8310-423D-8D78-DAE40060CDF3}"/>
            </a:ext>
          </a:extLst>
        </xdr:cNvPr>
        <xdr:cNvSpPr txBox="1"/>
      </xdr:nvSpPr>
      <xdr:spPr>
        <a:xfrm>
          <a:off x="11094720" y="520382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519.4</a:t>
          </a:r>
          <a:endParaRPr kumimoji="1" lang="ja-JP" altLang="en-US" sz="1000" b="1">
            <a:solidFill>
              <a:srgbClr val="000080"/>
            </a:solidFill>
            <a:latin typeface="ＭＳ Ｐゴシック"/>
            <a:ea typeface="ＭＳ Ｐゴシック"/>
          </a:endParaRPr>
        </a:p>
      </xdr:txBody>
    </xdr:sp>
    <xdr:clientData/>
  </xdr:oneCellAnchor>
  <xdr:oneCellAnchor>
    <xdr:from>
      <xdr:col>59</xdr:col>
      <xdr:colOff>28575</xdr:colOff>
      <xdr:row>30</xdr:row>
      <xdr:rowOff>85090</xdr:rowOff>
    </xdr:from>
    <xdr:ext cx="467360" cy="259080"/>
    <xdr:sp macro="" textlink="">
      <xdr:nvSpPr>
        <xdr:cNvPr id="153" name="n_4aveValue債務償還比率">
          <a:extLst>
            <a:ext uri="{FF2B5EF4-FFF2-40B4-BE49-F238E27FC236}">
              <a16:creationId xmlns:a16="http://schemas.microsoft.com/office/drawing/2014/main" id="{DD41BC0D-82F8-4CF3-BDD8-C0272634DCA0}"/>
            </a:ext>
          </a:extLst>
        </xdr:cNvPr>
        <xdr:cNvSpPr txBox="1"/>
      </xdr:nvSpPr>
      <xdr:spPr>
        <a:xfrm>
          <a:off x="10408920" y="523049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535.1</a:t>
          </a:r>
          <a:endParaRPr kumimoji="1" lang="ja-JP" altLang="en-US" sz="1000" b="1">
            <a:solidFill>
              <a:srgbClr val="000080"/>
            </a:solidFill>
            <a:latin typeface="ＭＳ Ｐゴシック"/>
            <a:ea typeface="ＭＳ Ｐゴシック"/>
          </a:endParaRPr>
        </a:p>
      </xdr:txBody>
    </xdr:sp>
    <xdr:clientData/>
  </xdr:oneCellAnchor>
  <xdr:oneCellAnchor>
    <xdr:from>
      <xdr:col>71</xdr:col>
      <xdr:colOff>15875</xdr:colOff>
      <xdr:row>34</xdr:row>
      <xdr:rowOff>17780</xdr:rowOff>
    </xdr:from>
    <xdr:ext cx="467360" cy="256540"/>
    <xdr:sp macro="" textlink="">
      <xdr:nvSpPr>
        <xdr:cNvPr id="154" name="n_1mainValue債務償還比率">
          <a:extLst>
            <a:ext uri="{FF2B5EF4-FFF2-40B4-BE49-F238E27FC236}">
              <a16:creationId xmlns:a16="http://schemas.microsoft.com/office/drawing/2014/main" id="{5D04A1B5-3A21-4006-AA1D-377D384CDBC3}"/>
            </a:ext>
          </a:extLst>
        </xdr:cNvPr>
        <xdr:cNvSpPr txBox="1"/>
      </xdr:nvSpPr>
      <xdr:spPr>
        <a:xfrm>
          <a:off x="12459335" y="585089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702.1</a:t>
          </a:r>
          <a:endParaRPr kumimoji="1" lang="ja-JP" altLang="en-US" sz="1000" b="1">
            <a:solidFill>
              <a:srgbClr val="FF0000"/>
            </a:solidFill>
            <a:latin typeface="ＭＳ Ｐゴシック"/>
            <a:ea typeface="ＭＳ Ｐゴシック"/>
          </a:endParaRPr>
        </a:p>
      </xdr:txBody>
    </xdr:sp>
    <xdr:clientData/>
  </xdr:oneCellAnchor>
  <xdr:oneCellAnchor>
    <xdr:from>
      <xdr:col>67</xdr:col>
      <xdr:colOff>28575</xdr:colOff>
      <xdr:row>33</xdr:row>
      <xdr:rowOff>146685</xdr:rowOff>
    </xdr:from>
    <xdr:ext cx="467360" cy="256540"/>
    <xdr:sp macro="" textlink="">
      <xdr:nvSpPr>
        <xdr:cNvPr id="155" name="n_2mainValue債務償還比率">
          <a:extLst>
            <a:ext uri="{FF2B5EF4-FFF2-40B4-BE49-F238E27FC236}">
              <a16:creationId xmlns:a16="http://schemas.microsoft.com/office/drawing/2014/main" id="{318BB388-26E2-41C0-BEE1-7ACC19EA2D31}"/>
            </a:ext>
          </a:extLst>
        </xdr:cNvPr>
        <xdr:cNvSpPr txBox="1"/>
      </xdr:nvSpPr>
      <xdr:spPr>
        <a:xfrm>
          <a:off x="11780520" y="580263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678.9</a:t>
          </a:r>
          <a:endParaRPr kumimoji="1" lang="ja-JP" altLang="en-US" sz="1000" b="1">
            <a:solidFill>
              <a:srgbClr val="FF0000"/>
            </a:solidFill>
            <a:latin typeface="ＭＳ Ｐゴシック"/>
            <a:ea typeface="ＭＳ Ｐゴシック"/>
          </a:endParaRPr>
        </a:p>
      </xdr:txBody>
    </xdr:sp>
    <xdr:clientData/>
  </xdr:oneCellAnchor>
  <xdr:oneCellAnchor>
    <xdr:from>
      <xdr:col>63</xdr:col>
      <xdr:colOff>28575</xdr:colOff>
      <xdr:row>34</xdr:row>
      <xdr:rowOff>157480</xdr:rowOff>
    </xdr:from>
    <xdr:ext cx="467360" cy="256540"/>
    <xdr:sp macro="" textlink="">
      <xdr:nvSpPr>
        <xdr:cNvPr id="156" name="n_3mainValue債務償還比率">
          <a:extLst>
            <a:ext uri="{FF2B5EF4-FFF2-40B4-BE49-F238E27FC236}">
              <a16:creationId xmlns:a16="http://schemas.microsoft.com/office/drawing/2014/main" id="{AA47BD5D-E65E-426B-9419-FA68103FE378}"/>
            </a:ext>
          </a:extLst>
        </xdr:cNvPr>
        <xdr:cNvSpPr txBox="1"/>
      </xdr:nvSpPr>
      <xdr:spPr>
        <a:xfrm>
          <a:off x="11094720" y="598868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780.2</a:t>
          </a:r>
          <a:endParaRPr kumimoji="1" lang="ja-JP" altLang="en-US" sz="1000" b="1">
            <a:solidFill>
              <a:srgbClr val="FF0000"/>
            </a:solidFill>
            <a:latin typeface="ＭＳ Ｐゴシック"/>
            <a:ea typeface="ＭＳ Ｐゴシック"/>
          </a:endParaRPr>
        </a:p>
      </xdr:txBody>
    </xdr:sp>
    <xdr:clientData/>
  </xdr:oneCellAnchor>
  <xdr:oneCellAnchor>
    <xdr:from>
      <xdr:col>59</xdr:col>
      <xdr:colOff>28575</xdr:colOff>
      <xdr:row>34</xdr:row>
      <xdr:rowOff>97790</xdr:rowOff>
    </xdr:from>
    <xdr:ext cx="467360" cy="256540"/>
    <xdr:sp macro="" textlink="">
      <xdr:nvSpPr>
        <xdr:cNvPr id="157" name="n_4mainValue債務償還比率">
          <a:extLst>
            <a:ext uri="{FF2B5EF4-FFF2-40B4-BE49-F238E27FC236}">
              <a16:creationId xmlns:a16="http://schemas.microsoft.com/office/drawing/2014/main" id="{36978EFB-1564-4069-8499-41AF35BB423F}"/>
            </a:ext>
          </a:extLst>
        </xdr:cNvPr>
        <xdr:cNvSpPr txBox="1"/>
      </xdr:nvSpPr>
      <xdr:spPr>
        <a:xfrm>
          <a:off x="10408920" y="592328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746.6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8" name="正方形/長方形 157">
          <a:extLst>
            <a:ext uri="{FF2B5EF4-FFF2-40B4-BE49-F238E27FC236}">
              <a16:creationId xmlns:a16="http://schemas.microsoft.com/office/drawing/2014/main" id="{C37E0F89-6F8C-446A-AE91-D8869279F91C}"/>
            </a:ext>
          </a:extLst>
        </xdr:cNvPr>
        <xdr:cNvSpPr/>
      </xdr:nvSpPr>
      <xdr:spPr>
        <a:xfrm>
          <a:off x="1142365" y="7181850"/>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143510</xdr:rowOff>
    </xdr:from>
    <xdr:to>
      <xdr:col>36</xdr:col>
      <xdr:colOff>22225</xdr:colOff>
      <xdr:row>65</xdr:row>
      <xdr:rowOff>143510</xdr:rowOff>
    </xdr:to>
    <xdr:sp macro="" textlink="">
      <xdr:nvSpPr>
        <xdr:cNvPr id="159" name="正方形/長方形 158">
          <a:extLst>
            <a:ext uri="{FF2B5EF4-FFF2-40B4-BE49-F238E27FC236}">
              <a16:creationId xmlns:a16="http://schemas.microsoft.com/office/drawing/2014/main" id="{8A93B6BF-8AB8-4C91-8F53-F583DE008B61}"/>
            </a:ext>
          </a:extLst>
        </xdr:cNvPr>
        <xdr:cNvSpPr/>
      </xdr:nvSpPr>
      <xdr:spPr>
        <a:xfrm>
          <a:off x="1142365" y="10942955"/>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63500</xdr:rowOff>
    </xdr:from>
    <xdr:ext cx="370205" cy="240030"/>
    <xdr:sp macro="" textlink="">
      <xdr:nvSpPr>
        <xdr:cNvPr id="160" name="テキスト ボックス 159">
          <a:extLst>
            <a:ext uri="{FF2B5EF4-FFF2-40B4-BE49-F238E27FC236}">
              <a16:creationId xmlns:a16="http://schemas.microsoft.com/office/drawing/2014/main" id="{A1C35609-5F73-40F7-9671-D9D90BC98F93}"/>
            </a:ext>
          </a:extLst>
        </xdr:cNvPr>
        <xdr:cNvSpPr txBox="1"/>
      </xdr:nvSpPr>
      <xdr:spPr>
        <a:xfrm>
          <a:off x="830580" y="7432040"/>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158750</xdr:rowOff>
    </xdr:from>
    <xdr:ext cx="367665" cy="240030"/>
    <xdr:sp macro="" textlink="">
      <xdr:nvSpPr>
        <xdr:cNvPr id="161" name="テキスト ボックス 160">
          <a:extLst>
            <a:ext uri="{FF2B5EF4-FFF2-40B4-BE49-F238E27FC236}">
              <a16:creationId xmlns:a16="http://schemas.microsoft.com/office/drawing/2014/main" id="{E62123D9-560F-4574-86D2-36E4E8A85D60}"/>
            </a:ext>
          </a:extLst>
        </xdr:cNvPr>
        <xdr:cNvSpPr txBox="1"/>
      </xdr:nvSpPr>
      <xdr:spPr>
        <a:xfrm>
          <a:off x="6285865" y="10104755"/>
          <a:ext cx="36766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29210</xdr:rowOff>
    </xdr:from>
    <xdr:ext cx="370205" cy="240030"/>
    <xdr:sp macro="" textlink="">
      <xdr:nvSpPr>
        <xdr:cNvPr id="162" name="テキスト ボックス 161">
          <a:extLst>
            <a:ext uri="{FF2B5EF4-FFF2-40B4-BE49-F238E27FC236}">
              <a16:creationId xmlns:a16="http://schemas.microsoft.com/office/drawing/2014/main" id="{AE83035F-D052-43B9-89EB-A7DF2D9132FA}"/>
            </a:ext>
          </a:extLst>
        </xdr:cNvPr>
        <xdr:cNvSpPr txBox="1"/>
      </xdr:nvSpPr>
      <xdr:spPr>
        <a:xfrm>
          <a:off x="830580" y="11171555"/>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41275</xdr:rowOff>
    </xdr:from>
    <xdr:ext cx="367665" cy="241300"/>
    <xdr:sp macro="" textlink="">
      <xdr:nvSpPr>
        <xdr:cNvPr id="163" name="テキスト ボックス 162">
          <a:extLst>
            <a:ext uri="{FF2B5EF4-FFF2-40B4-BE49-F238E27FC236}">
              <a16:creationId xmlns:a16="http://schemas.microsoft.com/office/drawing/2014/main" id="{99125D30-F585-447B-84B7-7461CD949A13}"/>
            </a:ext>
          </a:extLst>
        </xdr:cNvPr>
        <xdr:cNvSpPr txBox="1"/>
      </xdr:nvSpPr>
      <xdr:spPr>
        <a:xfrm>
          <a:off x="6285865" y="13928725"/>
          <a:ext cx="36766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532D292-14B8-4F58-9B8B-5B5FE6BC2491}"/>
            </a:ext>
          </a:extLst>
        </xdr:cNvPr>
        <xdr:cNvSpPr/>
      </xdr:nvSpPr>
      <xdr:spPr>
        <a:xfrm>
          <a:off x="574040" y="130810"/>
          <a:ext cx="11427460" cy="631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2FE1091-51C7-47BC-8889-2F0917546E78}"/>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83248A1-25AE-4A7C-8F54-A22E612FCD6B}"/>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95DE12D-33DB-4B1E-9BD5-5C33148B7C90}"/>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京都府京丹波町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8D078C9-C2E9-4999-9099-2092DACB4F74}"/>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FCFB1D8-71B5-4762-9D95-FCB834A83C9F}"/>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84FF73A-A6D6-4062-8DD4-8749913EF0A4}"/>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FBB09E9-D779-448D-BF2C-872723981CEB}"/>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FFC0730-9F5E-4711-A716-69265553F2C2}"/>
            </a:ext>
          </a:extLst>
        </xdr:cNvPr>
        <xdr:cNvSpPr/>
      </xdr:nvSpPr>
      <xdr:spPr>
        <a:xfrm>
          <a:off x="816610" y="916940"/>
          <a:ext cx="124079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CC09F05-719B-46E2-B17B-1A64BC420778}"/>
            </a:ext>
          </a:extLst>
        </xdr:cNvPr>
        <xdr:cNvSpPr/>
      </xdr:nvSpPr>
      <xdr:spPr>
        <a:xfrm>
          <a:off x="2016760" y="916940"/>
          <a:ext cx="120015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13,320
13,136
303.09
14,017,791
13,620,348
365,743
7,103,325
15,784,796</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21C1C9C-C763-4EFD-863D-E50F80E476AD}"/>
            </a:ext>
          </a:extLst>
        </xdr:cNvPr>
        <xdr:cNvSpPr/>
      </xdr:nvSpPr>
      <xdr:spPr>
        <a:xfrm>
          <a:off x="3216910" y="916940"/>
          <a:ext cx="13716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AE64A4E-4D71-4B81-AFCF-B97C5B6F0B53}"/>
            </a:ext>
          </a:extLst>
        </xdr:cNvPr>
        <xdr:cNvSpPr/>
      </xdr:nvSpPr>
      <xdr:spPr>
        <a:xfrm>
          <a:off x="4588510" y="941705"/>
          <a:ext cx="1814830" cy="9417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FEE1C3C-1DE1-4253-8143-ABA922EBB8D5}"/>
            </a:ext>
          </a:extLst>
        </xdr:cNvPr>
        <xdr:cNvSpPr/>
      </xdr:nvSpPr>
      <xdr:spPr>
        <a:xfrm>
          <a:off x="6403340" y="941705"/>
          <a:ext cx="1140460" cy="9417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16.8
98.8</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2D1FB44-F297-4D0C-9D77-DCCB43BE71D9}"/>
            </a:ext>
          </a:extLst>
        </xdr:cNvPr>
        <xdr:cNvSpPr/>
      </xdr:nvSpPr>
      <xdr:spPr>
        <a:xfrm>
          <a:off x="7603490" y="948690"/>
          <a:ext cx="585470" cy="9455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C898F20-327E-4B0A-A14B-4743C8C3E6E2}"/>
            </a:ext>
          </a:extLst>
        </xdr:cNvPr>
        <xdr:cNvSpPr/>
      </xdr:nvSpPr>
      <xdr:spPr>
        <a:xfrm>
          <a:off x="4588510" y="1714500"/>
          <a:ext cx="1814830" cy="636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620FAF6D-D61E-483B-93F3-971CFFA74D97}"/>
            </a:ext>
          </a:extLst>
        </xdr:cNvPr>
        <xdr:cNvSpPr/>
      </xdr:nvSpPr>
      <xdr:spPr>
        <a:xfrm>
          <a:off x="6474460" y="1714500"/>
          <a:ext cx="3298190" cy="636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39C7F9E-95B4-4F20-9482-1F6404DB6A8F}"/>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EF672EC-0DA6-42E3-9AB0-0F71D760129A}"/>
            </a:ext>
          </a:extLst>
        </xdr:cNvPr>
        <xdr:cNvSpPr/>
      </xdr:nvSpPr>
      <xdr:spPr>
        <a:xfrm>
          <a:off x="10206990" y="948690"/>
          <a:ext cx="1200150" cy="2597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375CDBF-CC8C-4ED3-AE85-0FE8F6B6ABCE}"/>
            </a:ext>
          </a:extLst>
        </xdr:cNvPr>
        <xdr:cNvSpPr/>
      </xdr:nvSpPr>
      <xdr:spPr>
        <a:xfrm>
          <a:off x="10206990" y="1215390"/>
          <a:ext cx="12001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9AC7481-4229-452C-A4DC-684E4F31768D}"/>
            </a:ext>
          </a:extLst>
        </xdr:cNvPr>
        <xdr:cNvSpPr/>
      </xdr:nvSpPr>
      <xdr:spPr>
        <a:xfrm>
          <a:off x="10206990" y="1551305"/>
          <a:ext cx="1310005" cy="636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9C64DB6-D39F-423D-9224-73282E89DCC0}"/>
            </a:ext>
          </a:extLst>
        </xdr:cNvPr>
        <xdr:cNvCxnSpPr/>
      </xdr:nvCxnSpPr>
      <xdr:spPr>
        <a:xfrm flipH="1">
          <a:off x="10050145" y="1045210"/>
          <a:ext cx="19621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FBB1F22-F1CD-4472-8D4E-C6402CB3E6AD}"/>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635145E-48C8-4E7A-A7BA-0394A23BEA04}"/>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BC86539-B7C1-4EF9-B43F-933FB8BD6FEE}"/>
            </a:ext>
          </a:extLst>
        </xdr:cNvPr>
        <xdr:cNvCxnSpPr/>
      </xdr:nvCxnSpPr>
      <xdr:spPr>
        <a:xfrm>
          <a:off x="10135235" y="1524000"/>
          <a:ext cx="0" cy="1416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5031AEB-CFC7-4AD8-A511-BC7B3C9180E7}"/>
            </a:ext>
          </a:extLst>
        </xdr:cNvPr>
        <xdr:cNvCxnSpPr/>
      </xdr:nvCxnSpPr>
      <xdr:spPr>
        <a:xfrm>
          <a:off x="10074910" y="1524000"/>
          <a:ext cx="14668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F46BF6F-57D4-49DE-B489-E791B34C1BB8}"/>
            </a:ext>
          </a:extLst>
        </xdr:cNvPr>
        <xdr:cNvCxnSpPr/>
      </xdr:nvCxnSpPr>
      <xdr:spPr>
        <a:xfrm flipV="1">
          <a:off x="10135235" y="1764030"/>
          <a:ext cx="0" cy="1416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66B814A-1588-462F-90DE-B73B193FC6B2}"/>
            </a:ext>
          </a:extLst>
        </xdr:cNvPr>
        <xdr:cNvCxnSpPr/>
      </xdr:nvCxnSpPr>
      <xdr:spPr>
        <a:xfrm>
          <a:off x="10074910" y="1901190"/>
          <a:ext cx="14668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a:extLst>
            <a:ext uri="{FF2B5EF4-FFF2-40B4-BE49-F238E27FC236}">
              <a16:creationId xmlns:a16="http://schemas.microsoft.com/office/drawing/2014/main" id="{FA5286FF-CD70-43F2-8DA4-88B670DD0FA8}"/>
            </a:ext>
          </a:extLst>
        </xdr:cNvPr>
        <xdr:cNvSpPr txBox="1"/>
      </xdr:nvSpPr>
      <xdr:spPr>
        <a:xfrm>
          <a:off x="645160" y="279781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a:extLst>
            <a:ext uri="{FF2B5EF4-FFF2-40B4-BE49-F238E27FC236}">
              <a16:creationId xmlns:a16="http://schemas.microsoft.com/office/drawing/2014/main" id="{1AC24361-0119-415C-9E4A-98F37B07B068}"/>
            </a:ext>
          </a:extLst>
        </xdr:cNvPr>
        <xdr:cNvSpPr txBox="1"/>
      </xdr:nvSpPr>
      <xdr:spPr>
        <a:xfrm>
          <a:off x="645160" y="310769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macro="" textlink="">
      <xdr:nvSpPr>
        <xdr:cNvPr id="31" name="テキスト ボックス 30">
          <a:extLst>
            <a:ext uri="{FF2B5EF4-FFF2-40B4-BE49-F238E27FC236}">
              <a16:creationId xmlns:a16="http://schemas.microsoft.com/office/drawing/2014/main" id="{743AE6ED-FEAD-4A46-AE03-5D478BD8D6CC}"/>
            </a:ext>
          </a:extLst>
        </xdr:cNvPr>
        <xdr:cNvSpPr txBox="1"/>
      </xdr:nvSpPr>
      <xdr:spPr>
        <a:xfrm>
          <a:off x="64516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6540"/>
    <xdr:sp macro="" textlink="">
      <xdr:nvSpPr>
        <xdr:cNvPr id="32" name="テキスト ボックス 31">
          <a:extLst>
            <a:ext uri="{FF2B5EF4-FFF2-40B4-BE49-F238E27FC236}">
              <a16:creationId xmlns:a16="http://schemas.microsoft.com/office/drawing/2014/main" id="{DBE714D4-5190-434F-8990-0FFA8B8BC8D7}"/>
            </a:ext>
          </a:extLst>
        </xdr:cNvPr>
        <xdr:cNvSpPr txBox="1"/>
      </xdr:nvSpPr>
      <xdr:spPr>
        <a:xfrm>
          <a:off x="645160" y="3744595"/>
          <a:ext cx="44335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815EBDC-0911-4EDA-AECB-5B5D9B7B9B13}"/>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769ADA35-48F4-4297-9AFD-389DC019ABE0}"/>
            </a:ext>
          </a:extLst>
        </xdr:cNvPr>
        <xdr:cNvSpPr/>
      </xdr:nvSpPr>
      <xdr:spPr>
        <a:xfrm>
          <a:off x="816610" y="48552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7AC93C7C-DC55-4E6E-B0E6-8C363A672D76}"/>
            </a:ext>
          </a:extLst>
        </xdr:cNvPr>
        <xdr:cNvSpPr/>
      </xdr:nvSpPr>
      <xdr:spPr>
        <a:xfrm>
          <a:off x="816610" y="5056505"/>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201D059-CFBF-49F7-89A1-E58270966080}"/>
            </a:ext>
          </a:extLst>
        </xdr:cNvPr>
        <xdr:cNvSpPr/>
      </xdr:nvSpPr>
      <xdr:spPr>
        <a:xfrm>
          <a:off x="1714500" y="48552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2D30911-E607-40C6-9643-49FEDF8C454A}"/>
            </a:ext>
          </a:extLst>
        </xdr:cNvPr>
        <xdr:cNvSpPr/>
      </xdr:nvSpPr>
      <xdr:spPr>
        <a:xfrm>
          <a:off x="1714500" y="5056505"/>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1A47EA4-7F90-4AC2-A542-3BA4FB6FEF47}"/>
            </a:ext>
          </a:extLst>
        </xdr:cNvPr>
        <xdr:cNvSpPr/>
      </xdr:nvSpPr>
      <xdr:spPr>
        <a:xfrm>
          <a:off x="2743200" y="48552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E35A777-3275-49E0-B84E-B435CFE148EE}"/>
            </a:ext>
          </a:extLst>
        </xdr:cNvPr>
        <xdr:cNvSpPr/>
      </xdr:nvSpPr>
      <xdr:spPr>
        <a:xfrm>
          <a:off x="2743200" y="5056505"/>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433D275-BBB5-48F2-A878-5063AE081066}"/>
            </a:ext>
          </a:extLst>
        </xdr:cNvPr>
        <xdr:cNvSpPr/>
      </xdr:nvSpPr>
      <xdr:spPr>
        <a:xfrm>
          <a:off x="685800" y="5330190"/>
          <a:ext cx="4267200" cy="22898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5910" cy="225425"/>
    <xdr:sp macro="" textlink="">
      <xdr:nvSpPr>
        <xdr:cNvPr id="41" name="テキスト ボックス 40">
          <a:extLst>
            <a:ext uri="{FF2B5EF4-FFF2-40B4-BE49-F238E27FC236}">
              <a16:creationId xmlns:a16="http://schemas.microsoft.com/office/drawing/2014/main" id="{2BE90148-10AD-47EC-AAF4-D3C0A77DB2AB}"/>
            </a:ext>
          </a:extLst>
        </xdr:cNvPr>
        <xdr:cNvSpPr txBox="1"/>
      </xdr:nvSpPr>
      <xdr:spPr>
        <a:xfrm>
          <a:off x="66675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9656EA29-4EE8-4744-9147-DDDCC8CCE1C4}"/>
            </a:ext>
          </a:extLst>
        </xdr:cNvPr>
        <xdr:cNvCxnSpPr/>
      </xdr:nvCxnSpPr>
      <xdr:spPr>
        <a:xfrm>
          <a:off x="685800" y="762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4820" cy="259080"/>
    <xdr:sp macro="" textlink="">
      <xdr:nvSpPr>
        <xdr:cNvPr id="43" name="テキスト ボックス 42">
          <a:extLst>
            <a:ext uri="{FF2B5EF4-FFF2-40B4-BE49-F238E27FC236}">
              <a16:creationId xmlns:a16="http://schemas.microsoft.com/office/drawing/2014/main" id="{C0413179-7905-449A-BB21-CEE72D6AEE56}"/>
            </a:ext>
          </a:extLst>
        </xdr:cNvPr>
        <xdr:cNvSpPr txBox="1"/>
      </xdr:nvSpPr>
      <xdr:spPr>
        <a:xfrm>
          <a:off x="273685" y="747585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6490E83A-E3EF-40CC-9B63-6B0D50089643}"/>
            </a:ext>
          </a:extLst>
        </xdr:cNvPr>
        <xdr:cNvCxnSpPr/>
      </xdr:nvCxnSpPr>
      <xdr:spPr>
        <a:xfrm>
          <a:off x="685800" y="7239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67310</xdr:rowOff>
    </xdr:from>
    <xdr:ext cx="464820" cy="259080"/>
    <xdr:sp macro="" textlink="">
      <xdr:nvSpPr>
        <xdr:cNvPr id="45" name="テキスト ボックス 44">
          <a:extLst>
            <a:ext uri="{FF2B5EF4-FFF2-40B4-BE49-F238E27FC236}">
              <a16:creationId xmlns:a16="http://schemas.microsoft.com/office/drawing/2014/main" id="{C72C22B9-954A-49DE-BA80-1B93909AE04D}"/>
            </a:ext>
          </a:extLst>
        </xdr:cNvPr>
        <xdr:cNvSpPr txBox="1"/>
      </xdr:nvSpPr>
      <xdr:spPr>
        <a:xfrm>
          <a:off x="273685" y="709485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1E28976A-5681-405C-AFF7-0D18C6859FA0}"/>
            </a:ext>
          </a:extLst>
        </xdr:cNvPr>
        <xdr:cNvCxnSpPr/>
      </xdr:nvCxnSpPr>
      <xdr:spPr>
        <a:xfrm>
          <a:off x="685800" y="6858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29210</xdr:rowOff>
    </xdr:from>
    <xdr:ext cx="403225" cy="256540"/>
    <xdr:sp macro="" textlink="">
      <xdr:nvSpPr>
        <xdr:cNvPr id="47" name="テキスト ボックス 46">
          <a:extLst>
            <a:ext uri="{FF2B5EF4-FFF2-40B4-BE49-F238E27FC236}">
              <a16:creationId xmlns:a16="http://schemas.microsoft.com/office/drawing/2014/main" id="{C26E7E66-49A7-4DEF-9D49-02FBDE90016A}"/>
            </a:ext>
          </a:extLst>
        </xdr:cNvPr>
        <xdr:cNvSpPr txBox="1"/>
      </xdr:nvSpPr>
      <xdr:spPr>
        <a:xfrm>
          <a:off x="343535" y="671385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FA16604F-BEFB-47C7-B8A2-DFF311D66F9A}"/>
            </a:ext>
          </a:extLst>
        </xdr:cNvPr>
        <xdr:cNvCxnSpPr/>
      </xdr:nvCxnSpPr>
      <xdr:spPr>
        <a:xfrm>
          <a:off x="685800" y="6473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36</xdr:row>
      <xdr:rowOff>162560</xdr:rowOff>
    </xdr:from>
    <xdr:ext cx="403225" cy="259080"/>
    <xdr:sp macro="" textlink="">
      <xdr:nvSpPr>
        <xdr:cNvPr id="49" name="テキスト ボックス 48">
          <a:extLst>
            <a:ext uri="{FF2B5EF4-FFF2-40B4-BE49-F238E27FC236}">
              <a16:creationId xmlns:a16="http://schemas.microsoft.com/office/drawing/2014/main" id="{C3C0FBF1-47E9-441D-940C-599734EB8646}"/>
            </a:ext>
          </a:extLst>
        </xdr:cNvPr>
        <xdr:cNvSpPr txBox="1"/>
      </xdr:nvSpPr>
      <xdr:spPr>
        <a:xfrm>
          <a:off x="343535" y="63366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A19C251F-B695-492C-98D4-98AAB2BCB9E7}"/>
            </a:ext>
          </a:extLst>
        </xdr:cNvPr>
        <xdr:cNvCxnSpPr/>
      </xdr:nvCxnSpPr>
      <xdr:spPr>
        <a:xfrm>
          <a:off x="685800" y="6092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124460</xdr:rowOff>
    </xdr:from>
    <xdr:ext cx="403225" cy="259080"/>
    <xdr:sp macro="" textlink="">
      <xdr:nvSpPr>
        <xdr:cNvPr id="51" name="テキスト ボックス 50">
          <a:extLst>
            <a:ext uri="{FF2B5EF4-FFF2-40B4-BE49-F238E27FC236}">
              <a16:creationId xmlns:a16="http://schemas.microsoft.com/office/drawing/2014/main" id="{A566F8C1-80C3-469E-BB6D-21143AF9C478}"/>
            </a:ext>
          </a:extLst>
        </xdr:cNvPr>
        <xdr:cNvSpPr txBox="1"/>
      </xdr:nvSpPr>
      <xdr:spPr>
        <a:xfrm>
          <a:off x="343535" y="59556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AFAF82A2-E9D7-465D-BCE6-C29271C8903E}"/>
            </a:ext>
          </a:extLst>
        </xdr:cNvPr>
        <xdr:cNvCxnSpPr/>
      </xdr:nvCxnSpPr>
      <xdr:spPr>
        <a:xfrm>
          <a:off x="685800" y="5711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32</xdr:row>
      <xdr:rowOff>86360</xdr:rowOff>
    </xdr:from>
    <xdr:ext cx="403225" cy="256540"/>
    <xdr:sp macro="" textlink="">
      <xdr:nvSpPr>
        <xdr:cNvPr id="53" name="テキスト ボックス 52">
          <a:extLst>
            <a:ext uri="{FF2B5EF4-FFF2-40B4-BE49-F238E27FC236}">
              <a16:creationId xmlns:a16="http://schemas.microsoft.com/office/drawing/2014/main" id="{D3E5198F-918E-41BE-B34D-CFED632F041A}"/>
            </a:ext>
          </a:extLst>
        </xdr:cNvPr>
        <xdr:cNvSpPr txBox="1"/>
      </xdr:nvSpPr>
      <xdr:spPr>
        <a:xfrm>
          <a:off x="343535" y="557466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A790BE94-FBE3-42E4-A247-13F046EC4E41}"/>
            </a:ext>
          </a:extLst>
        </xdr:cNvPr>
        <xdr:cNvCxnSpPr/>
      </xdr:nvCxnSpPr>
      <xdr:spPr>
        <a:xfrm>
          <a:off x="685800" y="5330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30</xdr:row>
      <xdr:rowOff>48260</xdr:rowOff>
    </xdr:from>
    <xdr:ext cx="336550" cy="259080"/>
    <xdr:sp macro="" textlink="">
      <xdr:nvSpPr>
        <xdr:cNvPr id="55" name="テキスト ボックス 54">
          <a:extLst>
            <a:ext uri="{FF2B5EF4-FFF2-40B4-BE49-F238E27FC236}">
              <a16:creationId xmlns:a16="http://schemas.microsoft.com/office/drawing/2014/main" id="{14006CA1-0C1F-44FA-B0F3-58A56A3014B8}"/>
            </a:ext>
          </a:extLst>
        </xdr:cNvPr>
        <xdr:cNvSpPr txBox="1"/>
      </xdr:nvSpPr>
      <xdr:spPr>
        <a:xfrm>
          <a:off x="386715" y="5193665"/>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DB646745-5573-4E95-97AA-AAFD59248728}"/>
            </a:ext>
          </a:extLst>
        </xdr:cNvPr>
        <xdr:cNvSpPr/>
      </xdr:nvSpPr>
      <xdr:spPr>
        <a:xfrm>
          <a:off x="685800" y="5330190"/>
          <a:ext cx="4267200" cy="22898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13335</xdr:rowOff>
    </xdr:from>
    <xdr:to>
      <xdr:col>24</xdr:col>
      <xdr:colOff>62865</xdr:colOff>
      <xdr:row>41</xdr:row>
      <xdr:rowOff>152400</xdr:rowOff>
    </xdr:to>
    <xdr:cxnSp macro="">
      <xdr:nvCxnSpPr>
        <xdr:cNvPr id="57" name="直線コネクタ 56">
          <a:extLst>
            <a:ext uri="{FF2B5EF4-FFF2-40B4-BE49-F238E27FC236}">
              <a16:creationId xmlns:a16="http://schemas.microsoft.com/office/drawing/2014/main" id="{1E41375D-1DE4-4CBA-95C6-0BDC101543BE}"/>
            </a:ext>
          </a:extLst>
        </xdr:cNvPr>
        <xdr:cNvCxnSpPr/>
      </xdr:nvCxnSpPr>
      <xdr:spPr>
        <a:xfrm flipV="1">
          <a:off x="4173855" y="5846445"/>
          <a:ext cx="0" cy="13354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156210</xdr:rowOff>
    </xdr:from>
    <xdr:ext cx="405130" cy="256540"/>
    <xdr:sp macro="" textlink="">
      <xdr:nvSpPr>
        <xdr:cNvPr id="58" name="【道路】&#10;有形固定資産減価償却率最小値テキスト">
          <a:extLst>
            <a:ext uri="{FF2B5EF4-FFF2-40B4-BE49-F238E27FC236}">
              <a16:creationId xmlns:a16="http://schemas.microsoft.com/office/drawing/2014/main" id="{22BE8842-BB68-425A-B21B-28AF9303BAED}"/>
            </a:ext>
          </a:extLst>
        </xdr:cNvPr>
        <xdr:cNvSpPr txBox="1"/>
      </xdr:nvSpPr>
      <xdr:spPr>
        <a:xfrm>
          <a:off x="4212590" y="718756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97.0</a:t>
          </a:r>
          <a:endParaRPr kumimoji="1" lang="ja-JP" altLang="en-US" sz="1000" b="1">
            <a:latin typeface="ＭＳ Ｐゴシック"/>
            <a:ea typeface="ＭＳ Ｐゴシック"/>
          </a:endParaRPr>
        </a:p>
      </xdr:txBody>
    </xdr:sp>
    <xdr:clientData/>
  </xdr:oneCellAnchor>
  <xdr:twoCellAnchor>
    <xdr:from>
      <xdr:col>23</xdr:col>
      <xdr:colOff>165100</xdr:colOff>
      <xdr:row>41</xdr:row>
      <xdr:rowOff>152400</xdr:rowOff>
    </xdr:from>
    <xdr:to>
      <xdr:col>24</xdr:col>
      <xdr:colOff>152400</xdr:colOff>
      <xdr:row>41</xdr:row>
      <xdr:rowOff>152400</xdr:rowOff>
    </xdr:to>
    <xdr:cxnSp macro="">
      <xdr:nvCxnSpPr>
        <xdr:cNvPr id="59" name="直線コネクタ 58">
          <a:extLst>
            <a:ext uri="{FF2B5EF4-FFF2-40B4-BE49-F238E27FC236}">
              <a16:creationId xmlns:a16="http://schemas.microsoft.com/office/drawing/2014/main" id="{F974FDA2-437D-45A4-A39F-B02DCA9907DB}"/>
            </a:ext>
          </a:extLst>
        </xdr:cNvPr>
        <xdr:cNvCxnSpPr/>
      </xdr:nvCxnSpPr>
      <xdr:spPr>
        <a:xfrm>
          <a:off x="4112260" y="718185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132080</xdr:rowOff>
    </xdr:from>
    <xdr:ext cx="405130" cy="256540"/>
    <xdr:sp macro="" textlink="">
      <xdr:nvSpPr>
        <xdr:cNvPr id="60" name="【道路】&#10;有形固定資産減価償却率最大値テキスト">
          <a:extLst>
            <a:ext uri="{FF2B5EF4-FFF2-40B4-BE49-F238E27FC236}">
              <a16:creationId xmlns:a16="http://schemas.microsoft.com/office/drawing/2014/main" id="{2D08B908-6F88-4A2A-B00A-0B2D3F2C418F}"/>
            </a:ext>
          </a:extLst>
        </xdr:cNvPr>
        <xdr:cNvSpPr txBox="1"/>
      </xdr:nvSpPr>
      <xdr:spPr>
        <a:xfrm>
          <a:off x="4212590" y="562229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26.7</a:t>
          </a:r>
          <a:endParaRPr kumimoji="1" lang="ja-JP" altLang="en-US" sz="1000" b="1">
            <a:latin typeface="ＭＳ Ｐゴシック"/>
            <a:ea typeface="ＭＳ Ｐゴシック"/>
          </a:endParaRPr>
        </a:p>
      </xdr:txBody>
    </xdr:sp>
    <xdr:clientData/>
  </xdr:oneCellAnchor>
  <xdr:twoCellAnchor>
    <xdr:from>
      <xdr:col>23</xdr:col>
      <xdr:colOff>165100</xdr:colOff>
      <xdr:row>34</xdr:row>
      <xdr:rowOff>13335</xdr:rowOff>
    </xdr:from>
    <xdr:to>
      <xdr:col>24</xdr:col>
      <xdr:colOff>152400</xdr:colOff>
      <xdr:row>34</xdr:row>
      <xdr:rowOff>13335</xdr:rowOff>
    </xdr:to>
    <xdr:cxnSp macro="">
      <xdr:nvCxnSpPr>
        <xdr:cNvPr id="61" name="直線コネクタ 60">
          <a:extLst>
            <a:ext uri="{FF2B5EF4-FFF2-40B4-BE49-F238E27FC236}">
              <a16:creationId xmlns:a16="http://schemas.microsoft.com/office/drawing/2014/main" id="{C1D84997-07A8-469A-8D1D-55876609CDB0}"/>
            </a:ext>
          </a:extLst>
        </xdr:cNvPr>
        <xdr:cNvCxnSpPr/>
      </xdr:nvCxnSpPr>
      <xdr:spPr>
        <a:xfrm>
          <a:off x="4112260" y="5846445"/>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133350</xdr:rowOff>
    </xdr:from>
    <xdr:ext cx="405130" cy="256540"/>
    <xdr:sp macro="" textlink="">
      <xdr:nvSpPr>
        <xdr:cNvPr id="62" name="【道路】&#10;有形固定資産減価償却率平均値テキスト">
          <a:extLst>
            <a:ext uri="{FF2B5EF4-FFF2-40B4-BE49-F238E27FC236}">
              <a16:creationId xmlns:a16="http://schemas.microsoft.com/office/drawing/2014/main" id="{0FF64E57-2773-4F35-9737-4BF1057FCEF0}"/>
            </a:ext>
          </a:extLst>
        </xdr:cNvPr>
        <xdr:cNvSpPr txBox="1"/>
      </xdr:nvSpPr>
      <xdr:spPr>
        <a:xfrm>
          <a:off x="4212590" y="647319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154940</xdr:rowOff>
    </xdr:from>
    <xdr:to>
      <xdr:col>24</xdr:col>
      <xdr:colOff>114300</xdr:colOff>
      <xdr:row>38</xdr:row>
      <xdr:rowOff>85090</xdr:rowOff>
    </xdr:to>
    <xdr:sp macro="" textlink="">
      <xdr:nvSpPr>
        <xdr:cNvPr id="63" name="フローチャート: 判断 62">
          <a:extLst>
            <a:ext uri="{FF2B5EF4-FFF2-40B4-BE49-F238E27FC236}">
              <a16:creationId xmlns:a16="http://schemas.microsoft.com/office/drawing/2014/main" id="{C06E4135-A133-4302-9691-BF25BFC9011F}"/>
            </a:ext>
          </a:extLst>
        </xdr:cNvPr>
        <xdr:cNvSpPr/>
      </xdr:nvSpPr>
      <xdr:spPr>
        <a:xfrm>
          <a:off x="4131310" y="649859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149225</xdr:rowOff>
    </xdr:from>
    <xdr:to>
      <xdr:col>20</xdr:col>
      <xdr:colOff>38100</xdr:colOff>
      <xdr:row>38</xdr:row>
      <xdr:rowOff>79375</xdr:rowOff>
    </xdr:to>
    <xdr:sp macro="" textlink="">
      <xdr:nvSpPr>
        <xdr:cNvPr id="64" name="フローチャート: 判断 63">
          <a:extLst>
            <a:ext uri="{FF2B5EF4-FFF2-40B4-BE49-F238E27FC236}">
              <a16:creationId xmlns:a16="http://schemas.microsoft.com/office/drawing/2014/main" id="{83D7E199-926F-4496-BE01-0F3331D083C2}"/>
            </a:ext>
          </a:extLst>
        </xdr:cNvPr>
        <xdr:cNvSpPr/>
      </xdr:nvSpPr>
      <xdr:spPr>
        <a:xfrm>
          <a:off x="3388360" y="64928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63500</xdr:rowOff>
    </xdr:from>
    <xdr:to>
      <xdr:col>15</xdr:col>
      <xdr:colOff>101600</xdr:colOff>
      <xdr:row>37</xdr:row>
      <xdr:rowOff>165100</xdr:rowOff>
    </xdr:to>
    <xdr:sp macro="" textlink="">
      <xdr:nvSpPr>
        <xdr:cNvPr id="65" name="フローチャート: 判断 64">
          <a:extLst>
            <a:ext uri="{FF2B5EF4-FFF2-40B4-BE49-F238E27FC236}">
              <a16:creationId xmlns:a16="http://schemas.microsoft.com/office/drawing/2014/main" id="{8B2AF1AB-A4AB-414C-9318-D455B01A5A4C}"/>
            </a:ext>
          </a:extLst>
        </xdr:cNvPr>
        <xdr:cNvSpPr/>
      </xdr:nvSpPr>
      <xdr:spPr>
        <a:xfrm>
          <a:off x="2571750" y="6403340"/>
          <a:ext cx="9779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33020</xdr:rowOff>
    </xdr:from>
    <xdr:to>
      <xdr:col>10</xdr:col>
      <xdr:colOff>165100</xdr:colOff>
      <xdr:row>37</xdr:row>
      <xdr:rowOff>134620</xdr:rowOff>
    </xdr:to>
    <xdr:sp macro="" textlink="">
      <xdr:nvSpPr>
        <xdr:cNvPr id="66" name="フローチャート: 判断 65">
          <a:extLst>
            <a:ext uri="{FF2B5EF4-FFF2-40B4-BE49-F238E27FC236}">
              <a16:creationId xmlns:a16="http://schemas.microsoft.com/office/drawing/2014/main" id="{F0439095-9B14-4C73-AA0B-38ED179B1F71}"/>
            </a:ext>
          </a:extLst>
        </xdr:cNvPr>
        <xdr:cNvSpPr/>
      </xdr:nvSpPr>
      <xdr:spPr>
        <a:xfrm>
          <a:off x="1774190" y="6374765"/>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635</xdr:rowOff>
    </xdr:from>
    <xdr:to>
      <xdr:col>6</xdr:col>
      <xdr:colOff>38100</xdr:colOff>
      <xdr:row>37</xdr:row>
      <xdr:rowOff>102235</xdr:rowOff>
    </xdr:to>
    <xdr:sp macro="" textlink="">
      <xdr:nvSpPr>
        <xdr:cNvPr id="67" name="フローチャート: 判断 66">
          <a:extLst>
            <a:ext uri="{FF2B5EF4-FFF2-40B4-BE49-F238E27FC236}">
              <a16:creationId xmlns:a16="http://schemas.microsoft.com/office/drawing/2014/main" id="{8DD1AF68-9B39-4218-B2D1-868C55626C7B}"/>
            </a:ext>
          </a:extLst>
        </xdr:cNvPr>
        <xdr:cNvSpPr/>
      </xdr:nvSpPr>
      <xdr:spPr>
        <a:xfrm>
          <a:off x="988060" y="63442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8" name="テキスト ボックス 67">
          <a:extLst>
            <a:ext uri="{FF2B5EF4-FFF2-40B4-BE49-F238E27FC236}">
              <a16:creationId xmlns:a16="http://schemas.microsoft.com/office/drawing/2014/main" id="{037A0CE3-E755-449A-BFF4-1AD8FF1163E9}"/>
            </a:ext>
          </a:extLst>
        </xdr:cNvPr>
        <xdr:cNvSpPr txBox="1"/>
      </xdr:nvSpPr>
      <xdr:spPr>
        <a:xfrm>
          <a:off x="400304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9" name="テキスト ボックス 68">
          <a:extLst>
            <a:ext uri="{FF2B5EF4-FFF2-40B4-BE49-F238E27FC236}">
              <a16:creationId xmlns:a16="http://schemas.microsoft.com/office/drawing/2014/main" id="{6A210144-9AA7-46C3-B2B4-310AADE4E591}"/>
            </a:ext>
          </a:extLst>
        </xdr:cNvPr>
        <xdr:cNvSpPr txBox="1"/>
      </xdr:nvSpPr>
      <xdr:spPr>
        <a:xfrm>
          <a:off x="326009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0" name="テキスト ボックス 69">
          <a:extLst>
            <a:ext uri="{FF2B5EF4-FFF2-40B4-BE49-F238E27FC236}">
              <a16:creationId xmlns:a16="http://schemas.microsoft.com/office/drawing/2014/main" id="{78D554E3-E7CA-4324-86BB-96E10315A5CE}"/>
            </a:ext>
          </a:extLst>
        </xdr:cNvPr>
        <xdr:cNvSpPr txBox="1"/>
      </xdr:nvSpPr>
      <xdr:spPr>
        <a:xfrm>
          <a:off x="245491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1" name="テキスト ボックス 70">
          <a:extLst>
            <a:ext uri="{FF2B5EF4-FFF2-40B4-BE49-F238E27FC236}">
              <a16:creationId xmlns:a16="http://schemas.microsoft.com/office/drawing/2014/main" id="{CDC37942-1F79-4EA6-BD2E-3C5D1CA3A269}"/>
            </a:ext>
          </a:extLst>
        </xdr:cNvPr>
        <xdr:cNvSpPr txBox="1"/>
      </xdr:nvSpPr>
      <xdr:spPr>
        <a:xfrm>
          <a:off x="165735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2" name="テキスト ボックス 71">
          <a:extLst>
            <a:ext uri="{FF2B5EF4-FFF2-40B4-BE49-F238E27FC236}">
              <a16:creationId xmlns:a16="http://schemas.microsoft.com/office/drawing/2014/main" id="{D11FFDF4-77B2-4B69-8F16-9E89B5C3D51F}"/>
            </a:ext>
          </a:extLst>
        </xdr:cNvPr>
        <xdr:cNvSpPr txBox="1"/>
      </xdr:nvSpPr>
      <xdr:spPr>
        <a:xfrm>
          <a:off x="85979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19</xdr:col>
      <xdr:colOff>127000</xdr:colOff>
      <xdr:row>36</xdr:row>
      <xdr:rowOff>141605</xdr:rowOff>
    </xdr:from>
    <xdr:to>
      <xdr:col>20</xdr:col>
      <xdr:colOff>38100</xdr:colOff>
      <xdr:row>37</xdr:row>
      <xdr:rowOff>71755</xdr:rowOff>
    </xdr:to>
    <xdr:sp macro="" textlink="">
      <xdr:nvSpPr>
        <xdr:cNvPr id="73" name="楕円 72">
          <a:extLst>
            <a:ext uri="{FF2B5EF4-FFF2-40B4-BE49-F238E27FC236}">
              <a16:creationId xmlns:a16="http://schemas.microsoft.com/office/drawing/2014/main" id="{C46BEA0C-9AA7-43FF-9C41-7B1E242C4A8C}"/>
            </a:ext>
          </a:extLst>
        </xdr:cNvPr>
        <xdr:cNvSpPr/>
      </xdr:nvSpPr>
      <xdr:spPr>
        <a:xfrm>
          <a:off x="3388360" y="63119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120650</xdr:rowOff>
    </xdr:from>
    <xdr:to>
      <xdr:col>15</xdr:col>
      <xdr:colOff>101600</xdr:colOff>
      <xdr:row>37</xdr:row>
      <xdr:rowOff>50800</xdr:rowOff>
    </xdr:to>
    <xdr:sp macro="" textlink="">
      <xdr:nvSpPr>
        <xdr:cNvPr id="74" name="楕円 73">
          <a:extLst>
            <a:ext uri="{FF2B5EF4-FFF2-40B4-BE49-F238E27FC236}">
              <a16:creationId xmlns:a16="http://schemas.microsoft.com/office/drawing/2014/main" id="{AD29B792-41B3-4124-A6EF-ABC93DF47B25}"/>
            </a:ext>
          </a:extLst>
        </xdr:cNvPr>
        <xdr:cNvSpPr/>
      </xdr:nvSpPr>
      <xdr:spPr>
        <a:xfrm>
          <a:off x="2571750" y="629475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0</xdr:rowOff>
    </xdr:from>
    <xdr:to>
      <xdr:col>19</xdr:col>
      <xdr:colOff>177800</xdr:colOff>
      <xdr:row>37</xdr:row>
      <xdr:rowOff>20955</xdr:rowOff>
    </xdr:to>
    <xdr:cxnSp macro="">
      <xdr:nvCxnSpPr>
        <xdr:cNvPr id="75" name="直線コネクタ 74">
          <a:extLst>
            <a:ext uri="{FF2B5EF4-FFF2-40B4-BE49-F238E27FC236}">
              <a16:creationId xmlns:a16="http://schemas.microsoft.com/office/drawing/2014/main" id="{B8153B28-29FA-4F4D-B07F-8644840866F5}"/>
            </a:ext>
          </a:extLst>
        </xdr:cNvPr>
        <xdr:cNvCxnSpPr/>
      </xdr:nvCxnSpPr>
      <xdr:spPr>
        <a:xfrm>
          <a:off x="2626360" y="6343650"/>
          <a:ext cx="80518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88265</xdr:rowOff>
    </xdr:from>
    <xdr:to>
      <xdr:col>10</xdr:col>
      <xdr:colOff>165100</xdr:colOff>
      <xdr:row>37</xdr:row>
      <xdr:rowOff>18415</xdr:rowOff>
    </xdr:to>
    <xdr:sp macro="" textlink="">
      <xdr:nvSpPr>
        <xdr:cNvPr id="76" name="楕円 75">
          <a:extLst>
            <a:ext uri="{FF2B5EF4-FFF2-40B4-BE49-F238E27FC236}">
              <a16:creationId xmlns:a16="http://schemas.microsoft.com/office/drawing/2014/main" id="{A24A1769-2A4F-4383-B8F1-0D13CC8C22A4}"/>
            </a:ext>
          </a:extLst>
        </xdr:cNvPr>
        <xdr:cNvSpPr/>
      </xdr:nvSpPr>
      <xdr:spPr>
        <a:xfrm>
          <a:off x="1774190" y="6264275"/>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139065</xdr:rowOff>
    </xdr:from>
    <xdr:to>
      <xdr:col>15</xdr:col>
      <xdr:colOff>50800</xdr:colOff>
      <xdr:row>37</xdr:row>
      <xdr:rowOff>0</xdr:rowOff>
    </xdr:to>
    <xdr:cxnSp macro="">
      <xdr:nvCxnSpPr>
        <xdr:cNvPr id="77" name="直線コネクタ 76">
          <a:extLst>
            <a:ext uri="{FF2B5EF4-FFF2-40B4-BE49-F238E27FC236}">
              <a16:creationId xmlns:a16="http://schemas.microsoft.com/office/drawing/2014/main" id="{8ED3B585-B66A-4841-B1AB-FDB002F6B087}"/>
            </a:ext>
          </a:extLst>
        </xdr:cNvPr>
        <xdr:cNvCxnSpPr/>
      </xdr:nvCxnSpPr>
      <xdr:spPr>
        <a:xfrm>
          <a:off x="1828800" y="6307455"/>
          <a:ext cx="79756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55880</xdr:rowOff>
    </xdr:from>
    <xdr:to>
      <xdr:col>6</xdr:col>
      <xdr:colOff>38100</xdr:colOff>
      <xdr:row>36</xdr:row>
      <xdr:rowOff>157480</xdr:rowOff>
    </xdr:to>
    <xdr:sp macro="" textlink="">
      <xdr:nvSpPr>
        <xdr:cNvPr id="78" name="楕円 77">
          <a:extLst>
            <a:ext uri="{FF2B5EF4-FFF2-40B4-BE49-F238E27FC236}">
              <a16:creationId xmlns:a16="http://schemas.microsoft.com/office/drawing/2014/main" id="{33DD63CA-87B7-433B-804D-4F303605015F}"/>
            </a:ext>
          </a:extLst>
        </xdr:cNvPr>
        <xdr:cNvSpPr/>
      </xdr:nvSpPr>
      <xdr:spPr>
        <a:xfrm>
          <a:off x="988060" y="6231890"/>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106680</xdr:rowOff>
    </xdr:from>
    <xdr:to>
      <xdr:col>10</xdr:col>
      <xdr:colOff>114300</xdr:colOff>
      <xdr:row>36</xdr:row>
      <xdr:rowOff>139065</xdr:rowOff>
    </xdr:to>
    <xdr:cxnSp macro="">
      <xdr:nvCxnSpPr>
        <xdr:cNvPr id="79" name="直線コネクタ 78">
          <a:extLst>
            <a:ext uri="{FF2B5EF4-FFF2-40B4-BE49-F238E27FC236}">
              <a16:creationId xmlns:a16="http://schemas.microsoft.com/office/drawing/2014/main" id="{6C724095-D311-4102-97D9-73252B99475D}"/>
            </a:ext>
          </a:extLst>
        </xdr:cNvPr>
        <xdr:cNvCxnSpPr/>
      </xdr:nvCxnSpPr>
      <xdr:spPr>
        <a:xfrm>
          <a:off x="1031240" y="6276975"/>
          <a:ext cx="79756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38</xdr:row>
      <xdr:rowOff>70485</xdr:rowOff>
    </xdr:from>
    <xdr:ext cx="405130" cy="259080"/>
    <xdr:sp macro="" textlink="">
      <xdr:nvSpPr>
        <xdr:cNvPr id="80" name="n_1aveValue【道路】&#10;有形固定資産減価償却率">
          <a:extLst>
            <a:ext uri="{FF2B5EF4-FFF2-40B4-BE49-F238E27FC236}">
              <a16:creationId xmlns:a16="http://schemas.microsoft.com/office/drawing/2014/main" id="{0C6F28AE-C56C-4A53-B973-110C3E56AFB4}"/>
            </a:ext>
          </a:extLst>
        </xdr:cNvPr>
        <xdr:cNvSpPr txBox="1"/>
      </xdr:nvSpPr>
      <xdr:spPr>
        <a:xfrm>
          <a:off x="3239135" y="65836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63.5</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37</xdr:row>
      <xdr:rowOff>156210</xdr:rowOff>
    </xdr:from>
    <xdr:ext cx="402590" cy="256540"/>
    <xdr:sp macro="" textlink="">
      <xdr:nvSpPr>
        <xdr:cNvPr id="81" name="n_2aveValue【道路】&#10;有形固定資産減価償却率">
          <a:extLst>
            <a:ext uri="{FF2B5EF4-FFF2-40B4-BE49-F238E27FC236}">
              <a16:creationId xmlns:a16="http://schemas.microsoft.com/office/drawing/2014/main" id="{C2A2E3E5-1509-4F6D-8163-954F81E9AA38}"/>
            </a:ext>
          </a:extLst>
        </xdr:cNvPr>
        <xdr:cNvSpPr txBox="1"/>
      </xdr:nvSpPr>
      <xdr:spPr>
        <a:xfrm>
          <a:off x="2439035" y="650176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37</xdr:row>
      <xdr:rowOff>125730</xdr:rowOff>
    </xdr:from>
    <xdr:ext cx="402590" cy="259080"/>
    <xdr:sp macro="" textlink="">
      <xdr:nvSpPr>
        <xdr:cNvPr id="82" name="n_3aveValue【道路】&#10;有形固定資産減価償却率">
          <a:extLst>
            <a:ext uri="{FF2B5EF4-FFF2-40B4-BE49-F238E27FC236}">
              <a16:creationId xmlns:a16="http://schemas.microsoft.com/office/drawing/2014/main" id="{4A9418F1-180E-49F3-8F29-10449AF3D7AB}"/>
            </a:ext>
          </a:extLst>
        </xdr:cNvPr>
        <xdr:cNvSpPr txBox="1"/>
      </xdr:nvSpPr>
      <xdr:spPr>
        <a:xfrm>
          <a:off x="1641475" y="647319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37</xdr:row>
      <xdr:rowOff>93345</xdr:rowOff>
    </xdr:from>
    <xdr:ext cx="402590" cy="259080"/>
    <xdr:sp macro="" textlink="">
      <xdr:nvSpPr>
        <xdr:cNvPr id="83" name="n_4aveValue【道路】&#10;有形固定資産減価償却率">
          <a:extLst>
            <a:ext uri="{FF2B5EF4-FFF2-40B4-BE49-F238E27FC236}">
              <a16:creationId xmlns:a16="http://schemas.microsoft.com/office/drawing/2014/main" id="{112D62F0-3C0B-45A1-A956-1F2A029ABC31}"/>
            </a:ext>
          </a:extLst>
        </xdr:cNvPr>
        <xdr:cNvSpPr txBox="1"/>
      </xdr:nvSpPr>
      <xdr:spPr>
        <a:xfrm>
          <a:off x="855345" y="644080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35</xdr:row>
      <xdr:rowOff>88265</xdr:rowOff>
    </xdr:from>
    <xdr:ext cx="405130" cy="256540"/>
    <xdr:sp macro="" textlink="">
      <xdr:nvSpPr>
        <xdr:cNvPr id="84" name="n_1mainValue【道路】&#10;有形固定資産減価償却率">
          <a:extLst>
            <a:ext uri="{FF2B5EF4-FFF2-40B4-BE49-F238E27FC236}">
              <a16:creationId xmlns:a16="http://schemas.microsoft.com/office/drawing/2014/main" id="{22009899-E097-4A3B-97CD-FC5D883A885C}"/>
            </a:ext>
          </a:extLst>
        </xdr:cNvPr>
        <xdr:cNvSpPr txBox="1"/>
      </xdr:nvSpPr>
      <xdr:spPr>
        <a:xfrm>
          <a:off x="3239135" y="609282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54.1</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35</xdr:row>
      <xdr:rowOff>67310</xdr:rowOff>
    </xdr:from>
    <xdr:ext cx="402590" cy="259080"/>
    <xdr:sp macro="" textlink="">
      <xdr:nvSpPr>
        <xdr:cNvPr id="85" name="n_2mainValue【道路】&#10;有形固定資産減価償却率">
          <a:extLst>
            <a:ext uri="{FF2B5EF4-FFF2-40B4-BE49-F238E27FC236}">
              <a16:creationId xmlns:a16="http://schemas.microsoft.com/office/drawing/2014/main" id="{ED663CA7-3815-4DA9-9BCF-BFF635263464}"/>
            </a:ext>
          </a:extLst>
        </xdr:cNvPr>
        <xdr:cNvSpPr txBox="1"/>
      </xdr:nvSpPr>
      <xdr:spPr>
        <a:xfrm>
          <a:off x="2439035" y="606615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53.0</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35</xdr:row>
      <xdr:rowOff>34925</xdr:rowOff>
    </xdr:from>
    <xdr:ext cx="402590" cy="259080"/>
    <xdr:sp macro="" textlink="">
      <xdr:nvSpPr>
        <xdr:cNvPr id="86" name="n_3mainValue【道路】&#10;有形固定資産減価償却率">
          <a:extLst>
            <a:ext uri="{FF2B5EF4-FFF2-40B4-BE49-F238E27FC236}">
              <a16:creationId xmlns:a16="http://schemas.microsoft.com/office/drawing/2014/main" id="{B32C2016-D9AE-4ED7-9171-74E1429B437D}"/>
            </a:ext>
          </a:extLst>
        </xdr:cNvPr>
        <xdr:cNvSpPr txBox="1"/>
      </xdr:nvSpPr>
      <xdr:spPr>
        <a:xfrm>
          <a:off x="1641475" y="60356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51.3</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35</xdr:row>
      <xdr:rowOff>2540</xdr:rowOff>
    </xdr:from>
    <xdr:ext cx="402590" cy="259080"/>
    <xdr:sp macro="" textlink="">
      <xdr:nvSpPr>
        <xdr:cNvPr id="87" name="n_4mainValue【道路】&#10;有形固定資産減価償却率">
          <a:extLst>
            <a:ext uri="{FF2B5EF4-FFF2-40B4-BE49-F238E27FC236}">
              <a16:creationId xmlns:a16="http://schemas.microsoft.com/office/drawing/2014/main" id="{21E49751-2950-46C1-8471-683E7A4C3555}"/>
            </a:ext>
          </a:extLst>
        </xdr:cNvPr>
        <xdr:cNvSpPr txBox="1"/>
      </xdr:nvSpPr>
      <xdr:spPr>
        <a:xfrm>
          <a:off x="855345" y="600329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id="{DCDF0FF4-BE5B-4E28-8740-0EF71E49E71C}"/>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a:extLst>
            <a:ext uri="{FF2B5EF4-FFF2-40B4-BE49-F238E27FC236}">
              <a16:creationId xmlns:a16="http://schemas.microsoft.com/office/drawing/2014/main" id="{EEC4D898-D184-4A90-AC9A-39FEEBB990E8}"/>
            </a:ext>
          </a:extLst>
        </xdr:cNvPr>
        <xdr:cNvSpPr/>
      </xdr:nvSpPr>
      <xdr:spPr>
        <a:xfrm>
          <a:off x="6060440" y="48552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a:extLst>
            <a:ext uri="{FF2B5EF4-FFF2-40B4-BE49-F238E27FC236}">
              <a16:creationId xmlns:a16="http://schemas.microsoft.com/office/drawing/2014/main" id="{BB4F9E55-4A97-457C-B014-9D53A70CD2D2}"/>
            </a:ext>
          </a:extLst>
        </xdr:cNvPr>
        <xdr:cNvSpPr/>
      </xdr:nvSpPr>
      <xdr:spPr>
        <a:xfrm>
          <a:off x="6060440" y="5056505"/>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a:extLst>
            <a:ext uri="{FF2B5EF4-FFF2-40B4-BE49-F238E27FC236}">
              <a16:creationId xmlns:a16="http://schemas.microsoft.com/office/drawing/2014/main" id="{FFFCB400-6FBF-458C-8373-80655D75FC61}"/>
            </a:ext>
          </a:extLst>
        </xdr:cNvPr>
        <xdr:cNvSpPr/>
      </xdr:nvSpPr>
      <xdr:spPr>
        <a:xfrm>
          <a:off x="6988810" y="48552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a:extLst>
            <a:ext uri="{FF2B5EF4-FFF2-40B4-BE49-F238E27FC236}">
              <a16:creationId xmlns:a16="http://schemas.microsoft.com/office/drawing/2014/main" id="{8453BA06-89A3-46BF-80ED-BF5210869BF4}"/>
            </a:ext>
          </a:extLst>
        </xdr:cNvPr>
        <xdr:cNvSpPr/>
      </xdr:nvSpPr>
      <xdr:spPr>
        <a:xfrm>
          <a:off x="6988810" y="5056505"/>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9.847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a:extLst>
            <a:ext uri="{FF2B5EF4-FFF2-40B4-BE49-F238E27FC236}">
              <a16:creationId xmlns:a16="http://schemas.microsoft.com/office/drawing/2014/main" id="{F4E20C65-8059-4AB9-94C8-FAD146636E7F}"/>
            </a:ext>
          </a:extLst>
        </xdr:cNvPr>
        <xdr:cNvSpPr/>
      </xdr:nvSpPr>
      <xdr:spPr>
        <a:xfrm>
          <a:off x="8017510" y="48552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a:extLst>
            <a:ext uri="{FF2B5EF4-FFF2-40B4-BE49-F238E27FC236}">
              <a16:creationId xmlns:a16="http://schemas.microsoft.com/office/drawing/2014/main" id="{D1B21C60-F130-4B5C-927A-CE2ADE0F4021}"/>
            </a:ext>
          </a:extLst>
        </xdr:cNvPr>
        <xdr:cNvSpPr/>
      </xdr:nvSpPr>
      <xdr:spPr>
        <a:xfrm>
          <a:off x="8017510" y="5056505"/>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5.497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id="{0687E1B2-49A0-4543-B992-B14F4F418F1E}"/>
            </a:ext>
          </a:extLst>
        </xdr:cNvPr>
        <xdr:cNvSpPr/>
      </xdr:nvSpPr>
      <xdr:spPr>
        <a:xfrm>
          <a:off x="5960110" y="5330190"/>
          <a:ext cx="4248150" cy="22898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0995" cy="225425"/>
    <xdr:sp macro="" textlink="">
      <xdr:nvSpPr>
        <xdr:cNvPr id="96" name="テキスト ボックス 95">
          <a:extLst>
            <a:ext uri="{FF2B5EF4-FFF2-40B4-BE49-F238E27FC236}">
              <a16:creationId xmlns:a16="http://schemas.microsoft.com/office/drawing/2014/main" id="{4B7AB9B0-1CA0-41C8-8743-2451442B5A00}"/>
            </a:ext>
          </a:extLst>
        </xdr:cNvPr>
        <xdr:cNvSpPr txBox="1"/>
      </xdr:nvSpPr>
      <xdr:spPr>
        <a:xfrm>
          <a:off x="5922010" y="5143500"/>
          <a:ext cx="3409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id="{E581DCE3-FA5A-4973-A346-4EEA7F213870}"/>
            </a:ext>
          </a:extLst>
        </xdr:cNvPr>
        <xdr:cNvCxnSpPr/>
      </xdr:nvCxnSpPr>
      <xdr:spPr>
        <a:xfrm>
          <a:off x="5960110" y="7620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a:extLst>
            <a:ext uri="{FF2B5EF4-FFF2-40B4-BE49-F238E27FC236}">
              <a16:creationId xmlns:a16="http://schemas.microsoft.com/office/drawing/2014/main" id="{0823C322-C291-46C2-93A9-626554247488}"/>
            </a:ext>
          </a:extLst>
        </xdr:cNvPr>
        <xdr:cNvCxnSpPr/>
      </xdr:nvCxnSpPr>
      <xdr:spPr>
        <a:xfrm>
          <a:off x="5960110" y="7239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67310</xdr:rowOff>
    </xdr:from>
    <xdr:ext cx="464820" cy="259080"/>
    <xdr:sp macro="" textlink="">
      <xdr:nvSpPr>
        <xdr:cNvPr id="99" name="テキスト ボックス 98">
          <a:extLst>
            <a:ext uri="{FF2B5EF4-FFF2-40B4-BE49-F238E27FC236}">
              <a16:creationId xmlns:a16="http://schemas.microsoft.com/office/drawing/2014/main" id="{CEBB91C0-102E-428A-BB37-32D06212B1E5}"/>
            </a:ext>
          </a:extLst>
        </xdr:cNvPr>
        <xdr:cNvSpPr txBox="1"/>
      </xdr:nvSpPr>
      <xdr:spPr>
        <a:xfrm>
          <a:off x="5527040" y="709485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a:extLst>
            <a:ext uri="{FF2B5EF4-FFF2-40B4-BE49-F238E27FC236}">
              <a16:creationId xmlns:a16="http://schemas.microsoft.com/office/drawing/2014/main" id="{072F4E14-A0AD-464E-91D4-18DD15B68D0C}"/>
            </a:ext>
          </a:extLst>
        </xdr:cNvPr>
        <xdr:cNvCxnSpPr/>
      </xdr:nvCxnSpPr>
      <xdr:spPr>
        <a:xfrm>
          <a:off x="5960110" y="6858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39</xdr:row>
      <xdr:rowOff>29210</xdr:rowOff>
    </xdr:from>
    <xdr:ext cx="531495" cy="256540"/>
    <xdr:sp macro="" textlink="">
      <xdr:nvSpPr>
        <xdr:cNvPr id="101" name="テキスト ボックス 100">
          <a:extLst>
            <a:ext uri="{FF2B5EF4-FFF2-40B4-BE49-F238E27FC236}">
              <a16:creationId xmlns:a16="http://schemas.microsoft.com/office/drawing/2014/main" id="{4E780E8B-834F-4F5B-8402-1F027AA338FB}"/>
            </a:ext>
          </a:extLst>
        </xdr:cNvPr>
        <xdr:cNvSpPr txBox="1"/>
      </xdr:nvSpPr>
      <xdr:spPr>
        <a:xfrm>
          <a:off x="5485765" y="6713855"/>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a:extLst>
            <a:ext uri="{FF2B5EF4-FFF2-40B4-BE49-F238E27FC236}">
              <a16:creationId xmlns:a16="http://schemas.microsoft.com/office/drawing/2014/main" id="{7B1D7A8E-B5F5-42D1-BCC1-CEAFA7CB0050}"/>
            </a:ext>
          </a:extLst>
        </xdr:cNvPr>
        <xdr:cNvCxnSpPr/>
      </xdr:nvCxnSpPr>
      <xdr:spPr>
        <a:xfrm>
          <a:off x="5960110" y="64731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162560</xdr:rowOff>
    </xdr:from>
    <xdr:ext cx="531495" cy="259080"/>
    <xdr:sp macro="" textlink="">
      <xdr:nvSpPr>
        <xdr:cNvPr id="103" name="テキスト ボックス 102">
          <a:extLst>
            <a:ext uri="{FF2B5EF4-FFF2-40B4-BE49-F238E27FC236}">
              <a16:creationId xmlns:a16="http://schemas.microsoft.com/office/drawing/2014/main" id="{CA4081B9-F6AF-4E2E-A7BE-2A7A766AE0A3}"/>
            </a:ext>
          </a:extLst>
        </xdr:cNvPr>
        <xdr:cNvSpPr txBox="1"/>
      </xdr:nvSpPr>
      <xdr:spPr>
        <a:xfrm>
          <a:off x="5485765" y="633666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a:extLst>
            <a:ext uri="{FF2B5EF4-FFF2-40B4-BE49-F238E27FC236}">
              <a16:creationId xmlns:a16="http://schemas.microsoft.com/office/drawing/2014/main" id="{079A65EC-3660-4618-8C24-1A64F6A92600}"/>
            </a:ext>
          </a:extLst>
        </xdr:cNvPr>
        <xdr:cNvCxnSpPr/>
      </xdr:nvCxnSpPr>
      <xdr:spPr>
        <a:xfrm>
          <a:off x="5960110" y="60921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124460</xdr:rowOff>
    </xdr:from>
    <xdr:ext cx="531495" cy="259080"/>
    <xdr:sp macro="" textlink="">
      <xdr:nvSpPr>
        <xdr:cNvPr id="105" name="テキスト ボックス 104">
          <a:extLst>
            <a:ext uri="{FF2B5EF4-FFF2-40B4-BE49-F238E27FC236}">
              <a16:creationId xmlns:a16="http://schemas.microsoft.com/office/drawing/2014/main" id="{A852BC86-45E5-4162-8F19-E6FB2A115DFC}"/>
            </a:ext>
          </a:extLst>
        </xdr:cNvPr>
        <xdr:cNvSpPr txBox="1"/>
      </xdr:nvSpPr>
      <xdr:spPr>
        <a:xfrm>
          <a:off x="5485765" y="595566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a:extLst>
            <a:ext uri="{FF2B5EF4-FFF2-40B4-BE49-F238E27FC236}">
              <a16:creationId xmlns:a16="http://schemas.microsoft.com/office/drawing/2014/main" id="{2EAE667E-4DAA-45D8-A446-E7E49A8CDC8C}"/>
            </a:ext>
          </a:extLst>
        </xdr:cNvPr>
        <xdr:cNvCxnSpPr/>
      </xdr:nvCxnSpPr>
      <xdr:spPr>
        <a:xfrm>
          <a:off x="5960110" y="57111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32</xdr:row>
      <xdr:rowOff>86360</xdr:rowOff>
    </xdr:from>
    <xdr:ext cx="531495" cy="256540"/>
    <xdr:sp macro="" textlink="">
      <xdr:nvSpPr>
        <xdr:cNvPr id="107" name="テキスト ボックス 106">
          <a:extLst>
            <a:ext uri="{FF2B5EF4-FFF2-40B4-BE49-F238E27FC236}">
              <a16:creationId xmlns:a16="http://schemas.microsoft.com/office/drawing/2014/main" id="{23017BC8-A138-46C7-B760-62DF1027E7E6}"/>
            </a:ext>
          </a:extLst>
        </xdr:cNvPr>
        <xdr:cNvSpPr txBox="1"/>
      </xdr:nvSpPr>
      <xdr:spPr>
        <a:xfrm>
          <a:off x="5485765" y="5574665"/>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D1652099-3364-43A2-AF3D-3B30DE66C38B}"/>
            </a:ext>
          </a:extLst>
        </xdr:cNvPr>
        <xdr:cNvCxnSpPr/>
      </xdr:nvCxnSpPr>
      <xdr:spPr>
        <a:xfrm>
          <a:off x="5960110" y="53301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30</xdr:row>
      <xdr:rowOff>48260</xdr:rowOff>
    </xdr:from>
    <xdr:ext cx="593090" cy="259080"/>
    <xdr:sp macro="" textlink="">
      <xdr:nvSpPr>
        <xdr:cNvPr id="109" name="テキスト ボックス 108">
          <a:extLst>
            <a:ext uri="{FF2B5EF4-FFF2-40B4-BE49-F238E27FC236}">
              <a16:creationId xmlns:a16="http://schemas.microsoft.com/office/drawing/2014/main" id="{B125056A-A6D8-462F-870D-567B13288736}"/>
            </a:ext>
          </a:extLst>
        </xdr:cNvPr>
        <xdr:cNvSpPr txBox="1"/>
      </xdr:nvSpPr>
      <xdr:spPr>
        <a:xfrm>
          <a:off x="5415915" y="519366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a:extLst>
            <a:ext uri="{FF2B5EF4-FFF2-40B4-BE49-F238E27FC236}">
              <a16:creationId xmlns:a16="http://schemas.microsoft.com/office/drawing/2014/main" id="{07994370-0804-4B61-A4BC-05B91D6CC072}"/>
            </a:ext>
          </a:extLst>
        </xdr:cNvPr>
        <xdr:cNvSpPr/>
      </xdr:nvSpPr>
      <xdr:spPr>
        <a:xfrm>
          <a:off x="5960110" y="5330190"/>
          <a:ext cx="4248150" cy="22898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20320</xdr:rowOff>
    </xdr:from>
    <xdr:to>
      <xdr:col>54</xdr:col>
      <xdr:colOff>189865</xdr:colOff>
      <xdr:row>41</xdr:row>
      <xdr:rowOff>19685</xdr:rowOff>
    </xdr:to>
    <xdr:cxnSp macro="">
      <xdr:nvCxnSpPr>
        <xdr:cNvPr id="111" name="直線コネクタ 110">
          <a:extLst>
            <a:ext uri="{FF2B5EF4-FFF2-40B4-BE49-F238E27FC236}">
              <a16:creationId xmlns:a16="http://schemas.microsoft.com/office/drawing/2014/main" id="{EE4915BE-E69C-45FD-A5BD-2DAD4FFBF8BB}"/>
            </a:ext>
          </a:extLst>
        </xdr:cNvPr>
        <xdr:cNvCxnSpPr/>
      </xdr:nvCxnSpPr>
      <xdr:spPr>
        <a:xfrm flipV="1">
          <a:off x="9429115" y="5674360"/>
          <a:ext cx="0" cy="13709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23495</xdr:rowOff>
    </xdr:from>
    <xdr:ext cx="469900" cy="259080"/>
    <xdr:sp macro="" textlink="">
      <xdr:nvSpPr>
        <xdr:cNvPr id="112" name="【道路】&#10;一人当たり延長最小値テキスト">
          <a:extLst>
            <a:ext uri="{FF2B5EF4-FFF2-40B4-BE49-F238E27FC236}">
              <a16:creationId xmlns:a16="http://schemas.microsoft.com/office/drawing/2014/main" id="{6E134E11-391C-4FED-A0DA-9425BD591BC1}"/>
            </a:ext>
          </a:extLst>
        </xdr:cNvPr>
        <xdr:cNvSpPr txBox="1"/>
      </xdr:nvSpPr>
      <xdr:spPr>
        <a:xfrm>
          <a:off x="9467850" y="70491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9.959</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19685</xdr:rowOff>
    </xdr:from>
    <xdr:to>
      <xdr:col>55</xdr:col>
      <xdr:colOff>88900</xdr:colOff>
      <xdr:row>41</xdr:row>
      <xdr:rowOff>19685</xdr:rowOff>
    </xdr:to>
    <xdr:cxnSp macro="">
      <xdr:nvCxnSpPr>
        <xdr:cNvPr id="113" name="直線コネクタ 112">
          <a:extLst>
            <a:ext uri="{FF2B5EF4-FFF2-40B4-BE49-F238E27FC236}">
              <a16:creationId xmlns:a16="http://schemas.microsoft.com/office/drawing/2014/main" id="{CA7986C1-181F-4E78-9F4D-35569C3FD071}"/>
            </a:ext>
          </a:extLst>
        </xdr:cNvPr>
        <xdr:cNvCxnSpPr/>
      </xdr:nvCxnSpPr>
      <xdr:spPr>
        <a:xfrm>
          <a:off x="9356090" y="7045325"/>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138430</xdr:rowOff>
    </xdr:from>
    <xdr:ext cx="534670" cy="259080"/>
    <xdr:sp macro="" textlink="">
      <xdr:nvSpPr>
        <xdr:cNvPr id="114" name="【道路】&#10;一人当たり延長最大値テキスト">
          <a:extLst>
            <a:ext uri="{FF2B5EF4-FFF2-40B4-BE49-F238E27FC236}">
              <a16:creationId xmlns:a16="http://schemas.microsoft.com/office/drawing/2014/main" id="{E4BA3970-07EA-4C72-89D3-1A7CF8A0C64A}"/>
            </a:ext>
          </a:extLst>
        </xdr:cNvPr>
        <xdr:cNvSpPr txBox="1"/>
      </xdr:nvSpPr>
      <xdr:spPr>
        <a:xfrm>
          <a:off x="9467850" y="54495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81.935</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20320</xdr:rowOff>
    </xdr:from>
    <xdr:to>
      <xdr:col>55</xdr:col>
      <xdr:colOff>88900</xdr:colOff>
      <xdr:row>33</xdr:row>
      <xdr:rowOff>20320</xdr:rowOff>
    </xdr:to>
    <xdr:cxnSp macro="">
      <xdr:nvCxnSpPr>
        <xdr:cNvPr id="115" name="直線コネクタ 114">
          <a:extLst>
            <a:ext uri="{FF2B5EF4-FFF2-40B4-BE49-F238E27FC236}">
              <a16:creationId xmlns:a16="http://schemas.microsoft.com/office/drawing/2014/main" id="{54E759E4-A1E2-4D1D-9DA1-9EC42FCFE243}"/>
            </a:ext>
          </a:extLst>
        </xdr:cNvPr>
        <xdr:cNvCxnSpPr/>
      </xdr:nvCxnSpPr>
      <xdr:spPr>
        <a:xfrm>
          <a:off x="9356090" y="567436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73025</xdr:rowOff>
    </xdr:from>
    <xdr:ext cx="534670" cy="259080"/>
    <xdr:sp macro="" textlink="">
      <xdr:nvSpPr>
        <xdr:cNvPr id="116" name="【道路】&#10;一人当たり延長平均値テキスト">
          <a:extLst>
            <a:ext uri="{FF2B5EF4-FFF2-40B4-BE49-F238E27FC236}">
              <a16:creationId xmlns:a16="http://schemas.microsoft.com/office/drawing/2014/main" id="{7D44109D-E2B8-47E2-840A-33B2DDDCA602}"/>
            </a:ext>
          </a:extLst>
        </xdr:cNvPr>
        <xdr:cNvSpPr txBox="1"/>
      </xdr:nvSpPr>
      <xdr:spPr>
        <a:xfrm>
          <a:off x="9467850" y="65881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30.363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94615</xdr:rowOff>
    </xdr:from>
    <xdr:to>
      <xdr:col>55</xdr:col>
      <xdr:colOff>50800</xdr:colOff>
      <xdr:row>39</xdr:row>
      <xdr:rowOff>24765</xdr:rowOff>
    </xdr:to>
    <xdr:sp macro="" textlink="">
      <xdr:nvSpPr>
        <xdr:cNvPr id="117" name="フローチャート: 判断 116">
          <a:extLst>
            <a:ext uri="{FF2B5EF4-FFF2-40B4-BE49-F238E27FC236}">
              <a16:creationId xmlns:a16="http://schemas.microsoft.com/office/drawing/2014/main" id="{CAAB35D3-AF04-4179-9A58-218AFAEC6EFF}"/>
            </a:ext>
          </a:extLst>
        </xdr:cNvPr>
        <xdr:cNvSpPr/>
      </xdr:nvSpPr>
      <xdr:spPr>
        <a:xfrm>
          <a:off x="9394190" y="6613525"/>
          <a:ext cx="9017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86360</xdr:rowOff>
    </xdr:from>
    <xdr:to>
      <xdr:col>50</xdr:col>
      <xdr:colOff>165100</xdr:colOff>
      <xdr:row>39</xdr:row>
      <xdr:rowOff>16510</xdr:rowOff>
    </xdr:to>
    <xdr:sp macro="" textlink="">
      <xdr:nvSpPr>
        <xdr:cNvPr id="118" name="フローチャート: 判断 117">
          <a:extLst>
            <a:ext uri="{FF2B5EF4-FFF2-40B4-BE49-F238E27FC236}">
              <a16:creationId xmlns:a16="http://schemas.microsoft.com/office/drawing/2014/main" id="{2053CFD4-71A0-4CCA-BA9E-5F2781E86BCE}"/>
            </a:ext>
          </a:extLst>
        </xdr:cNvPr>
        <xdr:cNvSpPr/>
      </xdr:nvSpPr>
      <xdr:spPr>
        <a:xfrm>
          <a:off x="8632190" y="660336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109220</xdr:rowOff>
    </xdr:from>
    <xdr:to>
      <xdr:col>46</xdr:col>
      <xdr:colOff>38100</xdr:colOff>
      <xdr:row>39</xdr:row>
      <xdr:rowOff>38735</xdr:rowOff>
    </xdr:to>
    <xdr:sp macro="" textlink="">
      <xdr:nvSpPr>
        <xdr:cNvPr id="119" name="フローチャート: 判断 118">
          <a:extLst>
            <a:ext uri="{FF2B5EF4-FFF2-40B4-BE49-F238E27FC236}">
              <a16:creationId xmlns:a16="http://schemas.microsoft.com/office/drawing/2014/main" id="{B6F9C604-7B33-4C3F-A242-A1091657904E}"/>
            </a:ext>
          </a:extLst>
        </xdr:cNvPr>
        <xdr:cNvSpPr/>
      </xdr:nvSpPr>
      <xdr:spPr>
        <a:xfrm>
          <a:off x="7846060" y="6622415"/>
          <a:ext cx="7874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118110</xdr:rowOff>
    </xdr:from>
    <xdr:to>
      <xdr:col>41</xdr:col>
      <xdr:colOff>101600</xdr:colOff>
      <xdr:row>39</xdr:row>
      <xdr:rowOff>48260</xdr:rowOff>
    </xdr:to>
    <xdr:sp macro="" textlink="">
      <xdr:nvSpPr>
        <xdr:cNvPr id="120" name="フローチャート: 判断 119">
          <a:extLst>
            <a:ext uri="{FF2B5EF4-FFF2-40B4-BE49-F238E27FC236}">
              <a16:creationId xmlns:a16="http://schemas.microsoft.com/office/drawing/2014/main" id="{6079BEA9-EE53-4369-AC02-CC88B255506B}"/>
            </a:ext>
          </a:extLst>
        </xdr:cNvPr>
        <xdr:cNvSpPr/>
      </xdr:nvSpPr>
      <xdr:spPr>
        <a:xfrm>
          <a:off x="7029450" y="663511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127000</xdr:rowOff>
    </xdr:from>
    <xdr:to>
      <xdr:col>36</xdr:col>
      <xdr:colOff>165100</xdr:colOff>
      <xdr:row>39</xdr:row>
      <xdr:rowOff>57150</xdr:rowOff>
    </xdr:to>
    <xdr:sp macro="" textlink="">
      <xdr:nvSpPr>
        <xdr:cNvPr id="121" name="フローチャート: 判断 120">
          <a:extLst>
            <a:ext uri="{FF2B5EF4-FFF2-40B4-BE49-F238E27FC236}">
              <a16:creationId xmlns:a16="http://schemas.microsoft.com/office/drawing/2014/main" id="{BBD541E1-AA5A-4E55-AB69-EFCC0585ECD5}"/>
            </a:ext>
          </a:extLst>
        </xdr:cNvPr>
        <xdr:cNvSpPr/>
      </xdr:nvSpPr>
      <xdr:spPr>
        <a:xfrm>
          <a:off x="6231890" y="6645910"/>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2" name="テキスト ボックス 121">
          <a:extLst>
            <a:ext uri="{FF2B5EF4-FFF2-40B4-BE49-F238E27FC236}">
              <a16:creationId xmlns:a16="http://schemas.microsoft.com/office/drawing/2014/main" id="{5EC57072-D28A-4A90-89F9-AC66A402A71B}"/>
            </a:ext>
          </a:extLst>
        </xdr:cNvPr>
        <xdr:cNvSpPr txBox="1"/>
      </xdr:nvSpPr>
      <xdr:spPr>
        <a:xfrm>
          <a:off x="92583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3" name="テキスト ボックス 122">
          <a:extLst>
            <a:ext uri="{FF2B5EF4-FFF2-40B4-BE49-F238E27FC236}">
              <a16:creationId xmlns:a16="http://schemas.microsoft.com/office/drawing/2014/main" id="{78E5E72E-271B-4624-93F4-1901286EBE34}"/>
            </a:ext>
          </a:extLst>
        </xdr:cNvPr>
        <xdr:cNvSpPr txBox="1"/>
      </xdr:nvSpPr>
      <xdr:spPr>
        <a:xfrm>
          <a:off x="851535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4" name="テキスト ボックス 123">
          <a:extLst>
            <a:ext uri="{FF2B5EF4-FFF2-40B4-BE49-F238E27FC236}">
              <a16:creationId xmlns:a16="http://schemas.microsoft.com/office/drawing/2014/main" id="{4921CD38-DAF8-4258-B137-138B1F23E05A}"/>
            </a:ext>
          </a:extLst>
        </xdr:cNvPr>
        <xdr:cNvSpPr txBox="1"/>
      </xdr:nvSpPr>
      <xdr:spPr>
        <a:xfrm>
          <a:off x="771779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5" name="テキスト ボックス 124">
          <a:extLst>
            <a:ext uri="{FF2B5EF4-FFF2-40B4-BE49-F238E27FC236}">
              <a16:creationId xmlns:a16="http://schemas.microsoft.com/office/drawing/2014/main" id="{98E46903-B34C-47FE-87C2-A1851BCDC801}"/>
            </a:ext>
          </a:extLst>
        </xdr:cNvPr>
        <xdr:cNvSpPr txBox="1"/>
      </xdr:nvSpPr>
      <xdr:spPr>
        <a:xfrm>
          <a:off x="691261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26" name="テキスト ボックス 125">
          <a:extLst>
            <a:ext uri="{FF2B5EF4-FFF2-40B4-BE49-F238E27FC236}">
              <a16:creationId xmlns:a16="http://schemas.microsoft.com/office/drawing/2014/main" id="{DBBB0539-1CD5-4609-BEB5-EF0610D8A459}"/>
            </a:ext>
          </a:extLst>
        </xdr:cNvPr>
        <xdr:cNvSpPr txBox="1"/>
      </xdr:nvSpPr>
      <xdr:spPr>
        <a:xfrm>
          <a:off x="611505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50</xdr:col>
      <xdr:colOff>63500</xdr:colOff>
      <xdr:row>36</xdr:row>
      <xdr:rowOff>79375</xdr:rowOff>
    </xdr:from>
    <xdr:to>
      <xdr:col>50</xdr:col>
      <xdr:colOff>165100</xdr:colOff>
      <xdr:row>37</xdr:row>
      <xdr:rowOff>9525</xdr:rowOff>
    </xdr:to>
    <xdr:sp macro="" textlink="">
      <xdr:nvSpPr>
        <xdr:cNvPr id="127" name="楕円 126">
          <a:extLst>
            <a:ext uri="{FF2B5EF4-FFF2-40B4-BE49-F238E27FC236}">
              <a16:creationId xmlns:a16="http://schemas.microsoft.com/office/drawing/2014/main" id="{CF3AA310-6D5D-4014-98CF-DA576A307B5A}"/>
            </a:ext>
          </a:extLst>
        </xdr:cNvPr>
        <xdr:cNvSpPr/>
      </xdr:nvSpPr>
      <xdr:spPr>
        <a:xfrm>
          <a:off x="8632190" y="625157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100965</xdr:rowOff>
    </xdr:from>
    <xdr:to>
      <xdr:col>46</xdr:col>
      <xdr:colOff>38100</xdr:colOff>
      <xdr:row>37</xdr:row>
      <xdr:rowOff>31115</xdr:rowOff>
    </xdr:to>
    <xdr:sp macro="" textlink="">
      <xdr:nvSpPr>
        <xdr:cNvPr id="128" name="楕円 127">
          <a:extLst>
            <a:ext uri="{FF2B5EF4-FFF2-40B4-BE49-F238E27FC236}">
              <a16:creationId xmlns:a16="http://schemas.microsoft.com/office/drawing/2014/main" id="{EE74F69B-54D2-4817-993F-73131F6031C5}"/>
            </a:ext>
          </a:extLst>
        </xdr:cNvPr>
        <xdr:cNvSpPr/>
      </xdr:nvSpPr>
      <xdr:spPr>
        <a:xfrm>
          <a:off x="7846060" y="626935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130175</xdr:rowOff>
    </xdr:from>
    <xdr:to>
      <xdr:col>50</xdr:col>
      <xdr:colOff>114300</xdr:colOff>
      <xdr:row>36</xdr:row>
      <xdr:rowOff>151765</xdr:rowOff>
    </xdr:to>
    <xdr:cxnSp macro="">
      <xdr:nvCxnSpPr>
        <xdr:cNvPr id="129" name="直線コネクタ 128">
          <a:extLst>
            <a:ext uri="{FF2B5EF4-FFF2-40B4-BE49-F238E27FC236}">
              <a16:creationId xmlns:a16="http://schemas.microsoft.com/office/drawing/2014/main" id="{BAF988AE-B4B6-41EB-B128-A0C2540B30B4}"/>
            </a:ext>
          </a:extLst>
        </xdr:cNvPr>
        <xdr:cNvCxnSpPr/>
      </xdr:nvCxnSpPr>
      <xdr:spPr>
        <a:xfrm flipV="1">
          <a:off x="7889240" y="6306185"/>
          <a:ext cx="79756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121285</xdr:rowOff>
    </xdr:from>
    <xdr:to>
      <xdr:col>41</xdr:col>
      <xdr:colOff>101600</xdr:colOff>
      <xdr:row>37</xdr:row>
      <xdr:rowOff>52070</xdr:rowOff>
    </xdr:to>
    <xdr:sp macro="" textlink="">
      <xdr:nvSpPr>
        <xdr:cNvPr id="130" name="楕円 129">
          <a:extLst>
            <a:ext uri="{FF2B5EF4-FFF2-40B4-BE49-F238E27FC236}">
              <a16:creationId xmlns:a16="http://schemas.microsoft.com/office/drawing/2014/main" id="{2072C5C0-A6B2-4050-B28D-F6006D6E1C5D}"/>
            </a:ext>
          </a:extLst>
        </xdr:cNvPr>
        <xdr:cNvSpPr/>
      </xdr:nvSpPr>
      <xdr:spPr>
        <a:xfrm>
          <a:off x="7029450" y="6295390"/>
          <a:ext cx="9779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151765</xdr:rowOff>
    </xdr:from>
    <xdr:to>
      <xdr:col>45</xdr:col>
      <xdr:colOff>177800</xdr:colOff>
      <xdr:row>37</xdr:row>
      <xdr:rowOff>635</xdr:rowOff>
    </xdr:to>
    <xdr:cxnSp macro="">
      <xdr:nvCxnSpPr>
        <xdr:cNvPr id="131" name="直線コネクタ 130">
          <a:extLst>
            <a:ext uri="{FF2B5EF4-FFF2-40B4-BE49-F238E27FC236}">
              <a16:creationId xmlns:a16="http://schemas.microsoft.com/office/drawing/2014/main" id="{DDA9D5A5-8CB4-41ED-866C-BBB2410AB7E5}"/>
            </a:ext>
          </a:extLst>
        </xdr:cNvPr>
        <xdr:cNvCxnSpPr/>
      </xdr:nvCxnSpPr>
      <xdr:spPr>
        <a:xfrm flipV="1">
          <a:off x="7084060" y="6323965"/>
          <a:ext cx="80518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635</xdr:rowOff>
    </xdr:from>
    <xdr:to>
      <xdr:col>36</xdr:col>
      <xdr:colOff>165100</xdr:colOff>
      <xdr:row>39</xdr:row>
      <xdr:rowOff>102235</xdr:rowOff>
    </xdr:to>
    <xdr:sp macro="" textlink="">
      <xdr:nvSpPr>
        <xdr:cNvPr id="132" name="楕円 131">
          <a:extLst>
            <a:ext uri="{FF2B5EF4-FFF2-40B4-BE49-F238E27FC236}">
              <a16:creationId xmlns:a16="http://schemas.microsoft.com/office/drawing/2014/main" id="{B9910F82-B60A-477E-AB22-4D7336CECF09}"/>
            </a:ext>
          </a:extLst>
        </xdr:cNvPr>
        <xdr:cNvSpPr/>
      </xdr:nvSpPr>
      <xdr:spPr>
        <a:xfrm>
          <a:off x="6231890" y="6687185"/>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635</xdr:rowOff>
    </xdr:from>
    <xdr:to>
      <xdr:col>41</xdr:col>
      <xdr:colOff>50800</xdr:colOff>
      <xdr:row>39</xdr:row>
      <xdr:rowOff>52070</xdr:rowOff>
    </xdr:to>
    <xdr:cxnSp macro="">
      <xdr:nvCxnSpPr>
        <xdr:cNvPr id="133" name="直線コネクタ 132">
          <a:extLst>
            <a:ext uri="{FF2B5EF4-FFF2-40B4-BE49-F238E27FC236}">
              <a16:creationId xmlns:a16="http://schemas.microsoft.com/office/drawing/2014/main" id="{8FE981C8-C9E8-4103-A772-350E5EAE6B70}"/>
            </a:ext>
          </a:extLst>
        </xdr:cNvPr>
        <xdr:cNvCxnSpPr/>
      </xdr:nvCxnSpPr>
      <xdr:spPr>
        <a:xfrm flipV="1">
          <a:off x="6286500" y="6344285"/>
          <a:ext cx="797560" cy="398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24765</xdr:colOff>
      <xdr:row>39</xdr:row>
      <xdr:rowOff>7620</xdr:rowOff>
    </xdr:from>
    <xdr:ext cx="534670" cy="256540"/>
    <xdr:sp macro="" textlink="">
      <xdr:nvSpPr>
        <xdr:cNvPr id="134" name="n_1aveValue【道路】&#10;一人当たり延長">
          <a:extLst>
            <a:ext uri="{FF2B5EF4-FFF2-40B4-BE49-F238E27FC236}">
              <a16:creationId xmlns:a16="http://schemas.microsoft.com/office/drawing/2014/main" id="{A1F01553-E4FB-4B96-9089-41500D6F5B9E}"/>
            </a:ext>
          </a:extLst>
        </xdr:cNvPr>
        <xdr:cNvSpPr txBox="1"/>
      </xdr:nvSpPr>
      <xdr:spPr>
        <a:xfrm>
          <a:off x="8422005" y="669607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30.794</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39</xdr:row>
      <xdr:rowOff>29845</xdr:rowOff>
    </xdr:from>
    <xdr:ext cx="532130" cy="256540"/>
    <xdr:sp macro="" textlink="">
      <xdr:nvSpPr>
        <xdr:cNvPr id="135" name="n_2aveValue【道路】&#10;一人当たり延長">
          <a:extLst>
            <a:ext uri="{FF2B5EF4-FFF2-40B4-BE49-F238E27FC236}">
              <a16:creationId xmlns:a16="http://schemas.microsoft.com/office/drawing/2014/main" id="{34141480-6144-4E42-AC43-8DFCEAC0DCB2}"/>
            </a:ext>
          </a:extLst>
        </xdr:cNvPr>
        <xdr:cNvSpPr txBox="1"/>
      </xdr:nvSpPr>
      <xdr:spPr>
        <a:xfrm>
          <a:off x="7640955" y="671449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29.637</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164465</xdr:colOff>
      <xdr:row>39</xdr:row>
      <xdr:rowOff>39370</xdr:rowOff>
    </xdr:from>
    <xdr:ext cx="532130" cy="259080"/>
    <xdr:sp macro="" textlink="">
      <xdr:nvSpPr>
        <xdr:cNvPr id="136" name="n_3aveValue【道路】&#10;一人当たり延長">
          <a:extLst>
            <a:ext uri="{FF2B5EF4-FFF2-40B4-BE49-F238E27FC236}">
              <a16:creationId xmlns:a16="http://schemas.microsoft.com/office/drawing/2014/main" id="{4F0B7EEE-AD7F-4F11-9426-5244ADA78865}"/>
            </a:ext>
          </a:extLst>
        </xdr:cNvPr>
        <xdr:cNvSpPr txBox="1"/>
      </xdr:nvSpPr>
      <xdr:spPr>
        <a:xfrm>
          <a:off x="6854825" y="672592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29.122</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37465</xdr:colOff>
      <xdr:row>37</xdr:row>
      <xdr:rowOff>73660</xdr:rowOff>
    </xdr:from>
    <xdr:ext cx="532130" cy="259080"/>
    <xdr:sp macro="" textlink="">
      <xdr:nvSpPr>
        <xdr:cNvPr id="137" name="n_4aveValue【道路】&#10;一人当たり延長">
          <a:extLst>
            <a:ext uri="{FF2B5EF4-FFF2-40B4-BE49-F238E27FC236}">
              <a16:creationId xmlns:a16="http://schemas.microsoft.com/office/drawing/2014/main" id="{ECF1804B-14F7-4939-8A89-E8C49B279855}"/>
            </a:ext>
          </a:extLst>
        </xdr:cNvPr>
        <xdr:cNvSpPr txBox="1"/>
      </xdr:nvSpPr>
      <xdr:spPr>
        <a:xfrm>
          <a:off x="6038215" y="64173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28.673</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35</xdr:row>
      <xdr:rowOff>26035</xdr:rowOff>
    </xdr:from>
    <xdr:ext cx="534670" cy="259080"/>
    <xdr:sp macro="" textlink="">
      <xdr:nvSpPr>
        <xdr:cNvPr id="138" name="n_1mainValue【道路】&#10;一人当たり延長">
          <a:extLst>
            <a:ext uri="{FF2B5EF4-FFF2-40B4-BE49-F238E27FC236}">
              <a16:creationId xmlns:a16="http://schemas.microsoft.com/office/drawing/2014/main" id="{6ED38295-ECEC-403D-A498-51BAA09D02F8}"/>
            </a:ext>
          </a:extLst>
        </xdr:cNvPr>
        <xdr:cNvSpPr txBox="1"/>
      </xdr:nvSpPr>
      <xdr:spPr>
        <a:xfrm>
          <a:off x="8422005" y="60229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49.170</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100965</xdr:colOff>
      <xdr:row>35</xdr:row>
      <xdr:rowOff>47625</xdr:rowOff>
    </xdr:from>
    <xdr:ext cx="532130" cy="259080"/>
    <xdr:sp macro="" textlink="">
      <xdr:nvSpPr>
        <xdr:cNvPr id="139" name="n_2mainValue【道路】&#10;一人当たり延長">
          <a:extLst>
            <a:ext uri="{FF2B5EF4-FFF2-40B4-BE49-F238E27FC236}">
              <a16:creationId xmlns:a16="http://schemas.microsoft.com/office/drawing/2014/main" id="{1922C292-1F60-4601-8EC2-243805EF39EE}"/>
            </a:ext>
          </a:extLst>
        </xdr:cNvPr>
        <xdr:cNvSpPr txBox="1"/>
      </xdr:nvSpPr>
      <xdr:spPr>
        <a:xfrm>
          <a:off x="7640955" y="605028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48.036</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164465</xdr:colOff>
      <xdr:row>35</xdr:row>
      <xdr:rowOff>67945</xdr:rowOff>
    </xdr:from>
    <xdr:ext cx="532130" cy="258445"/>
    <xdr:sp macro="" textlink="">
      <xdr:nvSpPr>
        <xdr:cNvPr id="140" name="n_3mainValue【道路】&#10;一人当たり延長">
          <a:extLst>
            <a:ext uri="{FF2B5EF4-FFF2-40B4-BE49-F238E27FC236}">
              <a16:creationId xmlns:a16="http://schemas.microsoft.com/office/drawing/2014/main" id="{5EB190CC-FCE7-4E0D-8F4A-030F333B4CE4}"/>
            </a:ext>
          </a:extLst>
        </xdr:cNvPr>
        <xdr:cNvSpPr txBox="1"/>
      </xdr:nvSpPr>
      <xdr:spPr>
        <a:xfrm>
          <a:off x="6854825" y="6066790"/>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46.964</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37465</xdr:colOff>
      <xdr:row>39</xdr:row>
      <xdr:rowOff>93345</xdr:rowOff>
    </xdr:from>
    <xdr:ext cx="532130" cy="259080"/>
    <xdr:sp macro="" textlink="">
      <xdr:nvSpPr>
        <xdr:cNvPr id="141" name="n_4mainValue【道路】&#10;一人当たり延長">
          <a:extLst>
            <a:ext uri="{FF2B5EF4-FFF2-40B4-BE49-F238E27FC236}">
              <a16:creationId xmlns:a16="http://schemas.microsoft.com/office/drawing/2014/main" id="{CB58A6B2-2679-4547-8DDA-7768EF43AD2D}"/>
            </a:ext>
          </a:extLst>
        </xdr:cNvPr>
        <xdr:cNvSpPr txBox="1"/>
      </xdr:nvSpPr>
      <xdr:spPr>
        <a:xfrm>
          <a:off x="6038215" y="678370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26.306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a:extLst>
            <a:ext uri="{FF2B5EF4-FFF2-40B4-BE49-F238E27FC236}">
              <a16:creationId xmlns:a16="http://schemas.microsoft.com/office/drawing/2014/main" id="{6D5FE1C4-5E9D-4EB5-95CA-142BEF2DA9B1}"/>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a:extLst>
            <a:ext uri="{FF2B5EF4-FFF2-40B4-BE49-F238E27FC236}">
              <a16:creationId xmlns:a16="http://schemas.microsoft.com/office/drawing/2014/main" id="{0D553991-3887-4EFF-AF8B-68128E24439F}"/>
            </a:ext>
          </a:extLst>
        </xdr:cNvPr>
        <xdr:cNvSpPr/>
      </xdr:nvSpPr>
      <xdr:spPr>
        <a:xfrm>
          <a:off x="816610" y="866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a:extLst>
            <a:ext uri="{FF2B5EF4-FFF2-40B4-BE49-F238E27FC236}">
              <a16:creationId xmlns:a16="http://schemas.microsoft.com/office/drawing/2014/main" id="{48DB8DF6-0ED3-4C4F-875C-F753F4F4268A}"/>
            </a:ext>
          </a:extLst>
        </xdr:cNvPr>
        <xdr:cNvSpPr/>
      </xdr:nvSpPr>
      <xdr:spPr>
        <a:xfrm>
          <a:off x="816610" y="886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a:extLst>
            <a:ext uri="{FF2B5EF4-FFF2-40B4-BE49-F238E27FC236}">
              <a16:creationId xmlns:a16="http://schemas.microsoft.com/office/drawing/2014/main" id="{F2458F49-3D31-4910-B029-D23CB09B8623}"/>
            </a:ext>
          </a:extLst>
        </xdr:cNvPr>
        <xdr:cNvSpPr/>
      </xdr:nvSpPr>
      <xdr:spPr>
        <a:xfrm>
          <a:off x="1714500" y="866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a:extLst>
            <a:ext uri="{FF2B5EF4-FFF2-40B4-BE49-F238E27FC236}">
              <a16:creationId xmlns:a16="http://schemas.microsoft.com/office/drawing/2014/main" id="{A48BA2CD-53BA-4AF5-B4D5-A13DCAAEC024}"/>
            </a:ext>
          </a:extLst>
        </xdr:cNvPr>
        <xdr:cNvSpPr/>
      </xdr:nvSpPr>
      <xdr:spPr>
        <a:xfrm>
          <a:off x="1714500" y="886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a:extLst>
            <a:ext uri="{FF2B5EF4-FFF2-40B4-BE49-F238E27FC236}">
              <a16:creationId xmlns:a16="http://schemas.microsoft.com/office/drawing/2014/main" id="{DC7CDAE9-592B-40C5-9889-6034059B2C8A}"/>
            </a:ext>
          </a:extLst>
        </xdr:cNvPr>
        <xdr:cNvSpPr/>
      </xdr:nvSpPr>
      <xdr:spPr>
        <a:xfrm>
          <a:off x="2743200" y="866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a:extLst>
            <a:ext uri="{FF2B5EF4-FFF2-40B4-BE49-F238E27FC236}">
              <a16:creationId xmlns:a16="http://schemas.microsoft.com/office/drawing/2014/main" id="{250037D7-ADD0-4C6E-BD2E-7481956047D5}"/>
            </a:ext>
          </a:extLst>
        </xdr:cNvPr>
        <xdr:cNvSpPr/>
      </xdr:nvSpPr>
      <xdr:spPr>
        <a:xfrm>
          <a:off x="2743200" y="886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a:extLst>
            <a:ext uri="{FF2B5EF4-FFF2-40B4-BE49-F238E27FC236}">
              <a16:creationId xmlns:a16="http://schemas.microsoft.com/office/drawing/2014/main" id="{166AE18F-4835-41F6-9714-732BF7AECA18}"/>
            </a:ext>
          </a:extLst>
        </xdr:cNvPr>
        <xdr:cNvSpPr/>
      </xdr:nvSpPr>
      <xdr:spPr>
        <a:xfrm>
          <a:off x="685800" y="9140190"/>
          <a:ext cx="4267200" cy="22898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5910" cy="225425"/>
    <xdr:sp macro="" textlink="">
      <xdr:nvSpPr>
        <xdr:cNvPr id="150" name="テキスト ボックス 149">
          <a:extLst>
            <a:ext uri="{FF2B5EF4-FFF2-40B4-BE49-F238E27FC236}">
              <a16:creationId xmlns:a16="http://schemas.microsoft.com/office/drawing/2014/main" id="{45E8F631-1FC0-4BBD-A5FA-3FE456364A38}"/>
            </a:ext>
          </a:extLst>
        </xdr:cNvPr>
        <xdr:cNvSpPr txBox="1"/>
      </xdr:nvSpPr>
      <xdr:spPr>
        <a:xfrm>
          <a:off x="66675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a:extLst>
            <a:ext uri="{FF2B5EF4-FFF2-40B4-BE49-F238E27FC236}">
              <a16:creationId xmlns:a16="http://schemas.microsoft.com/office/drawing/2014/main" id="{25085ED2-8115-4C03-A002-D6478F55177E}"/>
            </a:ext>
          </a:extLst>
        </xdr:cNvPr>
        <xdr:cNvCxnSpPr/>
      </xdr:nvCxnSpPr>
      <xdr:spPr>
        <a:xfrm>
          <a:off x="685800" y="1143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4820" cy="256540"/>
    <xdr:sp macro="" textlink="">
      <xdr:nvSpPr>
        <xdr:cNvPr id="152" name="テキスト ボックス 151">
          <a:extLst>
            <a:ext uri="{FF2B5EF4-FFF2-40B4-BE49-F238E27FC236}">
              <a16:creationId xmlns:a16="http://schemas.microsoft.com/office/drawing/2014/main" id="{60AE199F-2510-4C80-9692-D57E83C1892C}"/>
            </a:ext>
          </a:extLst>
        </xdr:cNvPr>
        <xdr:cNvSpPr txBox="1"/>
      </xdr:nvSpPr>
      <xdr:spPr>
        <a:xfrm>
          <a:off x="273685" y="1128585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130810</xdr:rowOff>
    </xdr:from>
    <xdr:to>
      <xdr:col>28</xdr:col>
      <xdr:colOff>114300</xdr:colOff>
      <xdr:row>64</xdr:row>
      <xdr:rowOff>130810</xdr:rowOff>
    </xdr:to>
    <xdr:cxnSp macro="">
      <xdr:nvCxnSpPr>
        <xdr:cNvPr id="153" name="直線コネクタ 152">
          <a:extLst>
            <a:ext uri="{FF2B5EF4-FFF2-40B4-BE49-F238E27FC236}">
              <a16:creationId xmlns:a16="http://schemas.microsoft.com/office/drawing/2014/main" id="{E2486B0F-98D2-487A-A6E8-317A5D3D6E17}"/>
            </a:ext>
          </a:extLst>
        </xdr:cNvPr>
        <xdr:cNvCxnSpPr/>
      </xdr:nvCxnSpPr>
      <xdr:spPr>
        <a:xfrm>
          <a:off x="685800" y="111074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160020</xdr:rowOff>
    </xdr:from>
    <xdr:ext cx="464820" cy="259080"/>
    <xdr:sp macro="" textlink="">
      <xdr:nvSpPr>
        <xdr:cNvPr id="154" name="テキスト ボックス 153">
          <a:extLst>
            <a:ext uri="{FF2B5EF4-FFF2-40B4-BE49-F238E27FC236}">
              <a16:creationId xmlns:a16="http://schemas.microsoft.com/office/drawing/2014/main" id="{A2721118-7446-4A97-9DB9-A234399BEFC3}"/>
            </a:ext>
          </a:extLst>
        </xdr:cNvPr>
        <xdr:cNvSpPr txBox="1"/>
      </xdr:nvSpPr>
      <xdr:spPr>
        <a:xfrm>
          <a:off x="273685" y="1096327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146685</xdr:rowOff>
    </xdr:from>
    <xdr:to>
      <xdr:col>28</xdr:col>
      <xdr:colOff>114300</xdr:colOff>
      <xdr:row>62</xdr:row>
      <xdr:rowOff>146685</xdr:rowOff>
    </xdr:to>
    <xdr:cxnSp macro="">
      <xdr:nvCxnSpPr>
        <xdr:cNvPr id="155" name="直線コネクタ 154">
          <a:extLst>
            <a:ext uri="{FF2B5EF4-FFF2-40B4-BE49-F238E27FC236}">
              <a16:creationId xmlns:a16="http://schemas.microsoft.com/office/drawing/2014/main" id="{A641533F-5EF1-4E22-B6EE-0D5566D1565A}"/>
            </a:ext>
          </a:extLst>
        </xdr:cNvPr>
        <xdr:cNvCxnSpPr/>
      </xdr:nvCxnSpPr>
      <xdr:spPr>
        <a:xfrm>
          <a:off x="685800" y="1077468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62</xdr:row>
      <xdr:rowOff>4445</xdr:rowOff>
    </xdr:from>
    <xdr:ext cx="403225" cy="259080"/>
    <xdr:sp macro="" textlink="">
      <xdr:nvSpPr>
        <xdr:cNvPr id="156" name="テキスト ボックス 155">
          <a:extLst>
            <a:ext uri="{FF2B5EF4-FFF2-40B4-BE49-F238E27FC236}">
              <a16:creationId xmlns:a16="http://schemas.microsoft.com/office/drawing/2014/main" id="{4180F7CE-F085-4842-9FB2-92176FED527D}"/>
            </a:ext>
          </a:extLst>
        </xdr:cNvPr>
        <xdr:cNvSpPr txBox="1"/>
      </xdr:nvSpPr>
      <xdr:spPr>
        <a:xfrm>
          <a:off x="343535" y="106362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163195</xdr:rowOff>
    </xdr:from>
    <xdr:to>
      <xdr:col>28</xdr:col>
      <xdr:colOff>114300</xdr:colOff>
      <xdr:row>60</xdr:row>
      <xdr:rowOff>163195</xdr:rowOff>
    </xdr:to>
    <xdr:cxnSp macro="">
      <xdr:nvCxnSpPr>
        <xdr:cNvPr id="157" name="直線コネクタ 156">
          <a:extLst>
            <a:ext uri="{FF2B5EF4-FFF2-40B4-BE49-F238E27FC236}">
              <a16:creationId xmlns:a16="http://schemas.microsoft.com/office/drawing/2014/main" id="{57AE41F2-420B-45C6-8358-51B069FF4162}"/>
            </a:ext>
          </a:extLst>
        </xdr:cNvPr>
        <xdr:cNvCxnSpPr/>
      </xdr:nvCxnSpPr>
      <xdr:spPr>
        <a:xfrm>
          <a:off x="685800" y="10452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20955</xdr:rowOff>
    </xdr:from>
    <xdr:ext cx="403225" cy="256540"/>
    <xdr:sp macro="" textlink="">
      <xdr:nvSpPr>
        <xdr:cNvPr id="158" name="テキスト ボックス 157">
          <a:extLst>
            <a:ext uri="{FF2B5EF4-FFF2-40B4-BE49-F238E27FC236}">
              <a16:creationId xmlns:a16="http://schemas.microsoft.com/office/drawing/2014/main" id="{202FA6AB-CA7E-4D5D-9C4A-B5011697D487}"/>
            </a:ext>
          </a:extLst>
        </xdr:cNvPr>
        <xdr:cNvSpPr txBox="1"/>
      </xdr:nvSpPr>
      <xdr:spPr>
        <a:xfrm>
          <a:off x="343535" y="1030414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59</xdr:row>
      <xdr:rowOff>8255</xdr:rowOff>
    </xdr:from>
    <xdr:to>
      <xdr:col>28</xdr:col>
      <xdr:colOff>114300</xdr:colOff>
      <xdr:row>59</xdr:row>
      <xdr:rowOff>8255</xdr:rowOff>
    </xdr:to>
    <xdr:cxnSp macro="">
      <xdr:nvCxnSpPr>
        <xdr:cNvPr id="159" name="直線コネクタ 158">
          <a:extLst>
            <a:ext uri="{FF2B5EF4-FFF2-40B4-BE49-F238E27FC236}">
              <a16:creationId xmlns:a16="http://schemas.microsoft.com/office/drawing/2014/main" id="{64D4062C-7475-41A6-929B-3EB725345CC8}"/>
            </a:ext>
          </a:extLst>
        </xdr:cNvPr>
        <xdr:cNvCxnSpPr/>
      </xdr:nvCxnSpPr>
      <xdr:spPr>
        <a:xfrm>
          <a:off x="685800" y="101257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58</xdr:row>
      <xdr:rowOff>37465</xdr:rowOff>
    </xdr:from>
    <xdr:ext cx="403225" cy="259080"/>
    <xdr:sp macro="" textlink="">
      <xdr:nvSpPr>
        <xdr:cNvPr id="160" name="テキスト ボックス 159">
          <a:extLst>
            <a:ext uri="{FF2B5EF4-FFF2-40B4-BE49-F238E27FC236}">
              <a16:creationId xmlns:a16="http://schemas.microsoft.com/office/drawing/2014/main" id="{B2C52C8E-FF87-4FA3-8222-205F1483A9A0}"/>
            </a:ext>
          </a:extLst>
        </xdr:cNvPr>
        <xdr:cNvSpPr txBox="1"/>
      </xdr:nvSpPr>
      <xdr:spPr>
        <a:xfrm>
          <a:off x="34353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57</xdr:row>
      <xdr:rowOff>24765</xdr:rowOff>
    </xdr:from>
    <xdr:to>
      <xdr:col>28</xdr:col>
      <xdr:colOff>114300</xdr:colOff>
      <xdr:row>57</xdr:row>
      <xdr:rowOff>24765</xdr:rowOff>
    </xdr:to>
    <xdr:cxnSp macro="">
      <xdr:nvCxnSpPr>
        <xdr:cNvPr id="161" name="直線コネクタ 160">
          <a:extLst>
            <a:ext uri="{FF2B5EF4-FFF2-40B4-BE49-F238E27FC236}">
              <a16:creationId xmlns:a16="http://schemas.microsoft.com/office/drawing/2014/main" id="{92C7905B-4743-4460-B292-0FF900E8AC70}"/>
            </a:ext>
          </a:extLst>
        </xdr:cNvPr>
        <xdr:cNvCxnSpPr/>
      </xdr:nvCxnSpPr>
      <xdr:spPr>
        <a:xfrm>
          <a:off x="685800" y="97936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53975</xdr:rowOff>
    </xdr:from>
    <xdr:ext cx="403225" cy="256540"/>
    <xdr:sp macro="" textlink="">
      <xdr:nvSpPr>
        <xdr:cNvPr id="162" name="テキスト ボックス 161">
          <a:extLst>
            <a:ext uri="{FF2B5EF4-FFF2-40B4-BE49-F238E27FC236}">
              <a16:creationId xmlns:a16="http://schemas.microsoft.com/office/drawing/2014/main" id="{5B2C33D9-75F5-43C3-B3CF-F6B618C00ABC}"/>
            </a:ext>
          </a:extLst>
        </xdr:cNvPr>
        <xdr:cNvSpPr txBox="1"/>
      </xdr:nvSpPr>
      <xdr:spPr>
        <a:xfrm>
          <a:off x="343535" y="965898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55</xdr:row>
      <xdr:rowOff>40640</xdr:rowOff>
    </xdr:from>
    <xdr:to>
      <xdr:col>28</xdr:col>
      <xdr:colOff>114300</xdr:colOff>
      <xdr:row>55</xdr:row>
      <xdr:rowOff>40640</xdr:rowOff>
    </xdr:to>
    <xdr:cxnSp macro="">
      <xdr:nvCxnSpPr>
        <xdr:cNvPr id="163" name="直線コネクタ 162">
          <a:extLst>
            <a:ext uri="{FF2B5EF4-FFF2-40B4-BE49-F238E27FC236}">
              <a16:creationId xmlns:a16="http://schemas.microsoft.com/office/drawing/2014/main" id="{9322F5CD-64B7-4DA8-814B-DEFAD83C96D1}"/>
            </a:ext>
          </a:extLst>
        </xdr:cNvPr>
        <xdr:cNvCxnSpPr/>
      </xdr:nvCxnSpPr>
      <xdr:spPr>
        <a:xfrm>
          <a:off x="685800" y="94703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54</xdr:row>
      <xdr:rowOff>69850</xdr:rowOff>
    </xdr:from>
    <xdr:ext cx="336550" cy="259080"/>
    <xdr:sp macro="" textlink="">
      <xdr:nvSpPr>
        <xdr:cNvPr id="164" name="テキスト ボックス 163">
          <a:extLst>
            <a:ext uri="{FF2B5EF4-FFF2-40B4-BE49-F238E27FC236}">
              <a16:creationId xmlns:a16="http://schemas.microsoft.com/office/drawing/2014/main" id="{3C4E6225-DE06-4D83-8844-6CA178B0176A}"/>
            </a:ext>
          </a:extLst>
        </xdr:cNvPr>
        <xdr:cNvSpPr txBox="1"/>
      </xdr:nvSpPr>
      <xdr:spPr>
        <a:xfrm>
          <a:off x="386715" y="9326245"/>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a:extLst>
            <a:ext uri="{FF2B5EF4-FFF2-40B4-BE49-F238E27FC236}">
              <a16:creationId xmlns:a16="http://schemas.microsoft.com/office/drawing/2014/main" id="{1DACF458-EA10-4C60-8015-BAA847BFC75F}"/>
            </a:ext>
          </a:extLst>
        </xdr:cNvPr>
        <xdr:cNvCxnSpPr/>
      </xdr:nvCxnSpPr>
      <xdr:spPr>
        <a:xfrm>
          <a:off x="685800" y="9140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6" name="【橋りょう・トンネル】&#10;有形固定資産減価償却率グラフ枠">
          <a:extLst>
            <a:ext uri="{FF2B5EF4-FFF2-40B4-BE49-F238E27FC236}">
              <a16:creationId xmlns:a16="http://schemas.microsoft.com/office/drawing/2014/main" id="{BCCC6384-3434-4DD3-BEE1-4A45A121173C}"/>
            </a:ext>
          </a:extLst>
        </xdr:cNvPr>
        <xdr:cNvSpPr/>
      </xdr:nvSpPr>
      <xdr:spPr>
        <a:xfrm>
          <a:off x="685800" y="9140190"/>
          <a:ext cx="4267200" cy="22898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104775</xdr:rowOff>
    </xdr:from>
    <xdr:to>
      <xdr:col>24</xdr:col>
      <xdr:colOff>62865</xdr:colOff>
      <xdr:row>64</xdr:row>
      <xdr:rowOff>130810</xdr:rowOff>
    </xdr:to>
    <xdr:cxnSp macro="">
      <xdr:nvCxnSpPr>
        <xdr:cNvPr id="167" name="直線コネクタ 166">
          <a:extLst>
            <a:ext uri="{FF2B5EF4-FFF2-40B4-BE49-F238E27FC236}">
              <a16:creationId xmlns:a16="http://schemas.microsoft.com/office/drawing/2014/main" id="{03B506EA-B888-445B-A301-EBB75FFFE208}"/>
            </a:ext>
          </a:extLst>
        </xdr:cNvPr>
        <xdr:cNvCxnSpPr/>
      </xdr:nvCxnSpPr>
      <xdr:spPr>
        <a:xfrm flipV="1">
          <a:off x="4173855" y="9532620"/>
          <a:ext cx="0" cy="1574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134620</xdr:rowOff>
    </xdr:from>
    <xdr:ext cx="469900" cy="256540"/>
    <xdr:sp macro="" textlink="">
      <xdr:nvSpPr>
        <xdr:cNvPr id="168" name="【橋りょう・トンネル】&#10;有形固定資産減価償却率最小値テキスト">
          <a:extLst>
            <a:ext uri="{FF2B5EF4-FFF2-40B4-BE49-F238E27FC236}">
              <a16:creationId xmlns:a16="http://schemas.microsoft.com/office/drawing/2014/main" id="{47D0DE72-6C71-4F2A-86B8-AF0233F34453}"/>
            </a:ext>
          </a:extLst>
        </xdr:cNvPr>
        <xdr:cNvSpPr txBox="1"/>
      </xdr:nvSpPr>
      <xdr:spPr>
        <a:xfrm>
          <a:off x="4212590" y="111036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130810</xdr:rowOff>
    </xdr:from>
    <xdr:to>
      <xdr:col>24</xdr:col>
      <xdr:colOff>152400</xdr:colOff>
      <xdr:row>64</xdr:row>
      <xdr:rowOff>130810</xdr:rowOff>
    </xdr:to>
    <xdr:cxnSp macro="">
      <xdr:nvCxnSpPr>
        <xdr:cNvPr id="169" name="直線コネクタ 168">
          <a:extLst>
            <a:ext uri="{FF2B5EF4-FFF2-40B4-BE49-F238E27FC236}">
              <a16:creationId xmlns:a16="http://schemas.microsoft.com/office/drawing/2014/main" id="{56D3DCE3-7F3C-4CA4-BDB7-17DE17CC6B2A}"/>
            </a:ext>
          </a:extLst>
        </xdr:cNvPr>
        <xdr:cNvCxnSpPr/>
      </xdr:nvCxnSpPr>
      <xdr:spPr>
        <a:xfrm>
          <a:off x="4112260" y="1110742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52070</xdr:rowOff>
    </xdr:from>
    <xdr:ext cx="340360" cy="256540"/>
    <xdr:sp macro="" textlink="">
      <xdr:nvSpPr>
        <xdr:cNvPr id="170" name="【橋りょう・トンネル】&#10;有形固定資産減価償却率最大値テキスト">
          <a:extLst>
            <a:ext uri="{FF2B5EF4-FFF2-40B4-BE49-F238E27FC236}">
              <a16:creationId xmlns:a16="http://schemas.microsoft.com/office/drawing/2014/main" id="{EEAE8928-A037-4326-BD1F-554023B9BDA4}"/>
            </a:ext>
          </a:extLst>
        </xdr:cNvPr>
        <xdr:cNvSpPr txBox="1"/>
      </xdr:nvSpPr>
      <xdr:spPr>
        <a:xfrm>
          <a:off x="4212590" y="9314180"/>
          <a:ext cx="340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104775</xdr:rowOff>
    </xdr:from>
    <xdr:to>
      <xdr:col>24</xdr:col>
      <xdr:colOff>152400</xdr:colOff>
      <xdr:row>55</xdr:row>
      <xdr:rowOff>104775</xdr:rowOff>
    </xdr:to>
    <xdr:cxnSp macro="">
      <xdr:nvCxnSpPr>
        <xdr:cNvPr id="171" name="直線コネクタ 170">
          <a:extLst>
            <a:ext uri="{FF2B5EF4-FFF2-40B4-BE49-F238E27FC236}">
              <a16:creationId xmlns:a16="http://schemas.microsoft.com/office/drawing/2014/main" id="{A4D058ED-BBBB-4BEB-B483-9FD1C477BF2C}"/>
            </a:ext>
          </a:extLst>
        </xdr:cNvPr>
        <xdr:cNvCxnSpPr/>
      </xdr:nvCxnSpPr>
      <xdr:spPr>
        <a:xfrm>
          <a:off x="4112260" y="953262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118745</xdr:rowOff>
    </xdr:from>
    <xdr:ext cx="405130" cy="259080"/>
    <xdr:sp macro="" textlink="">
      <xdr:nvSpPr>
        <xdr:cNvPr id="172" name="【橋りょう・トンネル】&#10;有形固定資産減価償却率平均値テキスト">
          <a:extLst>
            <a:ext uri="{FF2B5EF4-FFF2-40B4-BE49-F238E27FC236}">
              <a16:creationId xmlns:a16="http://schemas.microsoft.com/office/drawing/2014/main" id="{22D894C6-14A2-45FE-A474-AA9E367D8840}"/>
            </a:ext>
          </a:extLst>
        </xdr:cNvPr>
        <xdr:cNvSpPr txBox="1"/>
      </xdr:nvSpPr>
      <xdr:spPr>
        <a:xfrm>
          <a:off x="4212590" y="1040765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60</xdr:row>
      <xdr:rowOff>140335</xdr:rowOff>
    </xdr:from>
    <xdr:to>
      <xdr:col>24</xdr:col>
      <xdr:colOff>114300</xdr:colOff>
      <xdr:row>61</xdr:row>
      <xdr:rowOff>70485</xdr:rowOff>
    </xdr:to>
    <xdr:sp macro="" textlink="">
      <xdr:nvSpPr>
        <xdr:cNvPr id="173" name="フローチャート: 判断 172">
          <a:extLst>
            <a:ext uri="{FF2B5EF4-FFF2-40B4-BE49-F238E27FC236}">
              <a16:creationId xmlns:a16="http://schemas.microsoft.com/office/drawing/2014/main" id="{BF889DAA-ABBE-478E-AD27-6EB8F1948DE7}"/>
            </a:ext>
          </a:extLst>
        </xdr:cNvPr>
        <xdr:cNvSpPr/>
      </xdr:nvSpPr>
      <xdr:spPr>
        <a:xfrm>
          <a:off x="4131310" y="1042352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130175</xdr:rowOff>
    </xdr:from>
    <xdr:to>
      <xdr:col>20</xdr:col>
      <xdr:colOff>38100</xdr:colOff>
      <xdr:row>61</xdr:row>
      <xdr:rowOff>60325</xdr:rowOff>
    </xdr:to>
    <xdr:sp macro="" textlink="">
      <xdr:nvSpPr>
        <xdr:cNvPr id="174" name="フローチャート: 判断 173">
          <a:extLst>
            <a:ext uri="{FF2B5EF4-FFF2-40B4-BE49-F238E27FC236}">
              <a16:creationId xmlns:a16="http://schemas.microsoft.com/office/drawing/2014/main" id="{2C4A8CE5-6574-4B1E-B1E9-CA56FD3D64F6}"/>
            </a:ext>
          </a:extLst>
        </xdr:cNvPr>
        <xdr:cNvSpPr/>
      </xdr:nvSpPr>
      <xdr:spPr>
        <a:xfrm>
          <a:off x="3388360" y="10420985"/>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128905</xdr:rowOff>
    </xdr:from>
    <xdr:to>
      <xdr:col>15</xdr:col>
      <xdr:colOff>101600</xdr:colOff>
      <xdr:row>61</xdr:row>
      <xdr:rowOff>59055</xdr:rowOff>
    </xdr:to>
    <xdr:sp macro="" textlink="">
      <xdr:nvSpPr>
        <xdr:cNvPr id="175" name="フローチャート: 判断 174">
          <a:extLst>
            <a:ext uri="{FF2B5EF4-FFF2-40B4-BE49-F238E27FC236}">
              <a16:creationId xmlns:a16="http://schemas.microsoft.com/office/drawing/2014/main" id="{4D87DA04-EBC9-4F71-9CD3-4C919A3F65B1}"/>
            </a:ext>
          </a:extLst>
        </xdr:cNvPr>
        <xdr:cNvSpPr/>
      </xdr:nvSpPr>
      <xdr:spPr>
        <a:xfrm>
          <a:off x="2571750" y="10419715"/>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92710</xdr:rowOff>
    </xdr:from>
    <xdr:to>
      <xdr:col>10</xdr:col>
      <xdr:colOff>165100</xdr:colOff>
      <xdr:row>61</xdr:row>
      <xdr:rowOff>22860</xdr:rowOff>
    </xdr:to>
    <xdr:sp macro="" textlink="">
      <xdr:nvSpPr>
        <xdr:cNvPr id="176" name="フローチャート: 判断 175">
          <a:extLst>
            <a:ext uri="{FF2B5EF4-FFF2-40B4-BE49-F238E27FC236}">
              <a16:creationId xmlns:a16="http://schemas.microsoft.com/office/drawing/2014/main" id="{A77933DF-FA6C-4E50-B52D-01F9727E8B3E}"/>
            </a:ext>
          </a:extLst>
        </xdr:cNvPr>
        <xdr:cNvSpPr/>
      </xdr:nvSpPr>
      <xdr:spPr>
        <a:xfrm>
          <a:off x="1774190" y="10383520"/>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65405</xdr:rowOff>
    </xdr:from>
    <xdr:to>
      <xdr:col>6</xdr:col>
      <xdr:colOff>38100</xdr:colOff>
      <xdr:row>60</xdr:row>
      <xdr:rowOff>167005</xdr:rowOff>
    </xdr:to>
    <xdr:sp macro="" textlink="">
      <xdr:nvSpPr>
        <xdr:cNvPr id="177" name="フローチャート: 判断 176">
          <a:extLst>
            <a:ext uri="{FF2B5EF4-FFF2-40B4-BE49-F238E27FC236}">
              <a16:creationId xmlns:a16="http://schemas.microsoft.com/office/drawing/2014/main" id="{39B1F24D-4E02-43CA-8128-A593F76D1D17}"/>
            </a:ext>
          </a:extLst>
        </xdr:cNvPr>
        <xdr:cNvSpPr/>
      </xdr:nvSpPr>
      <xdr:spPr>
        <a:xfrm>
          <a:off x="988060" y="10350500"/>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6540"/>
    <xdr:sp macro="" textlink="">
      <xdr:nvSpPr>
        <xdr:cNvPr id="178" name="テキスト ボックス 177">
          <a:extLst>
            <a:ext uri="{FF2B5EF4-FFF2-40B4-BE49-F238E27FC236}">
              <a16:creationId xmlns:a16="http://schemas.microsoft.com/office/drawing/2014/main" id="{3CCF59DD-F27F-43EB-AD55-ED29F52769A3}"/>
            </a:ext>
          </a:extLst>
        </xdr:cNvPr>
        <xdr:cNvSpPr txBox="1"/>
      </xdr:nvSpPr>
      <xdr:spPr>
        <a:xfrm>
          <a:off x="400304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6540"/>
    <xdr:sp macro="" textlink="">
      <xdr:nvSpPr>
        <xdr:cNvPr id="179" name="テキスト ボックス 178">
          <a:extLst>
            <a:ext uri="{FF2B5EF4-FFF2-40B4-BE49-F238E27FC236}">
              <a16:creationId xmlns:a16="http://schemas.microsoft.com/office/drawing/2014/main" id="{E49DECAD-8155-44F5-A9C6-F6FDAC8E9B7E}"/>
            </a:ext>
          </a:extLst>
        </xdr:cNvPr>
        <xdr:cNvSpPr txBox="1"/>
      </xdr:nvSpPr>
      <xdr:spPr>
        <a:xfrm>
          <a:off x="326009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6540"/>
    <xdr:sp macro="" textlink="">
      <xdr:nvSpPr>
        <xdr:cNvPr id="180" name="テキスト ボックス 179">
          <a:extLst>
            <a:ext uri="{FF2B5EF4-FFF2-40B4-BE49-F238E27FC236}">
              <a16:creationId xmlns:a16="http://schemas.microsoft.com/office/drawing/2014/main" id="{A69FBB1C-5E35-4C4B-8567-2DE8492C49F4}"/>
            </a:ext>
          </a:extLst>
        </xdr:cNvPr>
        <xdr:cNvSpPr txBox="1"/>
      </xdr:nvSpPr>
      <xdr:spPr>
        <a:xfrm>
          <a:off x="245491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6540"/>
    <xdr:sp macro="" textlink="">
      <xdr:nvSpPr>
        <xdr:cNvPr id="181" name="テキスト ボックス 180">
          <a:extLst>
            <a:ext uri="{FF2B5EF4-FFF2-40B4-BE49-F238E27FC236}">
              <a16:creationId xmlns:a16="http://schemas.microsoft.com/office/drawing/2014/main" id="{EA61ABEF-CF76-4D88-87C4-04AA39AA3C75}"/>
            </a:ext>
          </a:extLst>
        </xdr:cNvPr>
        <xdr:cNvSpPr txBox="1"/>
      </xdr:nvSpPr>
      <xdr:spPr>
        <a:xfrm>
          <a:off x="165735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6540"/>
    <xdr:sp macro="" textlink="">
      <xdr:nvSpPr>
        <xdr:cNvPr id="182" name="テキスト ボックス 181">
          <a:extLst>
            <a:ext uri="{FF2B5EF4-FFF2-40B4-BE49-F238E27FC236}">
              <a16:creationId xmlns:a16="http://schemas.microsoft.com/office/drawing/2014/main" id="{2FE062BF-C38B-4686-9344-B77AD7879307}"/>
            </a:ext>
          </a:extLst>
        </xdr:cNvPr>
        <xdr:cNvSpPr txBox="1"/>
      </xdr:nvSpPr>
      <xdr:spPr>
        <a:xfrm>
          <a:off x="85979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19</xdr:col>
      <xdr:colOff>127000</xdr:colOff>
      <xdr:row>60</xdr:row>
      <xdr:rowOff>4445</xdr:rowOff>
    </xdr:from>
    <xdr:to>
      <xdr:col>20</xdr:col>
      <xdr:colOff>38100</xdr:colOff>
      <xdr:row>60</xdr:row>
      <xdr:rowOff>106045</xdr:rowOff>
    </xdr:to>
    <xdr:sp macro="" textlink="">
      <xdr:nvSpPr>
        <xdr:cNvPr id="183" name="楕円 182">
          <a:extLst>
            <a:ext uri="{FF2B5EF4-FFF2-40B4-BE49-F238E27FC236}">
              <a16:creationId xmlns:a16="http://schemas.microsoft.com/office/drawing/2014/main" id="{6D0B2D90-5432-46BE-98E7-E0F2C07E236D}"/>
            </a:ext>
          </a:extLst>
        </xdr:cNvPr>
        <xdr:cNvSpPr/>
      </xdr:nvSpPr>
      <xdr:spPr>
        <a:xfrm>
          <a:off x="3388360" y="102933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151765</xdr:rowOff>
    </xdr:from>
    <xdr:to>
      <xdr:col>15</xdr:col>
      <xdr:colOff>101600</xdr:colOff>
      <xdr:row>60</xdr:row>
      <xdr:rowOff>81915</xdr:rowOff>
    </xdr:to>
    <xdr:sp macro="" textlink="">
      <xdr:nvSpPr>
        <xdr:cNvPr id="184" name="楕円 183">
          <a:extLst>
            <a:ext uri="{FF2B5EF4-FFF2-40B4-BE49-F238E27FC236}">
              <a16:creationId xmlns:a16="http://schemas.microsoft.com/office/drawing/2014/main" id="{17D6E692-4A2C-4098-9BF5-26857D90929C}"/>
            </a:ext>
          </a:extLst>
        </xdr:cNvPr>
        <xdr:cNvSpPr/>
      </xdr:nvSpPr>
      <xdr:spPr>
        <a:xfrm>
          <a:off x="2571750" y="1026731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31115</xdr:rowOff>
    </xdr:from>
    <xdr:to>
      <xdr:col>19</xdr:col>
      <xdr:colOff>177800</xdr:colOff>
      <xdr:row>60</xdr:row>
      <xdr:rowOff>55245</xdr:rowOff>
    </xdr:to>
    <xdr:cxnSp macro="">
      <xdr:nvCxnSpPr>
        <xdr:cNvPr id="185" name="直線コネクタ 184">
          <a:extLst>
            <a:ext uri="{FF2B5EF4-FFF2-40B4-BE49-F238E27FC236}">
              <a16:creationId xmlns:a16="http://schemas.microsoft.com/office/drawing/2014/main" id="{D12CB86F-EF9E-4983-B6D7-8E6C8D4C40C7}"/>
            </a:ext>
          </a:extLst>
        </xdr:cNvPr>
        <xdr:cNvCxnSpPr/>
      </xdr:nvCxnSpPr>
      <xdr:spPr>
        <a:xfrm>
          <a:off x="2626360" y="10316210"/>
          <a:ext cx="80518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123825</xdr:rowOff>
    </xdr:from>
    <xdr:to>
      <xdr:col>10</xdr:col>
      <xdr:colOff>165100</xdr:colOff>
      <xdr:row>60</xdr:row>
      <xdr:rowOff>53975</xdr:rowOff>
    </xdr:to>
    <xdr:sp macro="" textlink="">
      <xdr:nvSpPr>
        <xdr:cNvPr id="186" name="楕円 185">
          <a:extLst>
            <a:ext uri="{FF2B5EF4-FFF2-40B4-BE49-F238E27FC236}">
              <a16:creationId xmlns:a16="http://schemas.microsoft.com/office/drawing/2014/main" id="{E0D1DB85-C511-476E-90B9-EAA585D111BC}"/>
            </a:ext>
          </a:extLst>
        </xdr:cNvPr>
        <xdr:cNvSpPr/>
      </xdr:nvSpPr>
      <xdr:spPr>
        <a:xfrm>
          <a:off x="1774190" y="1024128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3175</xdr:rowOff>
    </xdr:from>
    <xdr:to>
      <xdr:col>15</xdr:col>
      <xdr:colOff>50800</xdr:colOff>
      <xdr:row>60</xdr:row>
      <xdr:rowOff>31115</xdr:rowOff>
    </xdr:to>
    <xdr:cxnSp macro="">
      <xdr:nvCxnSpPr>
        <xdr:cNvPr id="187" name="直線コネクタ 186">
          <a:extLst>
            <a:ext uri="{FF2B5EF4-FFF2-40B4-BE49-F238E27FC236}">
              <a16:creationId xmlns:a16="http://schemas.microsoft.com/office/drawing/2014/main" id="{9A7DC691-875B-423A-A399-94D8EA3534D5}"/>
            </a:ext>
          </a:extLst>
        </xdr:cNvPr>
        <xdr:cNvCxnSpPr/>
      </xdr:nvCxnSpPr>
      <xdr:spPr>
        <a:xfrm>
          <a:off x="1828800" y="10290175"/>
          <a:ext cx="79756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95885</xdr:rowOff>
    </xdr:from>
    <xdr:to>
      <xdr:col>6</xdr:col>
      <xdr:colOff>38100</xdr:colOff>
      <xdr:row>60</xdr:row>
      <xdr:rowOff>26035</xdr:rowOff>
    </xdr:to>
    <xdr:sp macro="" textlink="">
      <xdr:nvSpPr>
        <xdr:cNvPr id="188" name="楕円 187">
          <a:extLst>
            <a:ext uri="{FF2B5EF4-FFF2-40B4-BE49-F238E27FC236}">
              <a16:creationId xmlns:a16="http://schemas.microsoft.com/office/drawing/2014/main" id="{89EBC721-C96E-4044-BBB5-9D228E3336A6}"/>
            </a:ext>
          </a:extLst>
        </xdr:cNvPr>
        <xdr:cNvSpPr/>
      </xdr:nvSpPr>
      <xdr:spPr>
        <a:xfrm>
          <a:off x="988060" y="1020762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146685</xdr:rowOff>
    </xdr:from>
    <xdr:to>
      <xdr:col>10</xdr:col>
      <xdr:colOff>114300</xdr:colOff>
      <xdr:row>60</xdr:row>
      <xdr:rowOff>3175</xdr:rowOff>
    </xdr:to>
    <xdr:cxnSp macro="">
      <xdr:nvCxnSpPr>
        <xdr:cNvPr id="189" name="直線コネクタ 188">
          <a:extLst>
            <a:ext uri="{FF2B5EF4-FFF2-40B4-BE49-F238E27FC236}">
              <a16:creationId xmlns:a16="http://schemas.microsoft.com/office/drawing/2014/main" id="{D50CFE36-72E7-44E4-807C-8239E7B6AC9E}"/>
            </a:ext>
          </a:extLst>
        </xdr:cNvPr>
        <xdr:cNvCxnSpPr/>
      </xdr:nvCxnSpPr>
      <xdr:spPr>
        <a:xfrm>
          <a:off x="1031240" y="10260330"/>
          <a:ext cx="79756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61</xdr:row>
      <xdr:rowOff>52070</xdr:rowOff>
    </xdr:from>
    <xdr:ext cx="405130" cy="256540"/>
    <xdr:sp macro="" textlink="">
      <xdr:nvSpPr>
        <xdr:cNvPr id="190" name="n_1aveValue【橋りょう・トンネル】&#10;有形固定資産減価償却率">
          <a:extLst>
            <a:ext uri="{FF2B5EF4-FFF2-40B4-BE49-F238E27FC236}">
              <a16:creationId xmlns:a16="http://schemas.microsoft.com/office/drawing/2014/main" id="{EAC5AD65-5B77-410C-A167-FA30E2057B37}"/>
            </a:ext>
          </a:extLst>
        </xdr:cNvPr>
        <xdr:cNvSpPr txBox="1"/>
      </xdr:nvSpPr>
      <xdr:spPr>
        <a:xfrm>
          <a:off x="3239135" y="1051433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61</xdr:row>
      <xdr:rowOff>50165</xdr:rowOff>
    </xdr:from>
    <xdr:ext cx="402590" cy="259080"/>
    <xdr:sp macro="" textlink="">
      <xdr:nvSpPr>
        <xdr:cNvPr id="191" name="n_2aveValue【橋りょう・トンネル】&#10;有形固定資産減価償却率">
          <a:extLst>
            <a:ext uri="{FF2B5EF4-FFF2-40B4-BE49-F238E27FC236}">
              <a16:creationId xmlns:a16="http://schemas.microsoft.com/office/drawing/2014/main" id="{AFB929B1-290E-48F1-9E96-F44FF7AA2D3F}"/>
            </a:ext>
          </a:extLst>
        </xdr:cNvPr>
        <xdr:cNvSpPr txBox="1"/>
      </xdr:nvSpPr>
      <xdr:spPr>
        <a:xfrm>
          <a:off x="2439035" y="1051242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61</xdr:row>
      <xdr:rowOff>13970</xdr:rowOff>
    </xdr:from>
    <xdr:ext cx="402590" cy="259080"/>
    <xdr:sp macro="" textlink="">
      <xdr:nvSpPr>
        <xdr:cNvPr id="192" name="n_3aveValue【橋りょう・トンネル】&#10;有形固定資産減価償却率">
          <a:extLst>
            <a:ext uri="{FF2B5EF4-FFF2-40B4-BE49-F238E27FC236}">
              <a16:creationId xmlns:a16="http://schemas.microsoft.com/office/drawing/2014/main" id="{8B9B561B-C163-4078-917C-AC5BD462BB62}"/>
            </a:ext>
          </a:extLst>
        </xdr:cNvPr>
        <xdr:cNvSpPr txBox="1"/>
      </xdr:nvSpPr>
      <xdr:spPr>
        <a:xfrm>
          <a:off x="1641475" y="1047623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60</xdr:row>
      <xdr:rowOff>158115</xdr:rowOff>
    </xdr:from>
    <xdr:ext cx="402590" cy="256540"/>
    <xdr:sp macro="" textlink="">
      <xdr:nvSpPr>
        <xdr:cNvPr id="193" name="n_4aveValue【橋りょう・トンネル】&#10;有形固定資産減価償却率">
          <a:extLst>
            <a:ext uri="{FF2B5EF4-FFF2-40B4-BE49-F238E27FC236}">
              <a16:creationId xmlns:a16="http://schemas.microsoft.com/office/drawing/2014/main" id="{CFA4A884-77F9-4ECF-AAA2-B3CAF3E6C7D0}"/>
            </a:ext>
          </a:extLst>
        </xdr:cNvPr>
        <xdr:cNvSpPr txBox="1"/>
      </xdr:nvSpPr>
      <xdr:spPr>
        <a:xfrm>
          <a:off x="855345" y="1044702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58</xdr:row>
      <xdr:rowOff>122555</xdr:rowOff>
    </xdr:from>
    <xdr:ext cx="405130" cy="256540"/>
    <xdr:sp macro="" textlink="">
      <xdr:nvSpPr>
        <xdr:cNvPr id="194" name="n_1mainValue【橋りょう・トンネル】&#10;有形固定資産減価償却率">
          <a:extLst>
            <a:ext uri="{FF2B5EF4-FFF2-40B4-BE49-F238E27FC236}">
              <a16:creationId xmlns:a16="http://schemas.microsoft.com/office/drawing/2014/main" id="{B5F44E6B-C48F-4AA9-9633-C087CB7AD56F}"/>
            </a:ext>
          </a:extLst>
        </xdr:cNvPr>
        <xdr:cNvSpPr txBox="1"/>
      </xdr:nvSpPr>
      <xdr:spPr>
        <a:xfrm>
          <a:off x="3239135" y="1006856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53.4</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58</xdr:row>
      <xdr:rowOff>98425</xdr:rowOff>
    </xdr:from>
    <xdr:ext cx="402590" cy="256540"/>
    <xdr:sp macro="" textlink="">
      <xdr:nvSpPr>
        <xdr:cNvPr id="195" name="n_2mainValue【橋りょう・トンネル】&#10;有形固定資産減価償却率">
          <a:extLst>
            <a:ext uri="{FF2B5EF4-FFF2-40B4-BE49-F238E27FC236}">
              <a16:creationId xmlns:a16="http://schemas.microsoft.com/office/drawing/2014/main" id="{EE1B6B6E-AE6C-4A3A-B17A-C6AD1A2C4569}"/>
            </a:ext>
          </a:extLst>
        </xdr:cNvPr>
        <xdr:cNvSpPr txBox="1"/>
      </xdr:nvSpPr>
      <xdr:spPr>
        <a:xfrm>
          <a:off x="2439035" y="1003871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51.9</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58</xdr:row>
      <xdr:rowOff>70485</xdr:rowOff>
    </xdr:from>
    <xdr:ext cx="402590" cy="259080"/>
    <xdr:sp macro="" textlink="">
      <xdr:nvSpPr>
        <xdr:cNvPr id="196" name="n_3mainValue【橋りょう・トンネル】&#10;有形固定資産減価償却率">
          <a:extLst>
            <a:ext uri="{FF2B5EF4-FFF2-40B4-BE49-F238E27FC236}">
              <a16:creationId xmlns:a16="http://schemas.microsoft.com/office/drawing/2014/main" id="{F4838B06-2EBC-41B9-B33A-5007837151E9}"/>
            </a:ext>
          </a:extLst>
        </xdr:cNvPr>
        <xdr:cNvSpPr txBox="1"/>
      </xdr:nvSpPr>
      <xdr:spPr>
        <a:xfrm>
          <a:off x="1641475" y="1001268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50.2</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58</xdr:row>
      <xdr:rowOff>42545</xdr:rowOff>
    </xdr:from>
    <xdr:ext cx="402590" cy="256540"/>
    <xdr:sp macro="" textlink="">
      <xdr:nvSpPr>
        <xdr:cNvPr id="197" name="n_4mainValue【橋りょう・トンネル】&#10;有形固定資産減価償却率">
          <a:extLst>
            <a:ext uri="{FF2B5EF4-FFF2-40B4-BE49-F238E27FC236}">
              <a16:creationId xmlns:a16="http://schemas.microsoft.com/office/drawing/2014/main" id="{219B03D9-F31C-4837-851C-B02D59107A41}"/>
            </a:ext>
          </a:extLst>
        </xdr:cNvPr>
        <xdr:cNvSpPr txBox="1"/>
      </xdr:nvSpPr>
      <xdr:spPr>
        <a:xfrm>
          <a:off x="855345" y="998855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a:extLst>
            <a:ext uri="{FF2B5EF4-FFF2-40B4-BE49-F238E27FC236}">
              <a16:creationId xmlns:a16="http://schemas.microsoft.com/office/drawing/2014/main" id="{E3237067-0470-4FFC-8FB8-8DE38C0F21B7}"/>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a:extLst>
            <a:ext uri="{FF2B5EF4-FFF2-40B4-BE49-F238E27FC236}">
              <a16:creationId xmlns:a16="http://schemas.microsoft.com/office/drawing/2014/main" id="{B57D33C4-0BCA-4F9F-B70F-511C7B0EC392}"/>
            </a:ext>
          </a:extLst>
        </xdr:cNvPr>
        <xdr:cNvSpPr/>
      </xdr:nvSpPr>
      <xdr:spPr>
        <a:xfrm>
          <a:off x="6060440" y="866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a:extLst>
            <a:ext uri="{FF2B5EF4-FFF2-40B4-BE49-F238E27FC236}">
              <a16:creationId xmlns:a16="http://schemas.microsoft.com/office/drawing/2014/main" id="{0CF54A46-F85E-4A7D-9173-FEC4DCB2B408}"/>
            </a:ext>
          </a:extLst>
        </xdr:cNvPr>
        <xdr:cNvSpPr/>
      </xdr:nvSpPr>
      <xdr:spPr>
        <a:xfrm>
          <a:off x="6060440" y="886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a:extLst>
            <a:ext uri="{FF2B5EF4-FFF2-40B4-BE49-F238E27FC236}">
              <a16:creationId xmlns:a16="http://schemas.microsoft.com/office/drawing/2014/main" id="{C69AEF6C-91B0-47DA-88C5-F288847DE707}"/>
            </a:ext>
          </a:extLst>
        </xdr:cNvPr>
        <xdr:cNvSpPr/>
      </xdr:nvSpPr>
      <xdr:spPr>
        <a:xfrm>
          <a:off x="6988810" y="866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a:extLst>
            <a:ext uri="{FF2B5EF4-FFF2-40B4-BE49-F238E27FC236}">
              <a16:creationId xmlns:a16="http://schemas.microsoft.com/office/drawing/2014/main" id="{54E71112-DB38-4AD0-B124-599B24EDCF83}"/>
            </a:ext>
          </a:extLst>
        </xdr:cNvPr>
        <xdr:cNvSpPr/>
      </xdr:nvSpPr>
      <xdr:spPr>
        <a:xfrm>
          <a:off x="6988810" y="886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158,768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a:extLst>
            <a:ext uri="{FF2B5EF4-FFF2-40B4-BE49-F238E27FC236}">
              <a16:creationId xmlns:a16="http://schemas.microsoft.com/office/drawing/2014/main" id="{8B1F86A3-57E7-423B-A88F-4A073420C011}"/>
            </a:ext>
          </a:extLst>
        </xdr:cNvPr>
        <xdr:cNvSpPr/>
      </xdr:nvSpPr>
      <xdr:spPr>
        <a:xfrm>
          <a:off x="8017510" y="866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a:extLst>
            <a:ext uri="{FF2B5EF4-FFF2-40B4-BE49-F238E27FC236}">
              <a16:creationId xmlns:a16="http://schemas.microsoft.com/office/drawing/2014/main" id="{2F876AAF-35B5-456E-9756-D5CD4548C659}"/>
            </a:ext>
          </a:extLst>
        </xdr:cNvPr>
        <xdr:cNvSpPr/>
      </xdr:nvSpPr>
      <xdr:spPr>
        <a:xfrm>
          <a:off x="8017510" y="886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115,358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a:extLst>
            <a:ext uri="{FF2B5EF4-FFF2-40B4-BE49-F238E27FC236}">
              <a16:creationId xmlns:a16="http://schemas.microsoft.com/office/drawing/2014/main" id="{8BE5F4E0-09D3-4C82-A041-48FC4E10B75E}"/>
            </a:ext>
          </a:extLst>
        </xdr:cNvPr>
        <xdr:cNvSpPr/>
      </xdr:nvSpPr>
      <xdr:spPr>
        <a:xfrm>
          <a:off x="5960110" y="9140190"/>
          <a:ext cx="4248150" cy="22898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7345" cy="225425"/>
    <xdr:sp macro="" textlink="">
      <xdr:nvSpPr>
        <xdr:cNvPr id="206" name="テキスト ボックス 205">
          <a:extLst>
            <a:ext uri="{FF2B5EF4-FFF2-40B4-BE49-F238E27FC236}">
              <a16:creationId xmlns:a16="http://schemas.microsoft.com/office/drawing/2014/main" id="{D48DBDB8-9049-4A08-A715-62B795048051}"/>
            </a:ext>
          </a:extLst>
        </xdr:cNvPr>
        <xdr:cNvSpPr txBox="1"/>
      </xdr:nvSpPr>
      <xdr:spPr>
        <a:xfrm>
          <a:off x="592201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a:extLst>
            <a:ext uri="{FF2B5EF4-FFF2-40B4-BE49-F238E27FC236}">
              <a16:creationId xmlns:a16="http://schemas.microsoft.com/office/drawing/2014/main" id="{4D93AD70-83F0-42A7-8377-101595E591E5}"/>
            </a:ext>
          </a:extLst>
        </xdr:cNvPr>
        <xdr:cNvCxnSpPr/>
      </xdr:nvCxnSpPr>
      <xdr:spPr>
        <a:xfrm>
          <a:off x="5960110" y="11430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130810</xdr:rowOff>
    </xdr:from>
    <xdr:to>
      <xdr:col>59</xdr:col>
      <xdr:colOff>50800</xdr:colOff>
      <xdr:row>64</xdr:row>
      <xdr:rowOff>130810</xdr:rowOff>
    </xdr:to>
    <xdr:cxnSp macro="">
      <xdr:nvCxnSpPr>
        <xdr:cNvPr id="208" name="直線コネクタ 207">
          <a:extLst>
            <a:ext uri="{FF2B5EF4-FFF2-40B4-BE49-F238E27FC236}">
              <a16:creationId xmlns:a16="http://schemas.microsoft.com/office/drawing/2014/main" id="{4C2FD5E1-8952-48A8-B4CC-6F3EC84CC335}"/>
            </a:ext>
          </a:extLst>
        </xdr:cNvPr>
        <xdr:cNvCxnSpPr/>
      </xdr:nvCxnSpPr>
      <xdr:spPr>
        <a:xfrm>
          <a:off x="5960110" y="1110742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160020</xdr:rowOff>
    </xdr:from>
    <xdr:ext cx="246380" cy="259080"/>
    <xdr:sp macro="" textlink="">
      <xdr:nvSpPr>
        <xdr:cNvPr id="209" name="テキスト ボックス 208">
          <a:extLst>
            <a:ext uri="{FF2B5EF4-FFF2-40B4-BE49-F238E27FC236}">
              <a16:creationId xmlns:a16="http://schemas.microsoft.com/office/drawing/2014/main" id="{FF03A288-5295-4F13-8A3B-35256DF6C9B2}"/>
            </a:ext>
          </a:extLst>
        </xdr:cNvPr>
        <xdr:cNvSpPr txBox="1"/>
      </xdr:nvSpPr>
      <xdr:spPr>
        <a:xfrm>
          <a:off x="5724525" y="10963275"/>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146685</xdr:rowOff>
    </xdr:from>
    <xdr:to>
      <xdr:col>59</xdr:col>
      <xdr:colOff>50800</xdr:colOff>
      <xdr:row>62</xdr:row>
      <xdr:rowOff>146685</xdr:rowOff>
    </xdr:to>
    <xdr:cxnSp macro="">
      <xdr:nvCxnSpPr>
        <xdr:cNvPr id="210" name="直線コネクタ 209">
          <a:extLst>
            <a:ext uri="{FF2B5EF4-FFF2-40B4-BE49-F238E27FC236}">
              <a16:creationId xmlns:a16="http://schemas.microsoft.com/office/drawing/2014/main" id="{68F192A9-C297-4B1E-B915-6DCCD94BFED6}"/>
            </a:ext>
          </a:extLst>
        </xdr:cNvPr>
        <xdr:cNvCxnSpPr/>
      </xdr:nvCxnSpPr>
      <xdr:spPr>
        <a:xfrm>
          <a:off x="5960110" y="1077468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62</xdr:row>
      <xdr:rowOff>4445</xdr:rowOff>
    </xdr:from>
    <xdr:ext cx="593090" cy="259080"/>
    <xdr:sp macro="" textlink="">
      <xdr:nvSpPr>
        <xdr:cNvPr id="211" name="テキスト ボックス 210">
          <a:extLst>
            <a:ext uri="{FF2B5EF4-FFF2-40B4-BE49-F238E27FC236}">
              <a16:creationId xmlns:a16="http://schemas.microsoft.com/office/drawing/2014/main" id="{A2C385AA-2886-48FC-8E78-7B4CAFD323C1}"/>
            </a:ext>
          </a:extLst>
        </xdr:cNvPr>
        <xdr:cNvSpPr txBox="1"/>
      </xdr:nvSpPr>
      <xdr:spPr>
        <a:xfrm>
          <a:off x="5415915" y="1063625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163195</xdr:rowOff>
    </xdr:from>
    <xdr:to>
      <xdr:col>59</xdr:col>
      <xdr:colOff>50800</xdr:colOff>
      <xdr:row>60</xdr:row>
      <xdr:rowOff>163195</xdr:rowOff>
    </xdr:to>
    <xdr:cxnSp macro="">
      <xdr:nvCxnSpPr>
        <xdr:cNvPr id="212" name="直線コネクタ 211">
          <a:extLst>
            <a:ext uri="{FF2B5EF4-FFF2-40B4-BE49-F238E27FC236}">
              <a16:creationId xmlns:a16="http://schemas.microsoft.com/office/drawing/2014/main" id="{5DB4224D-2A01-42A4-8D20-9BAE8D256999}"/>
            </a:ext>
          </a:extLst>
        </xdr:cNvPr>
        <xdr:cNvCxnSpPr/>
      </xdr:nvCxnSpPr>
      <xdr:spPr>
        <a:xfrm>
          <a:off x="5960110" y="10452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60</xdr:row>
      <xdr:rowOff>20955</xdr:rowOff>
    </xdr:from>
    <xdr:ext cx="593090" cy="256540"/>
    <xdr:sp macro="" textlink="">
      <xdr:nvSpPr>
        <xdr:cNvPr id="213" name="テキスト ボックス 212">
          <a:extLst>
            <a:ext uri="{FF2B5EF4-FFF2-40B4-BE49-F238E27FC236}">
              <a16:creationId xmlns:a16="http://schemas.microsoft.com/office/drawing/2014/main" id="{EB3E840F-CAE0-40E0-A212-6EE1E365A649}"/>
            </a:ext>
          </a:extLst>
        </xdr:cNvPr>
        <xdr:cNvSpPr txBox="1"/>
      </xdr:nvSpPr>
      <xdr:spPr>
        <a:xfrm>
          <a:off x="5415915" y="10304145"/>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59</xdr:row>
      <xdr:rowOff>8255</xdr:rowOff>
    </xdr:from>
    <xdr:to>
      <xdr:col>59</xdr:col>
      <xdr:colOff>50800</xdr:colOff>
      <xdr:row>59</xdr:row>
      <xdr:rowOff>8255</xdr:rowOff>
    </xdr:to>
    <xdr:cxnSp macro="">
      <xdr:nvCxnSpPr>
        <xdr:cNvPr id="214" name="直線コネクタ 213">
          <a:extLst>
            <a:ext uri="{FF2B5EF4-FFF2-40B4-BE49-F238E27FC236}">
              <a16:creationId xmlns:a16="http://schemas.microsoft.com/office/drawing/2014/main" id="{35307AAB-8CA1-4500-BF78-FFC6E71B19BB}"/>
            </a:ext>
          </a:extLst>
        </xdr:cNvPr>
        <xdr:cNvCxnSpPr/>
      </xdr:nvCxnSpPr>
      <xdr:spPr>
        <a:xfrm>
          <a:off x="5960110" y="101257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58</xdr:row>
      <xdr:rowOff>37465</xdr:rowOff>
    </xdr:from>
    <xdr:ext cx="593090" cy="259080"/>
    <xdr:sp macro="" textlink="">
      <xdr:nvSpPr>
        <xdr:cNvPr id="215" name="テキスト ボックス 214">
          <a:extLst>
            <a:ext uri="{FF2B5EF4-FFF2-40B4-BE49-F238E27FC236}">
              <a16:creationId xmlns:a16="http://schemas.microsoft.com/office/drawing/2014/main" id="{E49A5D47-8FB5-40D3-8681-C400179AC900}"/>
            </a:ext>
          </a:extLst>
        </xdr:cNvPr>
        <xdr:cNvSpPr txBox="1"/>
      </xdr:nvSpPr>
      <xdr:spPr>
        <a:xfrm>
          <a:off x="5415915" y="998156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24765</xdr:rowOff>
    </xdr:from>
    <xdr:to>
      <xdr:col>59</xdr:col>
      <xdr:colOff>50800</xdr:colOff>
      <xdr:row>57</xdr:row>
      <xdr:rowOff>24765</xdr:rowOff>
    </xdr:to>
    <xdr:cxnSp macro="">
      <xdr:nvCxnSpPr>
        <xdr:cNvPr id="216" name="直線コネクタ 215">
          <a:extLst>
            <a:ext uri="{FF2B5EF4-FFF2-40B4-BE49-F238E27FC236}">
              <a16:creationId xmlns:a16="http://schemas.microsoft.com/office/drawing/2014/main" id="{F7DD2A28-9216-4D11-8DDA-F299A1B3B6C1}"/>
            </a:ext>
          </a:extLst>
        </xdr:cNvPr>
        <xdr:cNvCxnSpPr/>
      </xdr:nvCxnSpPr>
      <xdr:spPr>
        <a:xfrm>
          <a:off x="5960110" y="97936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56</xdr:row>
      <xdr:rowOff>53975</xdr:rowOff>
    </xdr:from>
    <xdr:ext cx="683260" cy="256540"/>
    <xdr:sp macro="" textlink="">
      <xdr:nvSpPr>
        <xdr:cNvPr id="217" name="テキスト ボックス 216">
          <a:extLst>
            <a:ext uri="{FF2B5EF4-FFF2-40B4-BE49-F238E27FC236}">
              <a16:creationId xmlns:a16="http://schemas.microsoft.com/office/drawing/2014/main" id="{0683922F-AD8F-49FD-90A9-BCA9CAE526BD}"/>
            </a:ext>
          </a:extLst>
        </xdr:cNvPr>
        <xdr:cNvSpPr txBox="1"/>
      </xdr:nvSpPr>
      <xdr:spPr>
        <a:xfrm>
          <a:off x="5331460" y="9658985"/>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40640</xdr:rowOff>
    </xdr:from>
    <xdr:to>
      <xdr:col>59</xdr:col>
      <xdr:colOff>50800</xdr:colOff>
      <xdr:row>55</xdr:row>
      <xdr:rowOff>40640</xdr:rowOff>
    </xdr:to>
    <xdr:cxnSp macro="">
      <xdr:nvCxnSpPr>
        <xdr:cNvPr id="218" name="直線コネクタ 217">
          <a:extLst>
            <a:ext uri="{FF2B5EF4-FFF2-40B4-BE49-F238E27FC236}">
              <a16:creationId xmlns:a16="http://schemas.microsoft.com/office/drawing/2014/main" id="{611B7001-2428-4B3B-BBA4-D03EE259178A}"/>
            </a:ext>
          </a:extLst>
        </xdr:cNvPr>
        <xdr:cNvCxnSpPr/>
      </xdr:nvCxnSpPr>
      <xdr:spPr>
        <a:xfrm>
          <a:off x="5960110" y="94703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54</xdr:row>
      <xdr:rowOff>69850</xdr:rowOff>
    </xdr:from>
    <xdr:ext cx="683260" cy="259080"/>
    <xdr:sp macro="" textlink="">
      <xdr:nvSpPr>
        <xdr:cNvPr id="219" name="テキスト ボックス 218">
          <a:extLst>
            <a:ext uri="{FF2B5EF4-FFF2-40B4-BE49-F238E27FC236}">
              <a16:creationId xmlns:a16="http://schemas.microsoft.com/office/drawing/2014/main" id="{04677F21-588A-4DC0-B87F-03F70C91AB94}"/>
            </a:ext>
          </a:extLst>
        </xdr:cNvPr>
        <xdr:cNvSpPr txBox="1"/>
      </xdr:nvSpPr>
      <xdr:spPr>
        <a:xfrm>
          <a:off x="5331460" y="9326245"/>
          <a:ext cx="683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a:extLst>
            <a:ext uri="{FF2B5EF4-FFF2-40B4-BE49-F238E27FC236}">
              <a16:creationId xmlns:a16="http://schemas.microsoft.com/office/drawing/2014/main" id="{FEE16BE5-523A-465B-9E68-3546FE2B45F1}"/>
            </a:ext>
          </a:extLst>
        </xdr:cNvPr>
        <xdr:cNvCxnSpPr/>
      </xdr:nvCxnSpPr>
      <xdr:spPr>
        <a:xfrm>
          <a:off x="5960110" y="91401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52</xdr:row>
      <xdr:rowOff>86360</xdr:rowOff>
    </xdr:from>
    <xdr:ext cx="683260" cy="256540"/>
    <xdr:sp macro="" textlink="">
      <xdr:nvSpPr>
        <xdr:cNvPr id="221" name="テキスト ボックス 220">
          <a:extLst>
            <a:ext uri="{FF2B5EF4-FFF2-40B4-BE49-F238E27FC236}">
              <a16:creationId xmlns:a16="http://schemas.microsoft.com/office/drawing/2014/main" id="{3F514EC7-4586-4861-AADC-96E1C7BE856C}"/>
            </a:ext>
          </a:extLst>
        </xdr:cNvPr>
        <xdr:cNvSpPr txBox="1"/>
      </xdr:nvSpPr>
      <xdr:spPr>
        <a:xfrm>
          <a:off x="5331460" y="9003665"/>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2" name="【橋りょう・トンネル】&#10;一人当たり有形固定資産（償却資産）額グラフ枠">
          <a:extLst>
            <a:ext uri="{FF2B5EF4-FFF2-40B4-BE49-F238E27FC236}">
              <a16:creationId xmlns:a16="http://schemas.microsoft.com/office/drawing/2014/main" id="{6B7FF220-9CFC-455D-895C-0EB54AE4E7E0}"/>
            </a:ext>
          </a:extLst>
        </xdr:cNvPr>
        <xdr:cNvSpPr/>
      </xdr:nvSpPr>
      <xdr:spPr>
        <a:xfrm>
          <a:off x="5960110" y="9140190"/>
          <a:ext cx="4248150" cy="22898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25400</xdr:rowOff>
    </xdr:from>
    <xdr:to>
      <xdr:col>54</xdr:col>
      <xdr:colOff>189865</xdr:colOff>
      <xdr:row>64</xdr:row>
      <xdr:rowOff>124460</xdr:rowOff>
    </xdr:to>
    <xdr:cxnSp macro="">
      <xdr:nvCxnSpPr>
        <xdr:cNvPr id="223" name="直線コネクタ 222">
          <a:extLst>
            <a:ext uri="{FF2B5EF4-FFF2-40B4-BE49-F238E27FC236}">
              <a16:creationId xmlns:a16="http://schemas.microsoft.com/office/drawing/2014/main" id="{0E7EFCC4-1611-4572-86F7-45B9FD158FDA}"/>
            </a:ext>
          </a:extLst>
        </xdr:cNvPr>
        <xdr:cNvCxnSpPr/>
      </xdr:nvCxnSpPr>
      <xdr:spPr>
        <a:xfrm flipV="1">
          <a:off x="9429115" y="9622790"/>
          <a:ext cx="0" cy="14763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128270</xdr:rowOff>
    </xdr:from>
    <xdr:ext cx="469900" cy="259080"/>
    <xdr:sp macro="" textlink="">
      <xdr:nvSpPr>
        <xdr:cNvPr id="224" name="【橋りょう・トンネル】&#10;一人当たり有形固定資産（償却資産）額最小値テキスト">
          <a:extLst>
            <a:ext uri="{FF2B5EF4-FFF2-40B4-BE49-F238E27FC236}">
              <a16:creationId xmlns:a16="http://schemas.microsoft.com/office/drawing/2014/main" id="{C9200CB2-A8F0-4D1E-BF8A-4DCF537234D6}"/>
            </a:ext>
          </a:extLst>
        </xdr:cNvPr>
        <xdr:cNvSpPr txBox="1"/>
      </xdr:nvSpPr>
      <xdr:spPr>
        <a:xfrm>
          <a:off x="9467850" y="111048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5,438</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124460</xdr:rowOff>
    </xdr:from>
    <xdr:to>
      <xdr:col>55</xdr:col>
      <xdr:colOff>88900</xdr:colOff>
      <xdr:row>64</xdr:row>
      <xdr:rowOff>124460</xdr:rowOff>
    </xdr:to>
    <xdr:cxnSp macro="">
      <xdr:nvCxnSpPr>
        <xdr:cNvPr id="225" name="直線コネクタ 224">
          <a:extLst>
            <a:ext uri="{FF2B5EF4-FFF2-40B4-BE49-F238E27FC236}">
              <a16:creationId xmlns:a16="http://schemas.microsoft.com/office/drawing/2014/main" id="{5F87C662-9BF6-48FC-865B-5E9CCFD56C18}"/>
            </a:ext>
          </a:extLst>
        </xdr:cNvPr>
        <xdr:cNvCxnSpPr/>
      </xdr:nvCxnSpPr>
      <xdr:spPr>
        <a:xfrm>
          <a:off x="9356090" y="11099165"/>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143510</xdr:rowOff>
    </xdr:from>
    <xdr:ext cx="690245" cy="256540"/>
    <xdr:sp macro="" textlink="">
      <xdr:nvSpPr>
        <xdr:cNvPr id="226" name="【橋りょう・トンネル】&#10;一人当たり有形固定資産（償却資産）額最大値テキスト">
          <a:extLst>
            <a:ext uri="{FF2B5EF4-FFF2-40B4-BE49-F238E27FC236}">
              <a16:creationId xmlns:a16="http://schemas.microsoft.com/office/drawing/2014/main" id="{531E7DED-083B-4295-879F-BB0FED138503}"/>
            </a:ext>
          </a:extLst>
        </xdr:cNvPr>
        <xdr:cNvSpPr txBox="1"/>
      </xdr:nvSpPr>
      <xdr:spPr>
        <a:xfrm>
          <a:off x="9467850" y="9399905"/>
          <a:ext cx="69024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1,356,833</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25400</xdr:rowOff>
    </xdr:from>
    <xdr:to>
      <xdr:col>55</xdr:col>
      <xdr:colOff>88900</xdr:colOff>
      <xdr:row>56</xdr:row>
      <xdr:rowOff>25400</xdr:rowOff>
    </xdr:to>
    <xdr:cxnSp macro="">
      <xdr:nvCxnSpPr>
        <xdr:cNvPr id="227" name="直線コネクタ 226">
          <a:extLst>
            <a:ext uri="{FF2B5EF4-FFF2-40B4-BE49-F238E27FC236}">
              <a16:creationId xmlns:a16="http://schemas.microsoft.com/office/drawing/2014/main" id="{62869666-7DCA-4179-B41E-7F5BA0F4C5A7}"/>
            </a:ext>
          </a:extLst>
        </xdr:cNvPr>
        <xdr:cNvCxnSpPr/>
      </xdr:nvCxnSpPr>
      <xdr:spPr>
        <a:xfrm>
          <a:off x="9356090" y="962279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14605</xdr:rowOff>
    </xdr:from>
    <xdr:ext cx="598805" cy="259080"/>
    <xdr:sp macro="" textlink="">
      <xdr:nvSpPr>
        <xdr:cNvPr id="228" name="【橋りょう・トンネル】&#10;一人当たり有形固定資産（償却資産）額平均値テキスト">
          <a:extLst>
            <a:ext uri="{FF2B5EF4-FFF2-40B4-BE49-F238E27FC236}">
              <a16:creationId xmlns:a16="http://schemas.microsoft.com/office/drawing/2014/main" id="{B523CAF6-5453-45B5-A698-2695B888CCA8}"/>
            </a:ext>
          </a:extLst>
        </xdr:cNvPr>
        <xdr:cNvSpPr txBox="1"/>
      </xdr:nvSpPr>
      <xdr:spPr>
        <a:xfrm>
          <a:off x="9467850" y="1064831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355,113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62</xdr:row>
      <xdr:rowOff>36195</xdr:rowOff>
    </xdr:from>
    <xdr:to>
      <xdr:col>55</xdr:col>
      <xdr:colOff>50800</xdr:colOff>
      <xdr:row>62</xdr:row>
      <xdr:rowOff>137795</xdr:rowOff>
    </xdr:to>
    <xdr:sp macro="" textlink="">
      <xdr:nvSpPr>
        <xdr:cNvPr id="229" name="フローチャート: 判断 228">
          <a:extLst>
            <a:ext uri="{FF2B5EF4-FFF2-40B4-BE49-F238E27FC236}">
              <a16:creationId xmlns:a16="http://schemas.microsoft.com/office/drawing/2014/main" id="{AF1E3012-6DC3-4689-9380-8263443DF2B5}"/>
            </a:ext>
          </a:extLst>
        </xdr:cNvPr>
        <xdr:cNvSpPr/>
      </xdr:nvSpPr>
      <xdr:spPr>
        <a:xfrm>
          <a:off x="9394190" y="10666095"/>
          <a:ext cx="9017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12065</xdr:rowOff>
    </xdr:from>
    <xdr:to>
      <xdr:col>50</xdr:col>
      <xdr:colOff>165100</xdr:colOff>
      <xdr:row>62</xdr:row>
      <xdr:rowOff>113665</xdr:rowOff>
    </xdr:to>
    <xdr:sp macro="" textlink="">
      <xdr:nvSpPr>
        <xdr:cNvPr id="230" name="フローチャート: 判断 229">
          <a:extLst>
            <a:ext uri="{FF2B5EF4-FFF2-40B4-BE49-F238E27FC236}">
              <a16:creationId xmlns:a16="http://schemas.microsoft.com/office/drawing/2014/main" id="{D05E015F-465D-4993-A951-AB6060900A32}"/>
            </a:ext>
          </a:extLst>
        </xdr:cNvPr>
        <xdr:cNvSpPr/>
      </xdr:nvSpPr>
      <xdr:spPr>
        <a:xfrm>
          <a:off x="8632190" y="10645775"/>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6350</xdr:rowOff>
    </xdr:from>
    <xdr:to>
      <xdr:col>46</xdr:col>
      <xdr:colOff>38100</xdr:colOff>
      <xdr:row>62</xdr:row>
      <xdr:rowOff>107315</xdr:rowOff>
    </xdr:to>
    <xdr:sp macro="" textlink="">
      <xdr:nvSpPr>
        <xdr:cNvPr id="231" name="フローチャート: 判断 230">
          <a:extLst>
            <a:ext uri="{FF2B5EF4-FFF2-40B4-BE49-F238E27FC236}">
              <a16:creationId xmlns:a16="http://schemas.microsoft.com/office/drawing/2014/main" id="{1D26BE4C-2667-4C7F-B26B-538C8DD30E95}"/>
            </a:ext>
          </a:extLst>
        </xdr:cNvPr>
        <xdr:cNvSpPr/>
      </xdr:nvSpPr>
      <xdr:spPr>
        <a:xfrm>
          <a:off x="7846060" y="10638155"/>
          <a:ext cx="7874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26670</xdr:rowOff>
    </xdr:from>
    <xdr:to>
      <xdr:col>41</xdr:col>
      <xdr:colOff>101600</xdr:colOff>
      <xdr:row>62</xdr:row>
      <xdr:rowOff>128270</xdr:rowOff>
    </xdr:to>
    <xdr:sp macro="" textlink="">
      <xdr:nvSpPr>
        <xdr:cNvPr id="232" name="フローチャート: 判断 231">
          <a:extLst>
            <a:ext uri="{FF2B5EF4-FFF2-40B4-BE49-F238E27FC236}">
              <a16:creationId xmlns:a16="http://schemas.microsoft.com/office/drawing/2014/main" id="{0266FB7A-3074-4B92-B41C-B9478DA49A21}"/>
            </a:ext>
          </a:extLst>
        </xdr:cNvPr>
        <xdr:cNvSpPr/>
      </xdr:nvSpPr>
      <xdr:spPr>
        <a:xfrm>
          <a:off x="7029450" y="10654665"/>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26035</xdr:rowOff>
    </xdr:from>
    <xdr:to>
      <xdr:col>36</xdr:col>
      <xdr:colOff>165100</xdr:colOff>
      <xdr:row>62</xdr:row>
      <xdr:rowOff>127635</xdr:rowOff>
    </xdr:to>
    <xdr:sp macro="" textlink="">
      <xdr:nvSpPr>
        <xdr:cNvPr id="233" name="フローチャート: 判断 232">
          <a:extLst>
            <a:ext uri="{FF2B5EF4-FFF2-40B4-BE49-F238E27FC236}">
              <a16:creationId xmlns:a16="http://schemas.microsoft.com/office/drawing/2014/main" id="{9B477E40-EE53-4830-9E0B-517C41957EDE}"/>
            </a:ext>
          </a:extLst>
        </xdr:cNvPr>
        <xdr:cNvSpPr/>
      </xdr:nvSpPr>
      <xdr:spPr>
        <a:xfrm>
          <a:off x="6231890" y="10652125"/>
          <a:ext cx="10922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6540"/>
    <xdr:sp macro="" textlink="">
      <xdr:nvSpPr>
        <xdr:cNvPr id="234" name="テキスト ボックス 233">
          <a:extLst>
            <a:ext uri="{FF2B5EF4-FFF2-40B4-BE49-F238E27FC236}">
              <a16:creationId xmlns:a16="http://schemas.microsoft.com/office/drawing/2014/main" id="{0D37B252-1B34-4E09-B324-5E95CA5022D1}"/>
            </a:ext>
          </a:extLst>
        </xdr:cNvPr>
        <xdr:cNvSpPr txBox="1"/>
      </xdr:nvSpPr>
      <xdr:spPr>
        <a:xfrm>
          <a:off x="92583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6540"/>
    <xdr:sp macro="" textlink="">
      <xdr:nvSpPr>
        <xdr:cNvPr id="235" name="テキスト ボックス 234">
          <a:extLst>
            <a:ext uri="{FF2B5EF4-FFF2-40B4-BE49-F238E27FC236}">
              <a16:creationId xmlns:a16="http://schemas.microsoft.com/office/drawing/2014/main" id="{3BF91954-DDA3-44AC-8567-523B7C71E60B}"/>
            </a:ext>
          </a:extLst>
        </xdr:cNvPr>
        <xdr:cNvSpPr txBox="1"/>
      </xdr:nvSpPr>
      <xdr:spPr>
        <a:xfrm>
          <a:off x="851535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6540"/>
    <xdr:sp macro="" textlink="">
      <xdr:nvSpPr>
        <xdr:cNvPr id="236" name="テキスト ボックス 235">
          <a:extLst>
            <a:ext uri="{FF2B5EF4-FFF2-40B4-BE49-F238E27FC236}">
              <a16:creationId xmlns:a16="http://schemas.microsoft.com/office/drawing/2014/main" id="{2DC6ED19-ACF2-4247-A851-1E290B29F97B}"/>
            </a:ext>
          </a:extLst>
        </xdr:cNvPr>
        <xdr:cNvSpPr txBox="1"/>
      </xdr:nvSpPr>
      <xdr:spPr>
        <a:xfrm>
          <a:off x="771779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6540"/>
    <xdr:sp macro="" textlink="">
      <xdr:nvSpPr>
        <xdr:cNvPr id="237" name="テキスト ボックス 236">
          <a:extLst>
            <a:ext uri="{FF2B5EF4-FFF2-40B4-BE49-F238E27FC236}">
              <a16:creationId xmlns:a16="http://schemas.microsoft.com/office/drawing/2014/main" id="{2AE8784D-2BE8-43A8-B8A6-8D4C3488CF6B}"/>
            </a:ext>
          </a:extLst>
        </xdr:cNvPr>
        <xdr:cNvSpPr txBox="1"/>
      </xdr:nvSpPr>
      <xdr:spPr>
        <a:xfrm>
          <a:off x="691261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6540"/>
    <xdr:sp macro="" textlink="">
      <xdr:nvSpPr>
        <xdr:cNvPr id="238" name="テキスト ボックス 237">
          <a:extLst>
            <a:ext uri="{FF2B5EF4-FFF2-40B4-BE49-F238E27FC236}">
              <a16:creationId xmlns:a16="http://schemas.microsoft.com/office/drawing/2014/main" id="{ED8DA008-2A2E-4495-8AA7-82F92398F7FC}"/>
            </a:ext>
          </a:extLst>
        </xdr:cNvPr>
        <xdr:cNvSpPr txBox="1"/>
      </xdr:nvSpPr>
      <xdr:spPr>
        <a:xfrm>
          <a:off x="611505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50</xdr:col>
      <xdr:colOff>63500</xdr:colOff>
      <xdr:row>58</xdr:row>
      <xdr:rowOff>3810</xdr:rowOff>
    </xdr:from>
    <xdr:to>
      <xdr:col>50</xdr:col>
      <xdr:colOff>165100</xdr:colOff>
      <xdr:row>58</xdr:row>
      <xdr:rowOff>105410</xdr:rowOff>
    </xdr:to>
    <xdr:sp macro="" textlink="">
      <xdr:nvSpPr>
        <xdr:cNvPr id="239" name="楕円 238">
          <a:extLst>
            <a:ext uri="{FF2B5EF4-FFF2-40B4-BE49-F238E27FC236}">
              <a16:creationId xmlns:a16="http://schemas.microsoft.com/office/drawing/2014/main" id="{A7DEEDF1-A869-4DBE-8DFD-049642242B45}"/>
            </a:ext>
          </a:extLst>
        </xdr:cNvPr>
        <xdr:cNvSpPr/>
      </xdr:nvSpPr>
      <xdr:spPr>
        <a:xfrm>
          <a:off x="8632190" y="9949815"/>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58</xdr:row>
      <xdr:rowOff>33020</xdr:rowOff>
    </xdr:from>
    <xdr:to>
      <xdr:col>46</xdr:col>
      <xdr:colOff>38100</xdr:colOff>
      <xdr:row>58</xdr:row>
      <xdr:rowOff>134620</xdr:rowOff>
    </xdr:to>
    <xdr:sp macro="" textlink="">
      <xdr:nvSpPr>
        <xdr:cNvPr id="240" name="楕円 239">
          <a:extLst>
            <a:ext uri="{FF2B5EF4-FFF2-40B4-BE49-F238E27FC236}">
              <a16:creationId xmlns:a16="http://schemas.microsoft.com/office/drawing/2014/main" id="{6300EB7A-1DC2-4310-8A2C-4DF254C3F0F0}"/>
            </a:ext>
          </a:extLst>
        </xdr:cNvPr>
        <xdr:cNvSpPr/>
      </xdr:nvSpPr>
      <xdr:spPr>
        <a:xfrm>
          <a:off x="7846060" y="9975215"/>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54610</xdr:rowOff>
    </xdr:from>
    <xdr:to>
      <xdr:col>50</xdr:col>
      <xdr:colOff>114300</xdr:colOff>
      <xdr:row>58</xdr:row>
      <xdr:rowOff>83820</xdr:rowOff>
    </xdr:to>
    <xdr:cxnSp macro="">
      <xdr:nvCxnSpPr>
        <xdr:cNvPr id="241" name="直線コネクタ 240">
          <a:extLst>
            <a:ext uri="{FF2B5EF4-FFF2-40B4-BE49-F238E27FC236}">
              <a16:creationId xmlns:a16="http://schemas.microsoft.com/office/drawing/2014/main" id="{F78AB258-F7C9-4221-9169-6DE697B13658}"/>
            </a:ext>
          </a:extLst>
        </xdr:cNvPr>
        <xdr:cNvCxnSpPr/>
      </xdr:nvCxnSpPr>
      <xdr:spPr>
        <a:xfrm flipV="1">
          <a:off x="7889240" y="10002520"/>
          <a:ext cx="79756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57150</xdr:rowOff>
    </xdr:from>
    <xdr:to>
      <xdr:col>41</xdr:col>
      <xdr:colOff>101600</xdr:colOff>
      <xdr:row>58</xdr:row>
      <xdr:rowOff>158750</xdr:rowOff>
    </xdr:to>
    <xdr:sp macro="" textlink="">
      <xdr:nvSpPr>
        <xdr:cNvPr id="242" name="楕円 241">
          <a:extLst>
            <a:ext uri="{FF2B5EF4-FFF2-40B4-BE49-F238E27FC236}">
              <a16:creationId xmlns:a16="http://schemas.microsoft.com/office/drawing/2014/main" id="{B3F2C61B-09E7-46EE-8B94-23AECE2DF1EC}"/>
            </a:ext>
          </a:extLst>
        </xdr:cNvPr>
        <xdr:cNvSpPr/>
      </xdr:nvSpPr>
      <xdr:spPr>
        <a:xfrm>
          <a:off x="7029450" y="9997440"/>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83820</xdr:rowOff>
    </xdr:from>
    <xdr:to>
      <xdr:col>45</xdr:col>
      <xdr:colOff>177800</xdr:colOff>
      <xdr:row>58</xdr:row>
      <xdr:rowOff>107950</xdr:rowOff>
    </xdr:to>
    <xdr:cxnSp macro="">
      <xdr:nvCxnSpPr>
        <xdr:cNvPr id="243" name="直線コネクタ 242">
          <a:extLst>
            <a:ext uri="{FF2B5EF4-FFF2-40B4-BE49-F238E27FC236}">
              <a16:creationId xmlns:a16="http://schemas.microsoft.com/office/drawing/2014/main" id="{8C4A8CE5-4126-4CF4-A27F-7D6B35CC3C38}"/>
            </a:ext>
          </a:extLst>
        </xdr:cNvPr>
        <xdr:cNvCxnSpPr/>
      </xdr:nvCxnSpPr>
      <xdr:spPr>
        <a:xfrm flipV="1">
          <a:off x="7084060" y="10029825"/>
          <a:ext cx="80518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58</xdr:row>
      <xdr:rowOff>79375</xdr:rowOff>
    </xdr:from>
    <xdr:to>
      <xdr:col>36</xdr:col>
      <xdr:colOff>165100</xdr:colOff>
      <xdr:row>59</xdr:row>
      <xdr:rowOff>9525</xdr:rowOff>
    </xdr:to>
    <xdr:sp macro="" textlink="">
      <xdr:nvSpPr>
        <xdr:cNvPr id="244" name="楕円 243">
          <a:extLst>
            <a:ext uri="{FF2B5EF4-FFF2-40B4-BE49-F238E27FC236}">
              <a16:creationId xmlns:a16="http://schemas.microsoft.com/office/drawing/2014/main" id="{C0642FDD-8A9F-49A2-B176-384BE99A4229}"/>
            </a:ext>
          </a:extLst>
        </xdr:cNvPr>
        <xdr:cNvSpPr/>
      </xdr:nvSpPr>
      <xdr:spPr>
        <a:xfrm>
          <a:off x="6231890" y="1002347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58</xdr:row>
      <xdr:rowOff>107950</xdr:rowOff>
    </xdr:from>
    <xdr:to>
      <xdr:col>41</xdr:col>
      <xdr:colOff>50800</xdr:colOff>
      <xdr:row>58</xdr:row>
      <xdr:rowOff>130175</xdr:rowOff>
    </xdr:to>
    <xdr:cxnSp macro="">
      <xdr:nvCxnSpPr>
        <xdr:cNvPr id="245" name="直線コネクタ 244">
          <a:extLst>
            <a:ext uri="{FF2B5EF4-FFF2-40B4-BE49-F238E27FC236}">
              <a16:creationId xmlns:a16="http://schemas.microsoft.com/office/drawing/2014/main" id="{48651C21-FD0F-4B07-996E-91425C51C1A7}"/>
            </a:ext>
          </a:extLst>
        </xdr:cNvPr>
        <xdr:cNvCxnSpPr/>
      </xdr:nvCxnSpPr>
      <xdr:spPr>
        <a:xfrm flipV="1">
          <a:off x="6286500" y="10050145"/>
          <a:ext cx="79756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182880</xdr:colOff>
      <xdr:row>62</xdr:row>
      <xdr:rowOff>104775</xdr:rowOff>
    </xdr:from>
    <xdr:ext cx="596265" cy="259080"/>
    <xdr:sp macro="" textlink="">
      <xdr:nvSpPr>
        <xdr:cNvPr id="246" name="n_1aveValue【橋りょう・トンネル】&#10;一人当たり有形固定資産（償却資産）額">
          <a:extLst>
            <a:ext uri="{FF2B5EF4-FFF2-40B4-BE49-F238E27FC236}">
              <a16:creationId xmlns:a16="http://schemas.microsoft.com/office/drawing/2014/main" id="{AF2C748D-7925-455D-AD0B-64FB3770DB64}"/>
            </a:ext>
          </a:extLst>
        </xdr:cNvPr>
        <xdr:cNvSpPr txBox="1"/>
      </xdr:nvSpPr>
      <xdr:spPr>
        <a:xfrm>
          <a:off x="8401050" y="1073277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377,124</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62</xdr:row>
      <xdr:rowOff>98425</xdr:rowOff>
    </xdr:from>
    <xdr:ext cx="596265" cy="256540"/>
    <xdr:sp macro="" textlink="">
      <xdr:nvSpPr>
        <xdr:cNvPr id="247" name="n_2aveValue【橋りょう・トンネル】&#10;一人当たり有形固定資産（償却資産）額">
          <a:extLst>
            <a:ext uri="{FF2B5EF4-FFF2-40B4-BE49-F238E27FC236}">
              <a16:creationId xmlns:a16="http://schemas.microsoft.com/office/drawing/2014/main" id="{1637A1D5-8ED9-4C64-B06A-A629CCFE0755}"/>
            </a:ext>
          </a:extLst>
        </xdr:cNvPr>
        <xdr:cNvSpPr txBox="1"/>
      </xdr:nvSpPr>
      <xdr:spPr>
        <a:xfrm>
          <a:off x="7610475" y="1072451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383,131</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132080</xdr:colOff>
      <xdr:row>62</xdr:row>
      <xdr:rowOff>119380</xdr:rowOff>
    </xdr:from>
    <xdr:ext cx="596265" cy="259080"/>
    <xdr:sp macro="" textlink="">
      <xdr:nvSpPr>
        <xdr:cNvPr id="248" name="n_3aveValue【橋りょう・トンネル】&#10;一人当たり有形固定資産（償却資産）額">
          <a:extLst>
            <a:ext uri="{FF2B5EF4-FFF2-40B4-BE49-F238E27FC236}">
              <a16:creationId xmlns:a16="http://schemas.microsoft.com/office/drawing/2014/main" id="{C1AD2270-A1A0-4F00-B2AC-A901FB5B63B5}"/>
            </a:ext>
          </a:extLst>
        </xdr:cNvPr>
        <xdr:cNvSpPr txBox="1"/>
      </xdr:nvSpPr>
      <xdr:spPr>
        <a:xfrm>
          <a:off x="6822440" y="1075118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363,977</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5080</xdr:colOff>
      <xdr:row>62</xdr:row>
      <xdr:rowOff>118745</xdr:rowOff>
    </xdr:from>
    <xdr:ext cx="596265" cy="259080"/>
    <xdr:sp macro="" textlink="">
      <xdr:nvSpPr>
        <xdr:cNvPr id="249" name="n_4aveValue【橋りょう・トンネル】&#10;一人当たり有形固定資産（償却資産）額">
          <a:extLst>
            <a:ext uri="{FF2B5EF4-FFF2-40B4-BE49-F238E27FC236}">
              <a16:creationId xmlns:a16="http://schemas.microsoft.com/office/drawing/2014/main" id="{BC18DD6E-522C-4624-93FB-50436F4C041A}"/>
            </a:ext>
          </a:extLst>
        </xdr:cNvPr>
        <xdr:cNvSpPr txBox="1"/>
      </xdr:nvSpPr>
      <xdr:spPr>
        <a:xfrm>
          <a:off x="6007735" y="1075055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364,601</a:t>
          </a:r>
          <a:endParaRPr kumimoji="1" lang="ja-JP" altLang="en-US" sz="1000" b="1">
            <a:solidFill>
              <a:srgbClr val="000080"/>
            </a:solidFill>
            <a:latin typeface="ＭＳ Ｐゴシック"/>
            <a:ea typeface="ＭＳ Ｐゴシック"/>
          </a:endParaRPr>
        </a:p>
      </xdr:txBody>
    </xdr:sp>
    <xdr:clientData/>
  </xdr:oneCellAnchor>
  <xdr:oneCellAnchor>
    <xdr:from>
      <xdr:col>48</xdr:col>
      <xdr:colOff>137795</xdr:colOff>
      <xdr:row>56</xdr:row>
      <xdr:rowOff>121920</xdr:rowOff>
    </xdr:from>
    <xdr:ext cx="690245" cy="256540"/>
    <xdr:sp macro="" textlink="">
      <xdr:nvSpPr>
        <xdr:cNvPr id="250" name="n_1mainValue【橋りょう・トンネル】&#10;一人当たり有形固定資産（償却資産）額">
          <a:extLst>
            <a:ext uri="{FF2B5EF4-FFF2-40B4-BE49-F238E27FC236}">
              <a16:creationId xmlns:a16="http://schemas.microsoft.com/office/drawing/2014/main" id="{8B0688F5-EAE8-4503-88CB-E5D07B945D8D}"/>
            </a:ext>
          </a:extLst>
        </xdr:cNvPr>
        <xdr:cNvSpPr txBox="1"/>
      </xdr:nvSpPr>
      <xdr:spPr>
        <a:xfrm>
          <a:off x="8363585" y="9725025"/>
          <a:ext cx="69024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1,014,892</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68580</xdr:colOff>
      <xdr:row>56</xdr:row>
      <xdr:rowOff>151130</xdr:rowOff>
    </xdr:from>
    <xdr:ext cx="596265" cy="259080"/>
    <xdr:sp macro="" textlink="">
      <xdr:nvSpPr>
        <xdr:cNvPr id="251" name="n_2mainValue【橋りょう・トンネル】&#10;一人当たり有形固定資産（償却資産）額">
          <a:extLst>
            <a:ext uri="{FF2B5EF4-FFF2-40B4-BE49-F238E27FC236}">
              <a16:creationId xmlns:a16="http://schemas.microsoft.com/office/drawing/2014/main" id="{88B791CB-42ED-4163-A9BF-FA422AF46592}"/>
            </a:ext>
          </a:extLst>
        </xdr:cNvPr>
        <xdr:cNvSpPr txBox="1"/>
      </xdr:nvSpPr>
      <xdr:spPr>
        <a:xfrm>
          <a:off x="7610475" y="975233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988,128</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132080</xdr:colOff>
      <xdr:row>57</xdr:row>
      <xdr:rowOff>3810</xdr:rowOff>
    </xdr:from>
    <xdr:ext cx="596265" cy="259080"/>
    <xdr:sp macro="" textlink="">
      <xdr:nvSpPr>
        <xdr:cNvPr id="252" name="n_3mainValue【橋りょう・トンネル】&#10;一人当たり有形固定資産（償却資産）額">
          <a:extLst>
            <a:ext uri="{FF2B5EF4-FFF2-40B4-BE49-F238E27FC236}">
              <a16:creationId xmlns:a16="http://schemas.microsoft.com/office/drawing/2014/main" id="{2B4E6A83-B5AD-4848-842B-5ACEA495D674}"/>
            </a:ext>
          </a:extLst>
        </xdr:cNvPr>
        <xdr:cNvSpPr txBox="1"/>
      </xdr:nvSpPr>
      <xdr:spPr>
        <a:xfrm>
          <a:off x="6822440" y="977836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966,071</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5080</xdr:colOff>
      <xdr:row>57</xdr:row>
      <xdr:rowOff>26035</xdr:rowOff>
    </xdr:from>
    <xdr:ext cx="596265" cy="259080"/>
    <xdr:sp macro="" textlink="">
      <xdr:nvSpPr>
        <xdr:cNvPr id="253" name="n_4mainValue【橋りょう・トンネル】&#10;一人当たり有形固定資産（償却資産）額">
          <a:extLst>
            <a:ext uri="{FF2B5EF4-FFF2-40B4-BE49-F238E27FC236}">
              <a16:creationId xmlns:a16="http://schemas.microsoft.com/office/drawing/2014/main" id="{02CF9A82-0666-47FB-97C6-707FCE27507D}"/>
            </a:ext>
          </a:extLst>
        </xdr:cNvPr>
        <xdr:cNvSpPr txBox="1"/>
      </xdr:nvSpPr>
      <xdr:spPr>
        <a:xfrm>
          <a:off x="6007735" y="979487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945,301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4" name="正方形/長方形 253">
          <a:extLst>
            <a:ext uri="{FF2B5EF4-FFF2-40B4-BE49-F238E27FC236}">
              <a16:creationId xmlns:a16="http://schemas.microsoft.com/office/drawing/2014/main" id="{98C331F3-1C67-4B24-98E9-66CEF28CA9C3}"/>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5" name="正方形/長方形 254">
          <a:extLst>
            <a:ext uri="{FF2B5EF4-FFF2-40B4-BE49-F238E27FC236}">
              <a16:creationId xmlns:a16="http://schemas.microsoft.com/office/drawing/2014/main" id="{4AFF83CD-8F4E-4513-97C4-65CCDBFF9F44}"/>
            </a:ext>
          </a:extLst>
        </xdr:cNvPr>
        <xdr:cNvSpPr/>
      </xdr:nvSpPr>
      <xdr:spPr>
        <a:xfrm>
          <a:off x="816610" y="1247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6" name="正方形/長方形 255">
          <a:extLst>
            <a:ext uri="{FF2B5EF4-FFF2-40B4-BE49-F238E27FC236}">
              <a16:creationId xmlns:a16="http://schemas.microsoft.com/office/drawing/2014/main" id="{B524510A-0DA4-4F53-83ED-3B1E752C9462}"/>
            </a:ext>
          </a:extLst>
        </xdr:cNvPr>
        <xdr:cNvSpPr/>
      </xdr:nvSpPr>
      <xdr:spPr>
        <a:xfrm>
          <a:off x="816610" y="1267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7" name="正方形/長方形 256">
          <a:extLst>
            <a:ext uri="{FF2B5EF4-FFF2-40B4-BE49-F238E27FC236}">
              <a16:creationId xmlns:a16="http://schemas.microsoft.com/office/drawing/2014/main" id="{7C46AEAB-B9D9-4975-B502-CFFDFDD16DF1}"/>
            </a:ext>
          </a:extLst>
        </xdr:cNvPr>
        <xdr:cNvSpPr/>
      </xdr:nvSpPr>
      <xdr:spPr>
        <a:xfrm>
          <a:off x="1714500" y="1247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8" name="正方形/長方形 257">
          <a:extLst>
            <a:ext uri="{FF2B5EF4-FFF2-40B4-BE49-F238E27FC236}">
              <a16:creationId xmlns:a16="http://schemas.microsoft.com/office/drawing/2014/main" id="{64D00E56-1A76-4AC3-A59C-906DE9D5A589}"/>
            </a:ext>
          </a:extLst>
        </xdr:cNvPr>
        <xdr:cNvSpPr/>
      </xdr:nvSpPr>
      <xdr:spPr>
        <a:xfrm>
          <a:off x="1714500" y="1267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9" name="正方形/長方形 258">
          <a:extLst>
            <a:ext uri="{FF2B5EF4-FFF2-40B4-BE49-F238E27FC236}">
              <a16:creationId xmlns:a16="http://schemas.microsoft.com/office/drawing/2014/main" id="{BBB29551-3362-4212-B0DC-A3A27627DBCB}"/>
            </a:ext>
          </a:extLst>
        </xdr:cNvPr>
        <xdr:cNvSpPr/>
      </xdr:nvSpPr>
      <xdr:spPr>
        <a:xfrm>
          <a:off x="2743200" y="1247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0" name="正方形/長方形 259">
          <a:extLst>
            <a:ext uri="{FF2B5EF4-FFF2-40B4-BE49-F238E27FC236}">
              <a16:creationId xmlns:a16="http://schemas.microsoft.com/office/drawing/2014/main" id="{F027C273-5A39-4894-868C-7B4828847D36}"/>
            </a:ext>
          </a:extLst>
        </xdr:cNvPr>
        <xdr:cNvSpPr/>
      </xdr:nvSpPr>
      <xdr:spPr>
        <a:xfrm>
          <a:off x="2743200" y="1267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1" name="正方形/長方形 260">
          <a:extLst>
            <a:ext uri="{FF2B5EF4-FFF2-40B4-BE49-F238E27FC236}">
              <a16:creationId xmlns:a16="http://schemas.microsoft.com/office/drawing/2014/main" id="{C121B736-C7A7-46C8-9A44-0FF948064160}"/>
            </a:ext>
          </a:extLst>
        </xdr:cNvPr>
        <xdr:cNvSpPr/>
      </xdr:nvSpPr>
      <xdr:spPr>
        <a:xfrm>
          <a:off x="685800" y="12950190"/>
          <a:ext cx="4267200" cy="22898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5910" cy="222885"/>
    <xdr:sp macro="" textlink="">
      <xdr:nvSpPr>
        <xdr:cNvPr id="262" name="テキスト ボックス 261">
          <a:extLst>
            <a:ext uri="{FF2B5EF4-FFF2-40B4-BE49-F238E27FC236}">
              <a16:creationId xmlns:a16="http://schemas.microsoft.com/office/drawing/2014/main" id="{F0C7644A-B767-4602-81BA-54D6B511ACB7}"/>
            </a:ext>
          </a:extLst>
        </xdr:cNvPr>
        <xdr:cNvSpPr txBox="1"/>
      </xdr:nvSpPr>
      <xdr:spPr>
        <a:xfrm>
          <a:off x="66675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3" name="直線コネクタ 262">
          <a:extLst>
            <a:ext uri="{FF2B5EF4-FFF2-40B4-BE49-F238E27FC236}">
              <a16:creationId xmlns:a16="http://schemas.microsoft.com/office/drawing/2014/main" id="{01F68CEE-805B-4EFC-BE2C-D320BFFFB094}"/>
            </a:ext>
          </a:extLst>
        </xdr:cNvPr>
        <xdr:cNvCxnSpPr/>
      </xdr:nvCxnSpPr>
      <xdr:spPr>
        <a:xfrm>
          <a:off x="685800" y="1524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4820" cy="259080"/>
    <xdr:sp macro="" textlink="">
      <xdr:nvSpPr>
        <xdr:cNvPr id="264" name="テキスト ボックス 263">
          <a:extLst>
            <a:ext uri="{FF2B5EF4-FFF2-40B4-BE49-F238E27FC236}">
              <a16:creationId xmlns:a16="http://schemas.microsoft.com/office/drawing/2014/main" id="{A7618AF9-CB6B-46C3-B2D5-55E8BEE612A8}"/>
            </a:ext>
          </a:extLst>
        </xdr:cNvPr>
        <xdr:cNvSpPr txBox="1"/>
      </xdr:nvSpPr>
      <xdr:spPr>
        <a:xfrm>
          <a:off x="273685" y="150996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5" name="直線コネクタ 264">
          <a:extLst>
            <a:ext uri="{FF2B5EF4-FFF2-40B4-BE49-F238E27FC236}">
              <a16:creationId xmlns:a16="http://schemas.microsoft.com/office/drawing/2014/main" id="{61492C8C-630A-48F4-9D91-0FAB012973BE}"/>
            </a:ext>
          </a:extLst>
        </xdr:cNvPr>
        <xdr:cNvCxnSpPr/>
      </xdr:nvCxnSpPr>
      <xdr:spPr>
        <a:xfrm>
          <a:off x="685800" y="14859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85</xdr:row>
      <xdr:rowOff>143510</xdr:rowOff>
    </xdr:from>
    <xdr:ext cx="464820" cy="256540"/>
    <xdr:sp macro="" textlink="">
      <xdr:nvSpPr>
        <xdr:cNvPr id="266" name="テキスト ボックス 265">
          <a:extLst>
            <a:ext uri="{FF2B5EF4-FFF2-40B4-BE49-F238E27FC236}">
              <a16:creationId xmlns:a16="http://schemas.microsoft.com/office/drawing/2014/main" id="{A9467D91-A690-454F-ABE8-F59557EF9979}"/>
            </a:ext>
          </a:extLst>
        </xdr:cNvPr>
        <xdr:cNvSpPr txBox="1"/>
      </xdr:nvSpPr>
      <xdr:spPr>
        <a:xfrm>
          <a:off x="273685" y="1471485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7" name="直線コネクタ 266">
          <a:extLst>
            <a:ext uri="{FF2B5EF4-FFF2-40B4-BE49-F238E27FC236}">
              <a16:creationId xmlns:a16="http://schemas.microsoft.com/office/drawing/2014/main" id="{A5E52F3D-CEA2-4391-9001-BFD9ED490D30}"/>
            </a:ext>
          </a:extLst>
        </xdr:cNvPr>
        <xdr:cNvCxnSpPr/>
      </xdr:nvCxnSpPr>
      <xdr:spPr>
        <a:xfrm>
          <a:off x="685800" y="14478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268" name="テキスト ボックス 267">
          <a:extLst>
            <a:ext uri="{FF2B5EF4-FFF2-40B4-BE49-F238E27FC236}">
              <a16:creationId xmlns:a16="http://schemas.microsoft.com/office/drawing/2014/main" id="{0A0FAEEC-8982-4E04-AA51-C9F28AE909D9}"/>
            </a:ext>
          </a:extLst>
        </xdr:cNvPr>
        <xdr:cNvSpPr txBox="1"/>
      </xdr:nvSpPr>
      <xdr:spPr>
        <a:xfrm>
          <a:off x="343535" y="143338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9" name="直線コネクタ 268">
          <a:extLst>
            <a:ext uri="{FF2B5EF4-FFF2-40B4-BE49-F238E27FC236}">
              <a16:creationId xmlns:a16="http://schemas.microsoft.com/office/drawing/2014/main" id="{8C0F644B-5073-4300-B8A4-1E213C1DA130}"/>
            </a:ext>
          </a:extLst>
        </xdr:cNvPr>
        <xdr:cNvCxnSpPr/>
      </xdr:nvCxnSpPr>
      <xdr:spPr>
        <a:xfrm>
          <a:off x="685800" y="14097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270" name="テキスト ボックス 269">
          <a:extLst>
            <a:ext uri="{FF2B5EF4-FFF2-40B4-BE49-F238E27FC236}">
              <a16:creationId xmlns:a16="http://schemas.microsoft.com/office/drawing/2014/main" id="{E8D045BE-68EC-4012-9633-83A60B343FCC}"/>
            </a:ext>
          </a:extLst>
        </xdr:cNvPr>
        <xdr:cNvSpPr txBox="1"/>
      </xdr:nvSpPr>
      <xdr:spPr>
        <a:xfrm>
          <a:off x="343535" y="139528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1" name="直線コネクタ 270">
          <a:extLst>
            <a:ext uri="{FF2B5EF4-FFF2-40B4-BE49-F238E27FC236}">
              <a16:creationId xmlns:a16="http://schemas.microsoft.com/office/drawing/2014/main" id="{FB5E9AC1-87A5-418D-A0DB-F17A77F9E243}"/>
            </a:ext>
          </a:extLst>
        </xdr:cNvPr>
        <xdr:cNvCxnSpPr/>
      </xdr:nvCxnSpPr>
      <xdr:spPr>
        <a:xfrm>
          <a:off x="685800" y="13716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6540"/>
    <xdr:sp macro="" textlink="">
      <xdr:nvSpPr>
        <xdr:cNvPr id="272" name="テキスト ボックス 271">
          <a:extLst>
            <a:ext uri="{FF2B5EF4-FFF2-40B4-BE49-F238E27FC236}">
              <a16:creationId xmlns:a16="http://schemas.microsoft.com/office/drawing/2014/main" id="{29759B77-8E86-4F48-ADC3-450E3440E75A}"/>
            </a:ext>
          </a:extLst>
        </xdr:cNvPr>
        <xdr:cNvSpPr txBox="1"/>
      </xdr:nvSpPr>
      <xdr:spPr>
        <a:xfrm>
          <a:off x="343535" y="1357185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3" name="直線コネクタ 272">
          <a:extLst>
            <a:ext uri="{FF2B5EF4-FFF2-40B4-BE49-F238E27FC236}">
              <a16:creationId xmlns:a16="http://schemas.microsoft.com/office/drawing/2014/main" id="{76B3F6EE-80B8-4A8E-AC34-A19FE96C3DDD}"/>
            </a:ext>
          </a:extLst>
        </xdr:cNvPr>
        <xdr:cNvCxnSpPr/>
      </xdr:nvCxnSpPr>
      <xdr:spPr>
        <a:xfrm>
          <a:off x="685800" y="13331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76</xdr:row>
      <xdr:rowOff>162560</xdr:rowOff>
    </xdr:from>
    <xdr:ext cx="403225" cy="259080"/>
    <xdr:sp macro="" textlink="">
      <xdr:nvSpPr>
        <xdr:cNvPr id="274" name="テキスト ボックス 273">
          <a:extLst>
            <a:ext uri="{FF2B5EF4-FFF2-40B4-BE49-F238E27FC236}">
              <a16:creationId xmlns:a16="http://schemas.microsoft.com/office/drawing/2014/main" id="{E570A31A-5450-4A81-A42F-EBE4FF5BCD46}"/>
            </a:ext>
          </a:extLst>
        </xdr:cNvPr>
        <xdr:cNvSpPr txBox="1"/>
      </xdr:nvSpPr>
      <xdr:spPr>
        <a:xfrm>
          <a:off x="343535" y="131946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5" name="直線コネクタ 274">
          <a:extLst>
            <a:ext uri="{FF2B5EF4-FFF2-40B4-BE49-F238E27FC236}">
              <a16:creationId xmlns:a16="http://schemas.microsoft.com/office/drawing/2014/main" id="{770CFC02-E1F5-4A1D-987D-420449957268}"/>
            </a:ext>
          </a:extLst>
        </xdr:cNvPr>
        <xdr:cNvCxnSpPr/>
      </xdr:nvCxnSpPr>
      <xdr:spPr>
        <a:xfrm>
          <a:off x="685800" y="12950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74</xdr:row>
      <xdr:rowOff>124460</xdr:rowOff>
    </xdr:from>
    <xdr:ext cx="336550" cy="259080"/>
    <xdr:sp macro="" textlink="">
      <xdr:nvSpPr>
        <xdr:cNvPr id="276" name="テキスト ボックス 275">
          <a:extLst>
            <a:ext uri="{FF2B5EF4-FFF2-40B4-BE49-F238E27FC236}">
              <a16:creationId xmlns:a16="http://schemas.microsoft.com/office/drawing/2014/main" id="{B243DFA8-C9B3-4BA6-BF48-E4A2BE60F0CC}"/>
            </a:ext>
          </a:extLst>
        </xdr:cNvPr>
        <xdr:cNvSpPr txBox="1"/>
      </xdr:nvSpPr>
      <xdr:spPr>
        <a:xfrm>
          <a:off x="386715" y="12813665"/>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7" name="【公営住宅】&#10;有形固定資産減価償却率グラフ枠">
          <a:extLst>
            <a:ext uri="{FF2B5EF4-FFF2-40B4-BE49-F238E27FC236}">
              <a16:creationId xmlns:a16="http://schemas.microsoft.com/office/drawing/2014/main" id="{27467643-3ECC-4EE5-944F-710D3814C52C}"/>
            </a:ext>
          </a:extLst>
        </xdr:cNvPr>
        <xdr:cNvSpPr/>
      </xdr:nvSpPr>
      <xdr:spPr>
        <a:xfrm>
          <a:off x="685800" y="12950190"/>
          <a:ext cx="4267200" cy="22898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150495</xdr:rowOff>
    </xdr:from>
    <xdr:to>
      <xdr:col>24</xdr:col>
      <xdr:colOff>62865</xdr:colOff>
      <xdr:row>86</xdr:row>
      <xdr:rowOff>114300</xdr:rowOff>
    </xdr:to>
    <xdr:cxnSp macro="">
      <xdr:nvCxnSpPr>
        <xdr:cNvPr id="278" name="直線コネクタ 277">
          <a:extLst>
            <a:ext uri="{FF2B5EF4-FFF2-40B4-BE49-F238E27FC236}">
              <a16:creationId xmlns:a16="http://schemas.microsoft.com/office/drawing/2014/main" id="{86BB25A3-BCFD-4E00-B064-24880F9E3BEB}"/>
            </a:ext>
          </a:extLst>
        </xdr:cNvPr>
        <xdr:cNvCxnSpPr/>
      </xdr:nvCxnSpPr>
      <xdr:spPr>
        <a:xfrm flipV="1">
          <a:off x="4173855" y="13352145"/>
          <a:ext cx="0" cy="15068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118110</xdr:rowOff>
    </xdr:from>
    <xdr:ext cx="469900" cy="259080"/>
    <xdr:sp macro="" textlink="">
      <xdr:nvSpPr>
        <xdr:cNvPr id="279" name="【公営住宅】&#10;有形固定資産減価償却率最小値テキスト">
          <a:extLst>
            <a:ext uri="{FF2B5EF4-FFF2-40B4-BE49-F238E27FC236}">
              <a16:creationId xmlns:a16="http://schemas.microsoft.com/office/drawing/2014/main" id="{E8E14D0F-B187-41E0-BFB3-C95F87BE7969}"/>
            </a:ext>
          </a:extLst>
        </xdr:cNvPr>
        <xdr:cNvSpPr txBox="1"/>
      </xdr:nvSpPr>
      <xdr:spPr>
        <a:xfrm>
          <a:off x="4212590" y="148647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0" name="直線コネクタ 279">
          <a:extLst>
            <a:ext uri="{FF2B5EF4-FFF2-40B4-BE49-F238E27FC236}">
              <a16:creationId xmlns:a16="http://schemas.microsoft.com/office/drawing/2014/main" id="{CE6129C7-310F-4839-A056-8134DFB8C0B0}"/>
            </a:ext>
          </a:extLst>
        </xdr:cNvPr>
        <xdr:cNvCxnSpPr/>
      </xdr:nvCxnSpPr>
      <xdr:spPr>
        <a:xfrm>
          <a:off x="4112260" y="1485900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97790</xdr:rowOff>
    </xdr:from>
    <xdr:ext cx="405130" cy="256540"/>
    <xdr:sp macro="" textlink="">
      <xdr:nvSpPr>
        <xdr:cNvPr id="281" name="【公営住宅】&#10;有形固定資産減価償却率最大値テキスト">
          <a:extLst>
            <a:ext uri="{FF2B5EF4-FFF2-40B4-BE49-F238E27FC236}">
              <a16:creationId xmlns:a16="http://schemas.microsoft.com/office/drawing/2014/main" id="{C21703CD-B8FD-4351-93DE-1B57A0AE5E7D}"/>
            </a:ext>
          </a:extLst>
        </xdr:cNvPr>
        <xdr:cNvSpPr txBox="1"/>
      </xdr:nvSpPr>
      <xdr:spPr>
        <a:xfrm>
          <a:off x="4212590" y="1312418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20.9</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150495</xdr:rowOff>
    </xdr:from>
    <xdr:to>
      <xdr:col>24</xdr:col>
      <xdr:colOff>152400</xdr:colOff>
      <xdr:row>77</xdr:row>
      <xdr:rowOff>150495</xdr:rowOff>
    </xdr:to>
    <xdr:cxnSp macro="">
      <xdr:nvCxnSpPr>
        <xdr:cNvPr id="282" name="直線コネクタ 281">
          <a:extLst>
            <a:ext uri="{FF2B5EF4-FFF2-40B4-BE49-F238E27FC236}">
              <a16:creationId xmlns:a16="http://schemas.microsoft.com/office/drawing/2014/main" id="{CC2752AF-A690-48B7-AFB4-8A833F40A4C9}"/>
            </a:ext>
          </a:extLst>
        </xdr:cNvPr>
        <xdr:cNvCxnSpPr/>
      </xdr:nvCxnSpPr>
      <xdr:spPr>
        <a:xfrm>
          <a:off x="4112260" y="13352145"/>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127635</xdr:rowOff>
    </xdr:from>
    <xdr:ext cx="405130" cy="259080"/>
    <xdr:sp macro="" textlink="">
      <xdr:nvSpPr>
        <xdr:cNvPr id="283" name="【公営住宅】&#10;有形固定資産減価償却率平均値テキスト">
          <a:extLst>
            <a:ext uri="{FF2B5EF4-FFF2-40B4-BE49-F238E27FC236}">
              <a16:creationId xmlns:a16="http://schemas.microsoft.com/office/drawing/2014/main" id="{8F7763AD-E57F-4325-8F6E-0DE0807F626C}"/>
            </a:ext>
          </a:extLst>
        </xdr:cNvPr>
        <xdr:cNvSpPr txBox="1"/>
      </xdr:nvSpPr>
      <xdr:spPr>
        <a:xfrm>
          <a:off x="4212590" y="1401889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81</xdr:row>
      <xdr:rowOff>149225</xdr:rowOff>
    </xdr:from>
    <xdr:to>
      <xdr:col>24</xdr:col>
      <xdr:colOff>114300</xdr:colOff>
      <xdr:row>82</xdr:row>
      <xdr:rowOff>79375</xdr:rowOff>
    </xdr:to>
    <xdr:sp macro="" textlink="">
      <xdr:nvSpPr>
        <xdr:cNvPr id="284" name="フローチャート: 判断 283">
          <a:extLst>
            <a:ext uri="{FF2B5EF4-FFF2-40B4-BE49-F238E27FC236}">
              <a16:creationId xmlns:a16="http://schemas.microsoft.com/office/drawing/2014/main" id="{8B8DFC03-279B-4ABA-AEEA-63D1CCCA1A74}"/>
            </a:ext>
          </a:extLst>
        </xdr:cNvPr>
        <xdr:cNvSpPr/>
      </xdr:nvSpPr>
      <xdr:spPr>
        <a:xfrm>
          <a:off x="4131310" y="1403667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635</xdr:rowOff>
    </xdr:from>
    <xdr:to>
      <xdr:col>20</xdr:col>
      <xdr:colOff>38100</xdr:colOff>
      <xdr:row>82</xdr:row>
      <xdr:rowOff>102235</xdr:rowOff>
    </xdr:to>
    <xdr:sp macro="" textlink="">
      <xdr:nvSpPr>
        <xdr:cNvPr id="285" name="フローチャート: 判断 284">
          <a:extLst>
            <a:ext uri="{FF2B5EF4-FFF2-40B4-BE49-F238E27FC236}">
              <a16:creationId xmlns:a16="http://schemas.microsoft.com/office/drawing/2014/main" id="{C43CDE33-E838-48B8-8382-AA9FBD2C6CCD}"/>
            </a:ext>
          </a:extLst>
        </xdr:cNvPr>
        <xdr:cNvSpPr/>
      </xdr:nvSpPr>
      <xdr:spPr>
        <a:xfrm>
          <a:off x="3388360" y="140595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153035</xdr:rowOff>
    </xdr:from>
    <xdr:to>
      <xdr:col>15</xdr:col>
      <xdr:colOff>101600</xdr:colOff>
      <xdr:row>83</xdr:row>
      <xdr:rowOff>83185</xdr:rowOff>
    </xdr:to>
    <xdr:sp macro="" textlink="">
      <xdr:nvSpPr>
        <xdr:cNvPr id="286" name="フローチャート: 判断 285">
          <a:extLst>
            <a:ext uri="{FF2B5EF4-FFF2-40B4-BE49-F238E27FC236}">
              <a16:creationId xmlns:a16="http://schemas.microsoft.com/office/drawing/2014/main" id="{686D5EF2-7D20-4E1A-AAA1-D0D89B9A4F36}"/>
            </a:ext>
          </a:extLst>
        </xdr:cNvPr>
        <xdr:cNvSpPr/>
      </xdr:nvSpPr>
      <xdr:spPr>
        <a:xfrm>
          <a:off x="2571750" y="1421193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120650</xdr:rowOff>
    </xdr:from>
    <xdr:to>
      <xdr:col>10</xdr:col>
      <xdr:colOff>165100</xdr:colOff>
      <xdr:row>83</xdr:row>
      <xdr:rowOff>50800</xdr:rowOff>
    </xdr:to>
    <xdr:sp macro="" textlink="">
      <xdr:nvSpPr>
        <xdr:cNvPr id="287" name="フローチャート: 判断 286">
          <a:extLst>
            <a:ext uri="{FF2B5EF4-FFF2-40B4-BE49-F238E27FC236}">
              <a16:creationId xmlns:a16="http://schemas.microsoft.com/office/drawing/2014/main" id="{AE7242C1-82B2-47FD-970A-F78486CD91B5}"/>
            </a:ext>
          </a:extLst>
        </xdr:cNvPr>
        <xdr:cNvSpPr/>
      </xdr:nvSpPr>
      <xdr:spPr>
        <a:xfrm>
          <a:off x="1774190" y="1418145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95885</xdr:rowOff>
    </xdr:from>
    <xdr:to>
      <xdr:col>6</xdr:col>
      <xdr:colOff>38100</xdr:colOff>
      <xdr:row>83</xdr:row>
      <xdr:rowOff>26035</xdr:rowOff>
    </xdr:to>
    <xdr:sp macro="" textlink="">
      <xdr:nvSpPr>
        <xdr:cNvPr id="288" name="フローチャート: 判断 287">
          <a:extLst>
            <a:ext uri="{FF2B5EF4-FFF2-40B4-BE49-F238E27FC236}">
              <a16:creationId xmlns:a16="http://schemas.microsoft.com/office/drawing/2014/main" id="{19EB681A-2A0E-4CB6-8279-90FFE755170A}"/>
            </a:ext>
          </a:extLst>
        </xdr:cNvPr>
        <xdr:cNvSpPr/>
      </xdr:nvSpPr>
      <xdr:spPr>
        <a:xfrm>
          <a:off x="988060" y="141509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89" name="テキスト ボックス 288">
          <a:extLst>
            <a:ext uri="{FF2B5EF4-FFF2-40B4-BE49-F238E27FC236}">
              <a16:creationId xmlns:a16="http://schemas.microsoft.com/office/drawing/2014/main" id="{0717B8AF-C410-4EA4-B688-1F54349A047D}"/>
            </a:ext>
          </a:extLst>
        </xdr:cNvPr>
        <xdr:cNvSpPr txBox="1"/>
      </xdr:nvSpPr>
      <xdr:spPr>
        <a:xfrm>
          <a:off x="400304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90" name="テキスト ボックス 289">
          <a:extLst>
            <a:ext uri="{FF2B5EF4-FFF2-40B4-BE49-F238E27FC236}">
              <a16:creationId xmlns:a16="http://schemas.microsoft.com/office/drawing/2014/main" id="{7E138DC3-DEDA-44AC-A0DE-0859C8103C23}"/>
            </a:ext>
          </a:extLst>
        </xdr:cNvPr>
        <xdr:cNvSpPr txBox="1"/>
      </xdr:nvSpPr>
      <xdr:spPr>
        <a:xfrm>
          <a:off x="326009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291" name="テキスト ボックス 290">
          <a:extLst>
            <a:ext uri="{FF2B5EF4-FFF2-40B4-BE49-F238E27FC236}">
              <a16:creationId xmlns:a16="http://schemas.microsoft.com/office/drawing/2014/main" id="{85CD1454-2E9F-48DE-AE45-645033A9768F}"/>
            </a:ext>
          </a:extLst>
        </xdr:cNvPr>
        <xdr:cNvSpPr txBox="1"/>
      </xdr:nvSpPr>
      <xdr:spPr>
        <a:xfrm>
          <a:off x="245491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292" name="テキスト ボックス 291">
          <a:extLst>
            <a:ext uri="{FF2B5EF4-FFF2-40B4-BE49-F238E27FC236}">
              <a16:creationId xmlns:a16="http://schemas.microsoft.com/office/drawing/2014/main" id="{B61ECDAB-E922-49AA-9D19-1FF38EFDF640}"/>
            </a:ext>
          </a:extLst>
        </xdr:cNvPr>
        <xdr:cNvSpPr txBox="1"/>
      </xdr:nvSpPr>
      <xdr:spPr>
        <a:xfrm>
          <a:off x="165735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293" name="テキスト ボックス 292">
          <a:extLst>
            <a:ext uri="{FF2B5EF4-FFF2-40B4-BE49-F238E27FC236}">
              <a16:creationId xmlns:a16="http://schemas.microsoft.com/office/drawing/2014/main" id="{0C87321A-E2A9-424D-BC7B-E081EC3F0C75}"/>
            </a:ext>
          </a:extLst>
        </xdr:cNvPr>
        <xdr:cNvSpPr txBox="1"/>
      </xdr:nvSpPr>
      <xdr:spPr>
        <a:xfrm>
          <a:off x="85979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19</xdr:col>
      <xdr:colOff>127000</xdr:colOff>
      <xdr:row>83</xdr:row>
      <xdr:rowOff>137795</xdr:rowOff>
    </xdr:from>
    <xdr:to>
      <xdr:col>20</xdr:col>
      <xdr:colOff>38100</xdr:colOff>
      <xdr:row>84</xdr:row>
      <xdr:rowOff>67945</xdr:rowOff>
    </xdr:to>
    <xdr:sp macro="" textlink="">
      <xdr:nvSpPr>
        <xdr:cNvPr id="294" name="楕円 293">
          <a:extLst>
            <a:ext uri="{FF2B5EF4-FFF2-40B4-BE49-F238E27FC236}">
              <a16:creationId xmlns:a16="http://schemas.microsoft.com/office/drawing/2014/main" id="{7DD940FC-6F02-4E8F-97DB-B50B0A26E908}"/>
            </a:ext>
          </a:extLst>
        </xdr:cNvPr>
        <xdr:cNvSpPr/>
      </xdr:nvSpPr>
      <xdr:spPr>
        <a:xfrm>
          <a:off x="3388360" y="1436433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88265</xdr:rowOff>
    </xdr:from>
    <xdr:to>
      <xdr:col>15</xdr:col>
      <xdr:colOff>101600</xdr:colOff>
      <xdr:row>84</xdr:row>
      <xdr:rowOff>18415</xdr:rowOff>
    </xdr:to>
    <xdr:sp macro="" textlink="">
      <xdr:nvSpPr>
        <xdr:cNvPr id="295" name="楕円 294">
          <a:extLst>
            <a:ext uri="{FF2B5EF4-FFF2-40B4-BE49-F238E27FC236}">
              <a16:creationId xmlns:a16="http://schemas.microsoft.com/office/drawing/2014/main" id="{23876C81-2A99-452C-99A3-2D3F62C827AB}"/>
            </a:ext>
          </a:extLst>
        </xdr:cNvPr>
        <xdr:cNvSpPr/>
      </xdr:nvSpPr>
      <xdr:spPr>
        <a:xfrm>
          <a:off x="2571750" y="1432242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139065</xdr:rowOff>
    </xdr:from>
    <xdr:to>
      <xdr:col>19</xdr:col>
      <xdr:colOff>177800</xdr:colOff>
      <xdr:row>84</xdr:row>
      <xdr:rowOff>17780</xdr:rowOff>
    </xdr:to>
    <xdr:cxnSp macro="">
      <xdr:nvCxnSpPr>
        <xdr:cNvPr id="296" name="直線コネクタ 295">
          <a:extLst>
            <a:ext uri="{FF2B5EF4-FFF2-40B4-BE49-F238E27FC236}">
              <a16:creationId xmlns:a16="http://schemas.microsoft.com/office/drawing/2014/main" id="{EB33871D-4413-4C97-966C-9AC074E6B9BC}"/>
            </a:ext>
          </a:extLst>
        </xdr:cNvPr>
        <xdr:cNvCxnSpPr/>
      </xdr:nvCxnSpPr>
      <xdr:spPr>
        <a:xfrm>
          <a:off x="2626360" y="14365605"/>
          <a:ext cx="80518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34925</xdr:rowOff>
    </xdr:from>
    <xdr:to>
      <xdr:col>10</xdr:col>
      <xdr:colOff>165100</xdr:colOff>
      <xdr:row>83</xdr:row>
      <xdr:rowOff>136525</xdr:rowOff>
    </xdr:to>
    <xdr:sp macro="" textlink="">
      <xdr:nvSpPr>
        <xdr:cNvPr id="297" name="楕円 296">
          <a:extLst>
            <a:ext uri="{FF2B5EF4-FFF2-40B4-BE49-F238E27FC236}">
              <a16:creationId xmlns:a16="http://schemas.microsoft.com/office/drawing/2014/main" id="{EB2DF650-2773-4567-9938-ED00CC3C8134}"/>
            </a:ext>
          </a:extLst>
        </xdr:cNvPr>
        <xdr:cNvSpPr/>
      </xdr:nvSpPr>
      <xdr:spPr>
        <a:xfrm>
          <a:off x="1774190" y="14265275"/>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86360</xdr:rowOff>
    </xdr:from>
    <xdr:to>
      <xdr:col>15</xdr:col>
      <xdr:colOff>50800</xdr:colOff>
      <xdr:row>83</xdr:row>
      <xdr:rowOff>139065</xdr:rowOff>
    </xdr:to>
    <xdr:cxnSp macro="">
      <xdr:nvCxnSpPr>
        <xdr:cNvPr id="298" name="直線コネクタ 297">
          <a:extLst>
            <a:ext uri="{FF2B5EF4-FFF2-40B4-BE49-F238E27FC236}">
              <a16:creationId xmlns:a16="http://schemas.microsoft.com/office/drawing/2014/main" id="{94DFCA40-CC4C-4AC8-B9B8-DEBA57AEC67B}"/>
            </a:ext>
          </a:extLst>
        </xdr:cNvPr>
        <xdr:cNvCxnSpPr/>
      </xdr:nvCxnSpPr>
      <xdr:spPr>
        <a:xfrm>
          <a:off x="1828800" y="14318615"/>
          <a:ext cx="79756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139700</xdr:rowOff>
    </xdr:from>
    <xdr:to>
      <xdr:col>6</xdr:col>
      <xdr:colOff>38100</xdr:colOff>
      <xdr:row>83</xdr:row>
      <xdr:rowOff>69850</xdr:rowOff>
    </xdr:to>
    <xdr:sp macro="" textlink="">
      <xdr:nvSpPr>
        <xdr:cNvPr id="299" name="楕円 298">
          <a:extLst>
            <a:ext uri="{FF2B5EF4-FFF2-40B4-BE49-F238E27FC236}">
              <a16:creationId xmlns:a16="http://schemas.microsoft.com/office/drawing/2014/main" id="{D2BC0A5A-74EA-4036-9C7E-4A202BECA974}"/>
            </a:ext>
          </a:extLst>
        </xdr:cNvPr>
        <xdr:cNvSpPr/>
      </xdr:nvSpPr>
      <xdr:spPr>
        <a:xfrm>
          <a:off x="988060" y="1419479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19050</xdr:rowOff>
    </xdr:from>
    <xdr:to>
      <xdr:col>10</xdr:col>
      <xdr:colOff>114300</xdr:colOff>
      <xdr:row>83</xdr:row>
      <xdr:rowOff>86360</xdr:rowOff>
    </xdr:to>
    <xdr:cxnSp macro="">
      <xdr:nvCxnSpPr>
        <xdr:cNvPr id="300" name="直線コネクタ 299">
          <a:extLst>
            <a:ext uri="{FF2B5EF4-FFF2-40B4-BE49-F238E27FC236}">
              <a16:creationId xmlns:a16="http://schemas.microsoft.com/office/drawing/2014/main" id="{BA1A2D67-04C8-4DDF-9116-AED785EA794A}"/>
            </a:ext>
          </a:extLst>
        </xdr:cNvPr>
        <xdr:cNvCxnSpPr/>
      </xdr:nvCxnSpPr>
      <xdr:spPr>
        <a:xfrm>
          <a:off x="1031240" y="14245590"/>
          <a:ext cx="79756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80</xdr:row>
      <xdr:rowOff>118745</xdr:rowOff>
    </xdr:from>
    <xdr:ext cx="405130" cy="259080"/>
    <xdr:sp macro="" textlink="">
      <xdr:nvSpPr>
        <xdr:cNvPr id="301" name="n_1aveValue【公営住宅】&#10;有形固定資産減価償却率">
          <a:extLst>
            <a:ext uri="{FF2B5EF4-FFF2-40B4-BE49-F238E27FC236}">
              <a16:creationId xmlns:a16="http://schemas.microsoft.com/office/drawing/2014/main" id="{9E111EC5-C601-4D97-A091-D68B4591147F}"/>
            </a:ext>
          </a:extLst>
        </xdr:cNvPr>
        <xdr:cNvSpPr txBox="1"/>
      </xdr:nvSpPr>
      <xdr:spPr>
        <a:xfrm>
          <a:off x="3239135" y="138366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81</xdr:row>
      <xdr:rowOff>99695</xdr:rowOff>
    </xdr:from>
    <xdr:ext cx="402590" cy="256540"/>
    <xdr:sp macro="" textlink="">
      <xdr:nvSpPr>
        <xdr:cNvPr id="302" name="n_2aveValue【公営住宅】&#10;有形固定資産減価償却率">
          <a:extLst>
            <a:ext uri="{FF2B5EF4-FFF2-40B4-BE49-F238E27FC236}">
              <a16:creationId xmlns:a16="http://schemas.microsoft.com/office/drawing/2014/main" id="{3DDC6D18-035B-4F0F-94E6-63B778628A44}"/>
            </a:ext>
          </a:extLst>
        </xdr:cNvPr>
        <xdr:cNvSpPr txBox="1"/>
      </xdr:nvSpPr>
      <xdr:spPr>
        <a:xfrm>
          <a:off x="2439035" y="1398333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68.7</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81</xdr:row>
      <xdr:rowOff>67310</xdr:rowOff>
    </xdr:from>
    <xdr:ext cx="402590" cy="259080"/>
    <xdr:sp macro="" textlink="">
      <xdr:nvSpPr>
        <xdr:cNvPr id="303" name="n_3aveValue【公営住宅】&#10;有形固定資産減価償却率">
          <a:extLst>
            <a:ext uri="{FF2B5EF4-FFF2-40B4-BE49-F238E27FC236}">
              <a16:creationId xmlns:a16="http://schemas.microsoft.com/office/drawing/2014/main" id="{D9783191-ADDE-487E-A553-90133C805E4C}"/>
            </a:ext>
          </a:extLst>
        </xdr:cNvPr>
        <xdr:cNvSpPr txBox="1"/>
      </xdr:nvSpPr>
      <xdr:spPr>
        <a:xfrm>
          <a:off x="1641475" y="1395285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67.0</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81</xdr:row>
      <xdr:rowOff>42545</xdr:rowOff>
    </xdr:from>
    <xdr:ext cx="402590" cy="256540"/>
    <xdr:sp macro="" textlink="">
      <xdr:nvSpPr>
        <xdr:cNvPr id="304" name="n_4aveValue【公営住宅】&#10;有形固定資産減価償却率">
          <a:extLst>
            <a:ext uri="{FF2B5EF4-FFF2-40B4-BE49-F238E27FC236}">
              <a16:creationId xmlns:a16="http://schemas.microsoft.com/office/drawing/2014/main" id="{03DB390D-9F10-4700-BAF0-7B56CD0F1373}"/>
            </a:ext>
          </a:extLst>
        </xdr:cNvPr>
        <xdr:cNvSpPr txBox="1"/>
      </xdr:nvSpPr>
      <xdr:spPr>
        <a:xfrm>
          <a:off x="855345" y="1393190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65.7</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84</xdr:row>
      <xdr:rowOff>59055</xdr:rowOff>
    </xdr:from>
    <xdr:ext cx="405130" cy="259080"/>
    <xdr:sp macro="" textlink="">
      <xdr:nvSpPr>
        <xdr:cNvPr id="305" name="n_1mainValue【公営住宅】&#10;有形固定資産減価償却率">
          <a:extLst>
            <a:ext uri="{FF2B5EF4-FFF2-40B4-BE49-F238E27FC236}">
              <a16:creationId xmlns:a16="http://schemas.microsoft.com/office/drawing/2014/main" id="{C27050DB-701A-427D-844D-D4F9BC44ECC5}"/>
            </a:ext>
          </a:extLst>
        </xdr:cNvPr>
        <xdr:cNvSpPr txBox="1"/>
      </xdr:nvSpPr>
      <xdr:spPr>
        <a:xfrm>
          <a:off x="3239135" y="144570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76.9</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84</xdr:row>
      <xdr:rowOff>9525</xdr:rowOff>
    </xdr:from>
    <xdr:ext cx="402590" cy="256540"/>
    <xdr:sp macro="" textlink="">
      <xdr:nvSpPr>
        <xdr:cNvPr id="306" name="n_2mainValue【公営住宅】&#10;有形固定資産減価償却率">
          <a:extLst>
            <a:ext uri="{FF2B5EF4-FFF2-40B4-BE49-F238E27FC236}">
              <a16:creationId xmlns:a16="http://schemas.microsoft.com/office/drawing/2014/main" id="{46B6C528-A43D-4EDB-9A20-83AAFB94F77E}"/>
            </a:ext>
          </a:extLst>
        </xdr:cNvPr>
        <xdr:cNvSpPr txBox="1"/>
      </xdr:nvSpPr>
      <xdr:spPr>
        <a:xfrm>
          <a:off x="2439035" y="1441323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74.3</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83</xdr:row>
      <xdr:rowOff>127635</xdr:rowOff>
    </xdr:from>
    <xdr:ext cx="402590" cy="259080"/>
    <xdr:sp macro="" textlink="">
      <xdr:nvSpPr>
        <xdr:cNvPr id="307" name="n_3mainValue【公営住宅】&#10;有形固定資産減価償却率">
          <a:extLst>
            <a:ext uri="{FF2B5EF4-FFF2-40B4-BE49-F238E27FC236}">
              <a16:creationId xmlns:a16="http://schemas.microsoft.com/office/drawing/2014/main" id="{3A6F7D1E-F9AD-40C4-A43C-61C9CA05B4CE}"/>
            </a:ext>
          </a:extLst>
        </xdr:cNvPr>
        <xdr:cNvSpPr txBox="1"/>
      </xdr:nvSpPr>
      <xdr:spPr>
        <a:xfrm>
          <a:off x="1641475" y="1436179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71.5</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83</xdr:row>
      <xdr:rowOff>60960</xdr:rowOff>
    </xdr:from>
    <xdr:ext cx="402590" cy="259080"/>
    <xdr:sp macro="" textlink="">
      <xdr:nvSpPr>
        <xdr:cNvPr id="308" name="n_4mainValue【公営住宅】&#10;有形固定資産減価償却率">
          <a:extLst>
            <a:ext uri="{FF2B5EF4-FFF2-40B4-BE49-F238E27FC236}">
              <a16:creationId xmlns:a16="http://schemas.microsoft.com/office/drawing/2014/main" id="{7B108775-84C2-45B5-A7E0-7A5E4494057E}"/>
            </a:ext>
          </a:extLst>
        </xdr:cNvPr>
        <xdr:cNvSpPr txBox="1"/>
      </xdr:nvSpPr>
      <xdr:spPr>
        <a:xfrm>
          <a:off x="855345" y="1428750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9" name="正方形/長方形 308">
          <a:extLst>
            <a:ext uri="{FF2B5EF4-FFF2-40B4-BE49-F238E27FC236}">
              <a16:creationId xmlns:a16="http://schemas.microsoft.com/office/drawing/2014/main" id="{E1A85021-973A-4E75-A671-E95D6FBD2FBE}"/>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0" name="正方形/長方形 309">
          <a:extLst>
            <a:ext uri="{FF2B5EF4-FFF2-40B4-BE49-F238E27FC236}">
              <a16:creationId xmlns:a16="http://schemas.microsoft.com/office/drawing/2014/main" id="{7B9CA019-BF4A-4474-8646-55F8F1D0E414}"/>
            </a:ext>
          </a:extLst>
        </xdr:cNvPr>
        <xdr:cNvSpPr/>
      </xdr:nvSpPr>
      <xdr:spPr>
        <a:xfrm>
          <a:off x="6060440" y="1247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1" name="正方形/長方形 310">
          <a:extLst>
            <a:ext uri="{FF2B5EF4-FFF2-40B4-BE49-F238E27FC236}">
              <a16:creationId xmlns:a16="http://schemas.microsoft.com/office/drawing/2014/main" id="{09461F09-C8EF-41CB-9DAB-E42DCF7BE3ED}"/>
            </a:ext>
          </a:extLst>
        </xdr:cNvPr>
        <xdr:cNvSpPr/>
      </xdr:nvSpPr>
      <xdr:spPr>
        <a:xfrm>
          <a:off x="6060440" y="1267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2" name="正方形/長方形 311">
          <a:extLst>
            <a:ext uri="{FF2B5EF4-FFF2-40B4-BE49-F238E27FC236}">
              <a16:creationId xmlns:a16="http://schemas.microsoft.com/office/drawing/2014/main" id="{AB1BD183-CBF0-4915-B59E-6222D2DE0189}"/>
            </a:ext>
          </a:extLst>
        </xdr:cNvPr>
        <xdr:cNvSpPr/>
      </xdr:nvSpPr>
      <xdr:spPr>
        <a:xfrm>
          <a:off x="6988810" y="1247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3" name="正方形/長方形 312">
          <a:extLst>
            <a:ext uri="{FF2B5EF4-FFF2-40B4-BE49-F238E27FC236}">
              <a16:creationId xmlns:a16="http://schemas.microsoft.com/office/drawing/2014/main" id="{A9CBECB9-8C6D-4E45-9F88-BFF5FE0F4183}"/>
            </a:ext>
          </a:extLst>
        </xdr:cNvPr>
        <xdr:cNvSpPr/>
      </xdr:nvSpPr>
      <xdr:spPr>
        <a:xfrm>
          <a:off x="6988810" y="1267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0.794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4" name="正方形/長方形 313">
          <a:extLst>
            <a:ext uri="{FF2B5EF4-FFF2-40B4-BE49-F238E27FC236}">
              <a16:creationId xmlns:a16="http://schemas.microsoft.com/office/drawing/2014/main" id="{B66E2D2A-999C-4FED-9FDE-3A68D505EBC1}"/>
            </a:ext>
          </a:extLst>
        </xdr:cNvPr>
        <xdr:cNvSpPr/>
      </xdr:nvSpPr>
      <xdr:spPr>
        <a:xfrm>
          <a:off x="8017510" y="1247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5" name="正方形/長方形 314">
          <a:extLst>
            <a:ext uri="{FF2B5EF4-FFF2-40B4-BE49-F238E27FC236}">
              <a16:creationId xmlns:a16="http://schemas.microsoft.com/office/drawing/2014/main" id="{20C64A1F-50CD-4207-BDC9-0BFBB6A3F28B}"/>
            </a:ext>
          </a:extLst>
        </xdr:cNvPr>
        <xdr:cNvSpPr/>
      </xdr:nvSpPr>
      <xdr:spPr>
        <a:xfrm>
          <a:off x="8017510" y="1267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0.834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6" name="正方形/長方形 315">
          <a:extLst>
            <a:ext uri="{FF2B5EF4-FFF2-40B4-BE49-F238E27FC236}">
              <a16:creationId xmlns:a16="http://schemas.microsoft.com/office/drawing/2014/main" id="{C6F4303E-2B95-4FE6-B2E6-8DB7FAEFC9E2}"/>
            </a:ext>
          </a:extLst>
        </xdr:cNvPr>
        <xdr:cNvSpPr/>
      </xdr:nvSpPr>
      <xdr:spPr>
        <a:xfrm>
          <a:off x="5960110" y="12950190"/>
          <a:ext cx="4248150" cy="22898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7345" cy="222885"/>
    <xdr:sp macro="" textlink="">
      <xdr:nvSpPr>
        <xdr:cNvPr id="317" name="テキスト ボックス 316">
          <a:extLst>
            <a:ext uri="{FF2B5EF4-FFF2-40B4-BE49-F238E27FC236}">
              <a16:creationId xmlns:a16="http://schemas.microsoft.com/office/drawing/2014/main" id="{FB82C0FB-3290-41CB-A954-54DF8FAC1CA7}"/>
            </a:ext>
          </a:extLst>
        </xdr:cNvPr>
        <xdr:cNvSpPr txBox="1"/>
      </xdr:nvSpPr>
      <xdr:spPr>
        <a:xfrm>
          <a:off x="592201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8" name="直線コネクタ 317">
          <a:extLst>
            <a:ext uri="{FF2B5EF4-FFF2-40B4-BE49-F238E27FC236}">
              <a16:creationId xmlns:a16="http://schemas.microsoft.com/office/drawing/2014/main" id="{D97E3A15-DC3F-459C-A592-475BCE5434AE}"/>
            </a:ext>
          </a:extLst>
        </xdr:cNvPr>
        <xdr:cNvCxnSpPr/>
      </xdr:nvCxnSpPr>
      <xdr:spPr>
        <a:xfrm>
          <a:off x="5960110" y="15240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9" name="直線コネクタ 318">
          <a:extLst>
            <a:ext uri="{FF2B5EF4-FFF2-40B4-BE49-F238E27FC236}">
              <a16:creationId xmlns:a16="http://schemas.microsoft.com/office/drawing/2014/main" id="{32A3AF57-C5F5-43AD-BDD5-79995EF6C2CB}"/>
            </a:ext>
          </a:extLst>
        </xdr:cNvPr>
        <xdr:cNvCxnSpPr/>
      </xdr:nvCxnSpPr>
      <xdr:spPr>
        <a:xfrm>
          <a:off x="5960110" y="147828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67310</xdr:rowOff>
    </xdr:from>
    <xdr:ext cx="464820" cy="259080"/>
    <xdr:sp macro="" textlink="">
      <xdr:nvSpPr>
        <xdr:cNvPr id="320" name="テキスト ボックス 319">
          <a:extLst>
            <a:ext uri="{FF2B5EF4-FFF2-40B4-BE49-F238E27FC236}">
              <a16:creationId xmlns:a16="http://schemas.microsoft.com/office/drawing/2014/main" id="{A2438565-62FE-43D5-8752-1B31FC513475}"/>
            </a:ext>
          </a:extLst>
        </xdr:cNvPr>
        <xdr:cNvSpPr txBox="1"/>
      </xdr:nvSpPr>
      <xdr:spPr>
        <a:xfrm>
          <a:off x="5527040" y="1463865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1" name="直線コネクタ 320">
          <a:extLst>
            <a:ext uri="{FF2B5EF4-FFF2-40B4-BE49-F238E27FC236}">
              <a16:creationId xmlns:a16="http://schemas.microsoft.com/office/drawing/2014/main" id="{82DBCD6D-1828-4361-A7E6-0B525703689E}"/>
            </a:ext>
          </a:extLst>
        </xdr:cNvPr>
        <xdr:cNvCxnSpPr/>
      </xdr:nvCxnSpPr>
      <xdr:spPr>
        <a:xfrm>
          <a:off x="5960110" y="143217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82</xdr:row>
      <xdr:rowOff>124460</xdr:rowOff>
    </xdr:from>
    <xdr:ext cx="464820" cy="259080"/>
    <xdr:sp macro="" textlink="">
      <xdr:nvSpPr>
        <xdr:cNvPr id="322" name="テキスト ボックス 321">
          <a:extLst>
            <a:ext uri="{FF2B5EF4-FFF2-40B4-BE49-F238E27FC236}">
              <a16:creationId xmlns:a16="http://schemas.microsoft.com/office/drawing/2014/main" id="{9D249B34-2B7B-4D4F-BE67-AA3B0F16EB49}"/>
            </a:ext>
          </a:extLst>
        </xdr:cNvPr>
        <xdr:cNvSpPr txBox="1"/>
      </xdr:nvSpPr>
      <xdr:spPr>
        <a:xfrm>
          <a:off x="5527040" y="141852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3" name="直線コネクタ 322">
          <a:extLst>
            <a:ext uri="{FF2B5EF4-FFF2-40B4-BE49-F238E27FC236}">
              <a16:creationId xmlns:a16="http://schemas.microsoft.com/office/drawing/2014/main" id="{BAE46111-57BC-4AE1-B7D2-7D4273D8A0A5}"/>
            </a:ext>
          </a:extLst>
        </xdr:cNvPr>
        <xdr:cNvCxnSpPr/>
      </xdr:nvCxnSpPr>
      <xdr:spPr>
        <a:xfrm>
          <a:off x="5960110" y="138684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80</xdr:row>
      <xdr:rowOff>10160</xdr:rowOff>
    </xdr:from>
    <xdr:ext cx="464820" cy="259080"/>
    <xdr:sp macro="" textlink="">
      <xdr:nvSpPr>
        <xdr:cNvPr id="324" name="テキスト ボックス 323">
          <a:extLst>
            <a:ext uri="{FF2B5EF4-FFF2-40B4-BE49-F238E27FC236}">
              <a16:creationId xmlns:a16="http://schemas.microsoft.com/office/drawing/2014/main" id="{4CBDD64F-83BB-4165-B243-68264C394098}"/>
            </a:ext>
          </a:extLst>
        </xdr:cNvPr>
        <xdr:cNvSpPr txBox="1"/>
      </xdr:nvSpPr>
      <xdr:spPr>
        <a:xfrm>
          <a:off x="5527040" y="137280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5" name="直線コネクタ 324">
          <a:extLst>
            <a:ext uri="{FF2B5EF4-FFF2-40B4-BE49-F238E27FC236}">
              <a16:creationId xmlns:a16="http://schemas.microsoft.com/office/drawing/2014/main" id="{220863BC-0266-43D8-AE52-D2B5D4FDF55B}"/>
            </a:ext>
          </a:extLst>
        </xdr:cNvPr>
        <xdr:cNvCxnSpPr/>
      </xdr:nvCxnSpPr>
      <xdr:spPr>
        <a:xfrm>
          <a:off x="5960110" y="134112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77</xdr:row>
      <xdr:rowOff>67310</xdr:rowOff>
    </xdr:from>
    <xdr:ext cx="464820" cy="259080"/>
    <xdr:sp macro="" textlink="">
      <xdr:nvSpPr>
        <xdr:cNvPr id="326" name="テキスト ボックス 325">
          <a:extLst>
            <a:ext uri="{FF2B5EF4-FFF2-40B4-BE49-F238E27FC236}">
              <a16:creationId xmlns:a16="http://schemas.microsoft.com/office/drawing/2014/main" id="{F9677DF8-06CC-4365-8A3D-ACCA9EE811DC}"/>
            </a:ext>
          </a:extLst>
        </xdr:cNvPr>
        <xdr:cNvSpPr txBox="1"/>
      </xdr:nvSpPr>
      <xdr:spPr>
        <a:xfrm>
          <a:off x="5527040" y="1326705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7" name="直線コネクタ 326">
          <a:extLst>
            <a:ext uri="{FF2B5EF4-FFF2-40B4-BE49-F238E27FC236}">
              <a16:creationId xmlns:a16="http://schemas.microsoft.com/office/drawing/2014/main" id="{2C72E359-493F-4238-8542-EECD316F6526}"/>
            </a:ext>
          </a:extLst>
        </xdr:cNvPr>
        <xdr:cNvCxnSpPr/>
      </xdr:nvCxnSpPr>
      <xdr:spPr>
        <a:xfrm>
          <a:off x="5960110" y="129501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4820" cy="259080"/>
    <xdr:sp macro="" textlink="">
      <xdr:nvSpPr>
        <xdr:cNvPr id="328" name="テキスト ボックス 327">
          <a:extLst>
            <a:ext uri="{FF2B5EF4-FFF2-40B4-BE49-F238E27FC236}">
              <a16:creationId xmlns:a16="http://schemas.microsoft.com/office/drawing/2014/main" id="{8F346CC4-1EC7-489A-B97D-C96DEF3DF78B}"/>
            </a:ext>
          </a:extLst>
        </xdr:cNvPr>
        <xdr:cNvSpPr txBox="1"/>
      </xdr:nvSpPr>
      <xdr:spPr>
        <a:xfrm>
          <a:off x="5527040" y="128136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9" name="【公営住宅】&#10;一人当たり面積グラフ枠">
          <a:extLst>
            <a:ext uri="{FF2B5EF4-FFF2-40B4-BE49-F238E27FC236}">
              <a16:creationId xmlns:a16="http://schemas.microsoft.com/office/drawing/2014/main" id="{A4C8CB4E-8068-4C7B-A666-1277C68D2780}"/>
            </a:ext>
          </a:extLst>
        </xdr:cNvPr>
        <xdr:cNvSpPr/>
      </xdr:nvSpPr>
      <xdr:spPr>
        <a:xfrm>
          <a:off x="5960110" y="12950190"/>
          <a:ext cx="4248150" cy="22898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121920</xdr:rowOff>
    </xdr:from>
    <xdr:to>
      <xdr:col>54</xdr:col>
      <xdr:colOff>189865</xdr:colOff>
      <xdr:row>86</xdr:row>
      <xdr:rowOff>17780</xdr:rowOff>
    </xdr:to>
    <xdr:cxnSp macro="">
      <xdr:nvCxnSpPr>
        <xdr:cNvPr id="330" name="直線コネクタ 329">
          <a:extLst>
            <a:ext uri="{FF2B5EF4-FFF2-40B4-BE49-F238E27FC236}">
              <a16:creationId xmlns:a16="http://schemas.microsoft.com/office/drawing/2014/main" id="{6E4AE99C-34C5-4644-98A6-0DE4AC359A52}"/>
            </a:ext>
          </a:extLst>
        </xdr:cNvPr>
        <xdr:cNvCxnSpPr/>
      </xdr:nvCxnSpPr>
      <xdr:spPr>
        <a:xfrm flipV="1">
          <a:off x="9429115" y="13325475"/>
          <a:ext cx="0" cy="14408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21590</xdr:rowOff>
    </xdr:from>
    <xdr:ext cx="469900" cy="259080"/>
    <xdr:sp macro="" textlink="">
      <xdr:nvSpPr>
        <xdr:cNvPr id="331" name="【公営住宅】&#10;一人当たり面積最小値テキスト">
          <a:extLst>
            <a:ext uri="{FF2B5EF4-FFF2-40B4-BE49-F238E27FC236}">
              <a16:creationId xmlns:a16="http://schemas.microsoft.com/office/drawing/2014/main" id="{C439C965-4CD6-4527-B2EB-BCB095C0550D}"/>
            </a:ext>
          </a:extLst>
        </xdr:cNvPr>
        <xdr:cNvSpPr txBox="1"/>
      </xdr:nvSpPr>
      <xdr:spPr>
        <a:xfrm>
          <a:off x="9467850" y="147624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0.044</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17780</xdr:rowOff>
    </xdr:from>
    <xdr:to>
      <xdr:col>55</xdr:col>
      <xdr:colOff>88900</xdr:colOff>
      <xdr:row>86</xdr:row>
      <xdr:rowOff>17780</xdr:rowOff>
    </xdr:to>
    <xdr:cxnSp macro="">
      <xdr:nvCxnSpPr>
        <xdr:cNvPr id="332" name="直線コネクタ 331">
          <a:extLst>
            <a:ext uri="{FF2B5EF4-FFF2-40B4-BE49-F238E27FC236}">
              <a16:creationId xmlns:a16="http://schemas.microsoft.com/office/drawing/2014/main" id="{26117B68-EAEE-4541-88C2-E4584AE5728E}"/>
            </a:ext>
          </a:extLst>
        </xdr:cNvPr>
        <xdr:cNvCxnSpPr/>
      </xdr:nvCxnSpPr>
      <xdr:spPr>
        <a:xfrm>
          <a:off x="9356090" y="1476629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69215</xdr:rowOff>
    </xdr:from>
    <xdr:ext cx="469900" cy="259080"/>
    <xdr:sp macro="" textlink="">
      <xdr:nvSpPr>
        <xdr:cNvPr id="333" name="【公営住宅】&#10;一人当たり面積最大値テキスト">
          <a:extLst>
            <a:ext uri="{FF2B5EF4-FFF2-40B4-BE49-F238E27FC236}">
              <a16:creationId xmlns:a16="http://schemas.microsoft.com/office/drawing/2014/main" id="{25406EE7-167A-4AC1-B1DC-ECB645E6F762}"/>
            </a:ext>
          </a:extLst>
        </xdr:cNvPr>
        <xdr:cNvSpPr txBox="1"/>
      </xdr:nvSpPr>
      <xdr:spPr>
        <a:xfrm>
          <a:off x="9467850" y="13097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3.191</a:t>
          </a:r>
          <a:endParaRPr kumimoji="1" lang="ja-JP" altLang="en-US" sz="1000" b="1">
            <a:latin typeface="ＭＳ Ｐゴシック"/>
            <a:ea typeface="ＭＳ Ｐゴシック"/>
          </a:endParaRPr>
        </a:p>
      </xdr:txBody>
    </xdr:sp>
    <xdr:clientData/>
  </xdr:oneCellAnchor>
  <xdr:twoCellAnchor>
    <xdr:from>
      <xdr:col>54</xdr:col>
      <xdr:colOff>101600</xdr:colOff>
      <xdr:row>77</xdr:row>
      <xdr:rowOff>121920</xdr:rowOff>
    </xdr:from>
    <xdr:to>
      <xdr:col>55</xdr:col>
      <xdr:colOff>88900</xdr:colOff>
      <xdr:row>77</xdr:row>
      <xdr:rowOff>121920</xdr:rowOff>
    </xdr:to>
    <xdr:cxnSp macro="">
      <xdr:nvCxnSpPr>
        <xdr:cNvPr id="334" name="直線コネクタ 333">
          <a:extLst>
            <a:ext uri="{FF2B5EF4-FFF2-40B4-BE49-F238E27FC236}">
              <a16:creationId xmlns:a16="http://schemas.microsoft.com/office/drawing/2014/main" id="{92E55241-D0B0-4BB0-945C-AF7C616DE7CC}"/>
            </a:ext>
          </a:extLst>
        </xdr:cNvPr>
        <xdr:cNvCxnSpPr/>
      </xdr:nvCxnSpPr>
      <xdr:spPr>
        <a:xfrm>
          <a:off x="9356090" y="13325475"/>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170815</xdr:rowOff>
    </xdr:from>
    <xdr:ext cx="469900" cy="258445"/>
    <xdr:sp macro="" textlink="">
      <xdr:nvSpPr>
        <xdr:cNvPr id="335" name="【公営住宅】&#10;一人当たり面積平均値テキスト">
          <a:extLst>
            <a:ext uri="{FF2B5EF4-FFF2-40B4-BE49-F238E27FC236}">
              <a16:creationId xmlns:a16="http://schemas.microsoft.com/office/drawing/2014/main" id="{79C928A6-A86A-449B-8400-E836EC9428F8}"/>
            </a:ext>
          </a:extLst>
        </xdr:cNvPr>
        <xdr:cNvSpPr txBox="1"/>
      </xdr:nvSpPr>
      <xdr:spPr>
        <a:xfrm>
          <a:off x="9467850" y="1440497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0.677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84</xdr:row>
      <xdr:rowOff>20955</xdr:rowOff>
    </xdr:from>
    <xdr:to>
      <xdr:col>55</xdr:col>
      <xdr:colOff>50800</xdr:colOff>
      <xdr:row>84</xdr:row>
      <xdr:rowOff>122555</xdr:rowOff>
    </xdr:to>
    <xdr:sp macro="" textlink="">
      <xdr:nvSpPr>
        <xdr:cNvPr id="336" name="フローチャート: 判断 335">
          <a:extLst>
            <a:ext uri="{FF2B5EF4-FFF2-40B4-BE49-F238E27FC236}">
              <a16:creationId xmlns:a16="http://schemas.microsoft.com/office/drawing/2014/main" id="{4AF2E77E-1473-489A-94F3-37046686FCD2}"/>
            </a:ext>
          </a:extLst>
        </xdr:cNvPr>
        <xdr:cNvSpPr/>
      </xdr:nvSpPr>
      <xdr:spPr>
        <a:xfrm>
          <a:off x="9394190" y="14418945"/>
          <a:ext cx="9017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8255</xdr:rowOff>
    </xdr:from>
    <xdr:to>
      <xdr:col>50</xdr:col>
      <xdr:colOff>165100</xdr:colOff>
      <xdr:row>84</xdr:row>
      <xdr:rowOff>109855</xdr:rowOff>
    </xdr:to>
    <xdr:sp macro="" textlink="">
      <xdr:nvSpPr>
        <xdr:cNvPr id="337" name="フローチャート: 判断 336">
          <a:extLst>
            <a:ext uri="{FF2B5EF4-FFF2-40B4-BE49-F238E27FC236}">
              <a16:creationId xmlns:a16="http://schemas.microsoft.com/office/drawing/2014/main" id="{599881BC-A95F-4116-81F8-4A838BE72603}"/>
            </a:ext>
          </a:extLst>
        </xdr:cNvPr>
        <xdr:cNvSpPr/>
      </xdr:nvSpPr>
      <xdr:spPr>
        <a:xfrm>
          <a:off x="8632190" y="14411960"/>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142240</xdr:rowOff>
    </xdr:from>
    <xdr:to>
      <xdr:col>46</xdr:col>
      <xdr:colOff>38100</xdr:colOff>
      <xdr:row>84</xdr:row>
      <xdr:rowOff>72390</xdr:rowOff>
    </xdr:to>
    <xdr:sp macro="" textlink="">
      <xdr:nvSpPr>
        <xdr:cNvPr id="338" name="フローチャート: 判断 337">
          <a:extLst>
            <a:ext uri="{FF2B5EF4-FFF2-40B4-BE49-F238E27FC236}">
              <a16:creationId xmlns:a16="http://schemas.microsoft.com/office/drawing/2014/main" id="{272143EE-64CE-4A7C-8E1C-4EA7420FDBC6}"/>
            </a:ext>
          </a:extLst>
        </xdr:cNvPr>
        <xdr:cNvSpPr/>
      </xdr:nvSpPr>
      <xdr:spPr>
        <a:xfrm>
          <a:off x="7846060" y="1437068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135255</xdr:rowOff>
    </xdr:from>
    <xdr:to>
      <xdr:col>41</xdr:col>
      <xdr:colOff>101600</xdr:colOff>
      <xdr:row>84</xdr:row>
      <xdr:rowOff>65405</xdr:rowOff>
    </xdr:to>
    <xdr:sp macro="" textlink="">
      <xdr:nvSpPr>
        <xdr:cNvPr id="339" name="フローチャート: 判断 338">
          <a:extLst>
            <a:ext uri="{FF2B5EF4-FFF2-40B4-BE49-F238E27FC236}">
              <a16:creationId xmlns:a16="http://schemas.microsoft.com/office/drawing/2014/main" id="{CDF4D2E4-FC9D-4AFD-B801-C03C93988C79}"/>
            </a:ext>
          </a:extLst>
        </xdr:cNvPr>
        <xdr:cNvSpPr/>
      </xdr:nvSpPr>
      <xdr:spPr>
        <a:xfrm>
          <a:off x="7029450" y="1436179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137795</xdr:rowOff>
    </xdr:from>
    <xdr:to>
      <xdr:col>36</xdr:col>
      <xdr:colOff>165100</xdr:colOff>
      <xdr:row>84</xdr:row>
      <xdr:rowOff>67945</xdr:rowOff>
    </xdr:to>
    <xdr:sp macro="" textlink="">
      <xdr:nvSpPr>
        <xdr:cNvPr id="340" name="フローチャート: 判断 339">
          <a:extLst>
            <a:ext uri="{FF2B5EF4-FFF2-40B4-BE49-F238E27FC236}">
              <a16:creationId xmlns:a16="http://schemas.microsoft.com/office/drawing/2014/main" id="{320BCA3F-54E7-442F-9FDF-395CFDBB31BB}"/>
            </a:ext>
          </a:extLst>
        </xdr:cNvPr>
        <xdr:cNvSpPr/>
      </xdr:nvSpPr>
      <xdr:spPr>
        <a:xfrm>
          <a:off x="6231890" y="1436433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41" name="テキスト ボックス 340">
          <a:extLst>
            <a:ext uri="{FF2B5EF4-FFF2-40B4-BE49-F238E27FC236}">
              <a16:creationId xmlns:a16="http://schemas.microsoft.com/office/drawing/2014/main" id="{15A59152-DF97-483B-85FC-298931198FF7}"/>
            </a:ext>
          </a:extLst>
        </xdr:cNvPr>
        <xdr:cNvSpPr txBox="1"/>
      </xdr:nvSpPr>
      <xdr:spPr>
        <a:xfrm>
          <a:off x="92583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42" name="テキスト ボックス 341">
          <a:extLst>
            <a:ext uri="{FF2B5EF4-FFF2-40B4-BE49-F238E27FC236}">
              <a16:creationId xmlns:a16="http://schemas.microsoft.com/office/drawing/2014/main" id="{40B47228-12EC-4576-91B6-900B0DD1464E}"/>
            </a:ext>
          </a:extLst>
        </xdr:cNvPr>
        <xdr:cNvSpPr txBox="1"/>
      </xdr:nvSpPr>
      <xdr:spPr>
        <a:xfrm>
          <a:off x="851535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43" name="テキスト ボックス 342">
          <a:extLst>
            <a:ext uri="{FF2B5EF4-FFF2-40B4-BE49-F238E27FC236}">
              <a16:creationId xmlns:a16="http://schemas.microsoft.com/office/drawing/2014/main" id="{B916FEEF-3F54-43AA-8134-897083F62498}"/>
            </a:ext>
          </a:extLst>
        </xdr:cNvPr>
        <xdr:cNvSpPr txBox="1"/>
      </xdr:nvSpPr>
      <xdr:spPr>
        <a:xfrm>
          <a:off x="771779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44" name="テキスト ボックス 343">
          <a:extLst>
            <a:ext uri="{FF2B5EF4-FFF2-40B4-BE49-F238E27FC236}">
              <a16:creationId xmlns:a16="http://schemas.microsoft.com/office/drawing/2014/main" id="{384E5C55-0675-4A8C-A244-A6B686FD5E39}"/>
            </a:ext>
          </a:extLst>
        </xdr:cNvPr>
        <xdr:cNvSpPr txBox="1"/>
      </xdr:nvSpPr>
      <xdr:spPr>
        <a:xfrm>
          <a:off x="691261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45" name="テキスト ボックス 344">
          <a:extLst>
            <a:ext uri="{FF2B5EF4-FFF2-40B4-BE49-F238E27FC236}">
              <a16:creationId xmlns:a16="http://schemas.microsoft.com/office/drawing/2014/main" id="{E1D37F72-CDD8-4784-85E9-788FF30F9426}"/>
            </a:ext>
          </a:extLst>
        </xdr:cNvPr>
        <xdr:cNvSpPr txBox="1"/>
      </xdr:nvSpPr>
      <xdr:spPr>
        <a:xfrm>
          <a:off x="611505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50</xdr:col>
      <xdr:colOff>63500</xdr:colOff>
      <xdr:row>83</xdr:row>
      <xdr:rowOff>64135</xdr:rowOff>
    </xdr:from>
    <xdr:to>
      <xdr:col>50</xdr:col>
      <xdr:colOff>165100</xdr:colOff>
      <xdr:row>83</xdr:row>
      <xdr:rowOff>166370</xdr:rowOff>
    </xdr:to>
    <xdr:sp macro="" textlink="">
      <xdr:nvSpPr>
        <xdr:cNvPr id="346" name="楕円 345">
          <a:extLst>
            <a:ext uri="{FF2B5EF4-FFF2-40B4-BE49-F238E27FC236}">
              <a16:creationId xmlns:a16="http://schemas.microsoft.com/office/drawing/2014/main" id="{08E637E6-BE96-455A-941C-797E8B94F6C9}"/>
            </a:ext>
          </a:extLst>
        </xdr:cNvPr>
        <xdr:cNvSpPr/>
      </xdr:nvSpPr>
      <xdr:spPr>
        <a:xfrm>
          <a:off x="8632190" y="14290675"/>
          <a:ext cx="109220" cy="1098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73660</xdr:rowOff>
    </xdr:from>
    <xdr:to>
      <xdr:col>46</xdr:col>
      <xdr:colOff>38100</xdr:colOff>
      <xdr:row>84</xdr:row>
      <xdr:rowOff>3810</xdr:rowOff>
    </xdr:to>
    <xdr:sp macro="" textlink="">
      <xdr:nvSpPr>
        <xdr:cNvPr id="347" name="楕円 346">
          <a:extLst>
            <a:ext uri="{FF2B5EF4-FFF2-40B4-BE49-F238E27FC236}">
              <a16:creationId xmlns:a16="http://schemas.microsoft.com/office/drawing/2014/main" id="{AA84AB6C-F93D-40BD-86F0-8DD3769B292E}"/>
            </a:ext>
          </a:extLst>
        </xdr:cNvPr>
        <xdr:cNvSpPr/>
      </xdr:nvSpPr>
      <xdr:spPr>
        <a:xfrm>
          <a:off x="7846060" y="1430401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114935</xdr:rowOff>
    </xdr:from>
    <xdr:to>
      <xdr:col>50</xdr:col>
      <xdr:colOff>114300</xdr:colOff>
      <xdr:row>83</xdr:row>
      <xdr:rowOff>124460</xdr:rowOff>
    </xdr:to>
    <xdr:cxnSp macro="">
      <xdr:nvCxnSpPr>
        <xdr:cNvPr id="348" name="直線コネクタ 347">
          <a:extLst>
            <a:ext uri="{FF2B5EF4-FFF2-40B4-BE49-F238E27FC236}">
              <a16:creationId xmlns:a16="http://schemas.microsoft.com/office/drawing/2014/main" id="{BA3E2652-AC05-4B37-9AB6-5E838BB6ACF2}"/>
            </a:ext>
          </a:extLst>
        </xdr:cNvPr>
        <xdr:cNvCxnSpPr/>
      </xdr:nvCxnSpPr>
      <xdr:spPr>
        <a:xfrm flipV="1">
          <a:off x="7889240" y="14345285"/>
          <a:ext cx="79756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83185</xdr:rowOff>
    </xdr:from>
    <xdr:to>
      <xdr:col>41</xdr:col>
      <xdr:colOff>101600</xdr:colOff>
      <xdr:row>84</xdr:row>
      <xdr:rowOff>13335</xdr:rowOff>
    </xdr:to>
    <xdr:sp macro="" textlink="">
      <xdr:nvSpPr>
        <xdr:cNvPr id="349" name="楕円 348">
          <a:extLst>
            <a:ext uri="{FF2B5EF4-FFF2-40B4-BE49-F238E27FC236}">
              <a16:creationId xmlns:a16="http://schemas.microsoft.com/office/drawing/2014/main" id="{00A91848-51EE-4D33-AE21-979A1718FE1A}"/>
            </a:ext>
          </a:extLst>
        </xdr:cNvPr>
        <xdr:cNvSpPr/>
      </xdr:nvSpPr>
      <xdr:spPr>
        <a:xfrm>
          <a:off x="7029450" y="1431544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124460</xdr:rowOff>
    </xdr:from>
    <xdr:to>
      <xdr:col>45</xdr:col>
      <xdr:colOff>177800</xdr:colOff>
      <xdr:row>83</xdr:row>
      <xdr:rowOff>133985</xdr:rowOff>
    </xdr:to>
    <xdr:cxnSp macro="">
      <xdr:nvCxnSpPr>
        <xdr:cNvPr id="350" name="直線コネクタ 349">
          <a:extLst>
            <a:ext uri="{FF2B5EF4-FFF2-40B4-BE49-F238E27FC236}">
              <a16:creationId xmlns:a16="http://schemas.microsoft.com/office/drawing/2014/main" id="{FE4C2EA2-7AD6-407A-887B-E327A99294A1}"/>
            </a:ext>
          </a:extLst>
        </xdr:cNvPr>
        <xdr:cNvCxnSpPr/>
      </xdr:nvCxnSpPr>
      <xdr:spPr>
        <a:xfrm flipV="1">
          <a:off x="7084060" y="14356715"/>
          <a:ext cx="80518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3810</xdr:rowOff>
    </xdr:from>
    <xdr:to>
      <xdr:col>36</xdr:col>
      <xdr:colOff>165100</xdr:colOff>
      <xdr:row>84</xdr:row>
      <xdr:rowOff>105410</xdr:rowOff>
    </xdr:to>
    <xdr:sp macro="" textlink="">
      <xdr:nvSpPr>
        <xdr:cNvPr id="351" name="楕円 350">
          <a:extLst>
            <a:ext uri="{FF2B5EF4-FFF2-40B4-BE49-F238E27FC236}">
              <a16:creationId xmlns:a16="http://schemas.microsoft.com/office/drawing/2014/main" id="{2C15F399-25A0-4223-B2E5-C6A7002EFA49}"/>
            </a:ext>
          </a:extLst>
        </xdr:cNvPr>
        <xdr:cNvSpPr/>
      </xdr:nvSpPr>
      <xdr:spPr>
        <a:xfrm>
          <a:off x="6231890" y="14407515"/>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133985</xdr:rowOff>
    </xdr:from>
    <xdr:to>
      <xdr:col>41</xdr:col>
      <xdr:colOff>50800</xdr:colOff>
      <xdr:row>84</xdr:row>
      <xdr:rowOff>54610</xdr:rowOff>
    </xdr:to>
    <xdr:cxnSp macro="">
      <xdr:nvCxnSpPr>
        <xdr:cNvPr id="352" name="直線コネクタ 351">
          <a:extLst>
            <a:ext uri="{FF2B5EF4-FFF2-40B4-BE49-F238E27FC236}">
              <a16:creationId xmlns:a16="http://schemas.microsoft.com/office/drawing/2014/main" id="{2BA8816D-6EFC-4D2F-BAC0-36D7F15A125B}"/>
            </a:ext>
          </a:extLst>
        </xdr:cNvPr>
        <xdr:cNvCxnSpPr/>
      </xdr:nvCxnSpPr>
      <xdr:spPr>
        <a:xfrm flipV="1">
          <a:off x="6286500" y="14360525"/>
          <a:ext cx="797560" cy="99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84</xdr:row>
      <xdr:rowOff>100965</xdr:rowOff>
    </xdr:from>
    <xdr:ext cx="469900" cy="256540"/>
    <xdr:sp macro="" textlink="">
      <xdr:nvSpPr>
        <xdr:cNvPr id="353" name="n_1aveValue【公営住宅】&#10;一人当たり面積">
          <a:extLst>
            <a:ext uri="{FF2B5EF4-FFF2-40B4-BE49-F238E27FC236}">
              <a16:creationId xmlns:a16="http://schemas.microsoft.com/office/drawing/2014/main" id="{09157842-53DB-4F71-AE48-B4690FD77298}"/>
            </a:ext>
          </a:extLst>
        </xdr:cNvPr>
        <xdr:cNvSpPr txBox="1"/>
      </xdr:nvSpPr>
      <xdr:spPr>
        <a:xfrm>
          <a:off x="8454390" y="1449895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0.704</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84</xdr:row>
      <xdr:rowOff>63500</xdr:rowOff>
    </xdr:from>
    <xdr:ext cx="467360" cy="256540"/>
    <xdr:sp macro="" textlink="">
      <xdr:nvSpPr>
        <xdr:cNvPr id="354" name="n_2aveValue【公営住宅】&#10;一人当たり面積">
          <a:extLst>
            <a:ext uri="{FF2B5EF4-FFF2-40B4-BE49-F238E27FC236}">
              <a16:creationId xmlns:a16="http://schemas.microsoft.com/office/drawing/2014/main" id="{3A307A64-B0F0-4022-A573-7EC9489180F4}"/>
            </a:ext>
          </a:extLst>
        </xdr:cNvPr>
        <xdr:cNvSpPr txBox="1"/>
      </xdr:nvSpPr>
      <xdr:spPr>
        <a:xfrm>
          <a:off x="7673340" y="1446149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0.786</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84</xdr:row>
      <xdr:rowOff>56515</xdr:rowOff>
    </xdr:from>
    <xdr:ext cx="467360" cy="258445"/>
    <xdr:sp macro="" textlink="">
      <xdr:nvSpPr>
        <xdr:cNvPr id="355" name="n_3aveValue【公営住宅】&#10;一人当たり面積">
          <a:extLst>
            <a:ext uri="{FF2B5EF4-FFF2-40B4-BE49-F238E27FC236}">
              <a16:creationId xmlns:a16="http://schemas.microsoft.com/office/drawing/2014/main" id="{19EFC6BD-2E9D-4AA4-B4C8-403083D1C76B}"/>
            </a:ext>
          </a:extLst>
        </xdr:cNvPr>
        <xdr:cNvSpPr txBox="1"/>
      </xdr:nvSpPr>
      <xdr:spPr>
        <a:xfrm>
          <a:off x="6866255" y="1446212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0.802</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82</xdr:row>
      <xdr:rowOff>84455</xdr:rowOff>
    </xdr:from>
    <xdr:ext cx="467360" cy="259080"/>
    <xdr:sp macro="" textlink="">
      <xdr:nvSpPr>
        <xdr:cNvPr id="356" name="n_4aveValue【公営住宅】&#10;一人当たり面積">
          <a:extLst>
            <a:ext uri="{FF2B5EF4-FFF2-40B4-BE49-F238E27FC236}">
              <a16:creationId xmlns:a16="http://schemas.microsoft.com/office/drawing/2014/main" id="{61C2F5BA-08D3-41C2-BDEE-B5936802309D}"/>
            </a:ext>
          </a:extLst>
        </xdr:cNvPr>
        <xdr:cNvSpPr txBox="1"/>
      </xdr:nvSpPr>
      <xdr:spPr>
        <a:xfrm>
          <a:off x="6068695" y="141452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0.796</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82</xdr:row>
      <xdr:rowOff>10795</xdr:rowOff>
    </xdr:from>
    <xdr:ext cx="469900" cy="258445"/>
    <xdr:sp macro="" textlink="">
      <xdr:nvSpPr>
        <xdr:cNvPr id="357" name="n_1mainValue【公営住宅】&#10;一人当たり面積">
          <a:extLst>
            <a:ext uri="{FF2B5EF4-FFF2-40B4-BE49-F238E27FC236}">
              <a16:creationId xmlns:a16="http://schemas.microsoft.com/office/drawing/2014/main" id="{763D1620-93D9-4F19-ADF4-D1A8BBD7BEA3}"/>
            </a:ext>
          </a:extLst>
        </xdr:cNvPr>
        <xdr:cNvSpPr txBox="1"/>
      </xdr:nvSpPr>
      <xdr:spPr>
        <a:xfrm>
          <a:off x="8454390" y="140716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0.957</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82</xdr:row>
      <xdr:rowOff>20320</xdr:rowOff>
    </xdr:from>
    <xdr:ext cx="467360" cy="256540"/>
    <xdr:sp macro="" textlink="">
      <xdr:nvSpPr>
        <xdr:cNvPr id="358" name="n_2mainValue【公営住宅】&#10;一人当たり面積">
          <a:extLst>
            <a:ext uri="{FF2B5EF4-FFF2-40B4-BE49-F238E27FC236}">
              <a16:creationId xmlns:a16="http://schemas.microsoft.com/office/drawing/2014/main" id="{0A8DADE3-B173-47FC-85E6-D68EC430CE7E}"/>
            </a:ext>
          </a:extLst>
        </xdr:cNvPr>
        <xdr:cNvSpPr txBox="1"/>
      </xdr:nvSpPr>
      <xdr:spPr>
        <a:xfrm>
          <a:off x="7673340" y="1407541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0.936</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82</xdr:row>
      <xdr:rowOff>29845</xdr:rowOff>
    </xdr:from>
    <xdr:ext cx="467360" cy="256540"/>
    <xdr:sp macro="" textlink="">
      <xdr:nvSpPr>
        <xdr:cNvPr id="359" name="n_3mainValue【公営住宅】&#10;一人当たり面積">
          <a:extLst>
            <a:ext uri="{FF2B5EF4-FFF2-40B4-BE49-F238E27FC236}">
              <a16:creationId xmlns:a16="http://schemas.microsoft.com/office/drawing/2014/main" id="{B480340F-8FFE-40C5-82D2-08A9294A27AD}"/>
            </a:ext>
          </a:extLst>
        </xdr:cNvPr>
        <xdr:cNvSpPr txBox="1"/>
      </xdr:nvSpPr>
      <xdr:spPr>
        <a:xfrm>
          <a:off x="6866255" y="1408684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0.915</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84</xdr:row>
      <xdr:rowOff>96520</xdr:rowOff>
    </xdr:from>
    <xdr:ext cx="467360" cy="259080"/>
    <xdr:sp macro="" textlink="">
      <xdr:nvSpPr>
        <xdr:cNvPr id="360" name="n_4mainValue【公営住宅】&#10;一人当たり面積">
          <a:extLst>
            <a:ext uri="{FF2B5EF4-FFF2-40B4-BE49-F238E27FC236}">
              <a16:creationId xmlns:a16="http://schemas.microsoft.com/office/drawing/2014/main" id="{8C41C96A-6452-486A-9CE3-BE2E688A1FFE}"/>
            </a:ext>
          </a:extLst>
        </xdr:cNvPr>
        <xdr:cNvSpPr txBox="1"/>
      </xdr:nvSpPr>
      <xdr:spPr>
        <a:xfrm>
          <a:off x="6068695" y="144945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0.714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1" name="正方形/長方形 360">
          <a:extLst>
            <a:ext uri="{FF2B5EF4-FFF2-40B4-BE49-F238E27FC236}">
              <a16:creationId xmlns:a16="http://schemas.microsoft.com/office/drawing/2014/main" id="{55651B5A-B58E-4831-917D-DF37F7146C03}"/>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2" name="正方形/長方形 361">
          <a:extLst>
            <a:ext uri="{FF2B5EF4-FFF2-40B4-BE49-F238E27FC236}">
              <a16:creationId xmlns:a16="http://schemas.microsoft.com/office/drawing/2014/main" id="{481E64CA-52AD-4228-9639-75EC4FDBE02C}"/>
            </a:ext>
          </a:extLst>
        </xdr:cNvPr>
        <xdr:cNvSpPr/>
      </xdr:nvSpPr>
      <xdr:spPr>
        <a:xfrm>
          <a:off x="816610" y="1628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3" name="正方形/長方形 362">
          <a:extLst>
            <a:ext uri="{FF2B5EF4-FFF2-40B4-BE49-F238E27FC236}">
              <a16:creationId xmlns:a16="http://schemas.microsoft.com/office/drawing/2014/main" id="{F161C6CF-6374-4F53-9027-B739B54266D4}"/>
            </a:ext>
          </a:extLst>
        </xdr:cNvPr>
        <xdr:cNvSpPr/>
      </xdr:nvSpPr>
      <xdr:spPr>
        <a:xfrm>
          <a:off x="816610" y="16480790"/>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4" name="正方形/長方形 363">
          <a:extLst>
            <a:ext uri="{FF2B5EF4-FFF2-40B4-BE49-F238E27FC236}">
              <a16:creationId xmlns:a16="http://schemas.microsoft.com/office/drawing/2014/main" id="{B26C160C-055D-4483-A34D-ADF24B58B43D}"/>
            </a:ext>
          </a:extLst>
        </xdr:cNvPr>
        <xdr:cNvSpPr/>
      </xdr:nvSpPr>
      <xdr:spPr>
        <a:xfrm>
          <a:off x="1714500" y="1628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5" name="正方形/長方形 364">
          <a:extLst>
            <a:ext uri="{FF2B5EF4-FFF2-40B4-BE49-F238E27FC236}">
              <a16:creationId xmlns:a16="http://schemas.microsoft.com/office/drawing/2014/main" id="{7BD7B7D9-6DB4-4A5D-B0B2-8E03CE9DF751}"/>
            </a:ext>
          </a:extLst>
        </xdr:cNvPr>
        <xdr:cNvSpPr/>
      </xdr:nvSpPr>
      <xdr:spPr>
        <a:xfrm>
          <a:off x="1714500" y="16480790"/>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6" name="正方形/長方形 365">
          <a:extLst>
            <a:ext uri="{FF2B5EF4-FFF2-40B4-BE49-F238E27FC236}">
              <a16:creationId xmlns:a16="http://schemas.microsoft.com/office/drawing/2014/main" id="{D07D140A-A398-45B7-8A6E-07BC5FC303B2}"/>
            </a:ext>
          </a:extLst>
        </xdr:cNvPr>
        <xdr:cNvSpPr/>
      </xdr:nvSpPr>
      <xdr:spPr>
        <a:xfrm>
          <a:off x="2743200" y="1628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7" name="正方形/長方形 366">
          <a:extLst>
            <a:ext uri="{FF2B5EF4-FFF2-40B4-BE49-F238E27FC236}">
              <a16:creationId xmlns:a16="http://schemas.microsoft.com/office/drawing/2014/main" id="{7B12831D-5C6A-4EBB-8979-6C342A896E92}"/>
            </a:ext>
          </a:extLst>
        </xdr:cNvPr>
        <xdr:cNvSpPr/>
      </xdr:nvSpPr>
      <xdr:spPr>
        <a:xfrm>
          <a:off x="2743200" y="16480790"/>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8" name="正方形/長方形 367">
          <a:extLst>
            <a:ext uri="{FF2B5EF4-FFF2-40B4-BE49-F238E27FC236}">
              <a16:creationId xmlns:a16="http://schemas.microsoft.com/office/drawing/2014/main" id="{A8F23E09-F65A-4459-818C-088208EDADD9}"/>
            </a:ext>
          </a:extLst>
        </xdr:cNvPr>
        <xdr:cNvSpPr/>
      </xdr:nvSpPr>
      <xdr:spPr>
        <a:xfrm>
          <a:off x="685800" y="1676019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9" name="正方形/長方形 368">
          <a:extLst>
            <a:ext uri="{FF2B5EF4-FFF2-40B4-BE49-F238E27FC236}">
              <a16:creationId xmlns:a16="http://schemas.microsoft.com/office/drawing/2014/main" id="{5FA06076-5B69-448E-8F02-F13265ED4509}"/>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0" name="正方形/長方形 369">
          <a:extLst>
            <a:ext uri="{FF2B5EF4-FFF2-40B4-BE49-F238E27FC236}">
              <a16:creationId xmlns:a16="http://schemas.microsoft.com/office/drawing/2014/main" id="{9451477F-7E3B-40C6-A9A8-2DC7496238DF}"/>
            </a:ext>
          </a:extLst>
        </xdr:cNvPr>
        <xdr:cNvSpPr/>
      </xdr:nvSpPr>
      <xdr:spPr>
        <a:xfrm>
          <a:off x="6060440" y="1628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1" name="正方形/長方形 370">
          <a:extLst>
            <a:ext uri="{FF2B5EF4-FFF2-40B4-BE49-F238E27FC236}">
              <a16:creationId xmlns:a16="http://schemas.microsoft.com/office/drawing/2014/main" id="{64100FA6-D0E9-4669-B5EA-E397EF6C55DE}"/>
            </a:ext>
          </a:extLst>
        </xdr:cNvPr>
        <xdr:cNvSpPr/>
      </xdr:nvSpPr>
      <xdr:spPr>
        <a:xfrm>
          <a:off x="6060440" y="16480790"/>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2" name="正方形/長方形 371">
          <a:extLst>
            <a:ext uri="{FF2B5EF4-FFF2-40B4-BE49-F238E27FC236}">
              <a16:creationId xmlns:a16="http://schemas.microsoft.com/office/drawing/2014/main" id="{4658B549-A7B5-4F70-9977-8818B1B51749}"/>
            </a:ext>
          </a:extLst>
        </xdr:cNvPr>
        <xdr:cNvSpPr/>
      </xdr:nvSpPr>
      <xdr:spPr>
        <a:xfrm>
          <a:off x="6988810" y="1628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3" name="正方形/長方形 372">
          <a:extLst>
            <a:ext uri="{FF2B5EF4-FFF2-40B4-BE49-F238E27FC236}">
              <a16:creationId xmlns:a16="http://schemas.microsoft.com/office/drawing/2014/main" id="{CAEE5211-8AAA-4F4B-98CA-83E4BA53D161}"/>
            </a:ext>
          </a:extLst>
        </xdr:cNvPr>
        <xdr:cNvSpPr/>
      </xdr:nvSpPr>
      <xdr:spPr>
        <a:xfrm>
          <a:off x="6988810" y="16480790"/>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113,889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4" name="正方形/長方形 373">
          <a:extLst>
            <a:ext uri="{FF2B5EF4-FFF2-40B4-BE49-F238E27FC236}">
              <a16:creationId xmlns:a16="http://schemas.microsoft.com/office/drawing/2014/main" id="{233F5C8C-EB5C-4999-8A5A-AE3F1A5F4A42}"/>
            </a:ext>
          </a:extLst>
        </xdr:cNvPr>
        <xdr:cNvSpPr/>
      </xdr:nvSpPr>
      <xdr:spPr>
        <a:xfrm>
          <a:off x="8017510" y="1628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5" name="正方形/長方形 374">
          <a:extLst>
            <a:ext uri="{FF2B5EF4-FFF2-40B4-BE49-F238E27FC236}">
              <a16:creationId xmlns:a16="http://schemas.microsoft.com/office/drawing/2014/main" id="{1AD362B7-7044-40EF-B353-84082BC6F427}"/>
            </a:ext>
          </a:extLst>
        </xdr:cNvPr>
        <xdr:cNvSpPr/>
      </xdr:nvSpPr>
      <xdr:spPr>
        <a:xfrm>
          <a:off x="8017510" y="16480790"/>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236,226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6" name="正方形/長方形 375">
          <a:extLst>
            <a:ext uri="{FF2B5EF4-FFF2-40B4-BE49-F238E27FC236}">
              <a16:creationId xmlns:a16="http://schemas.microsoft.com/office/drawing/2014/main" id="{27097C2F-D78E-4AAE-85F3-0CEB794DE07E}"/>
            </a:ext>
          </a:extLst>
        </xdr:cNvPr>
        <xdr:cNvSpPr/>
      </xdr:nvSpPr>
      <xdr:spPr>
        <a:xfrm>
          <a:off x="5960110" y="1676019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7" name="正方形/長方形 376">
          <a:extLst>
            <a:ext uri="{FF2B5EF4-FFF2-40B4-BE49-F238E27FC236}">
              <a16:creationId xmlns:a16="http://schemas.microsoft.com/office/drawing/2014/main" id="{D6C31067-1AA9-44C9-9B1C-6C7311A59049}"/>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8" name="正方形/長方形 377">
          <a:extLst>
            <a:ext uri="{FF2B5EF4-FFF2-40B4-BE49-F238E27FC236}">
              <a16:creationId xmlns:a16="http://schemas.microsoft.com/office/drawing/2014/main" id="{E03D26AB-CDA1-4523-9B28-FC04760E6747}"/>
            </a:ext>
          </a:extLst>
        </xdr:cNvPr>
        <xdr:cNvSpPr/>
      </xdr:nvSpPr>
      <xdr:spPr>
        <a:xfrm>
          <a:off x="11315700" y="48552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9" name="正方形/長方形 378">
          <a:extLst>
            <a:ext uri="{FF2B5EF4-FFF2-40B4-BE49-F238E27FC236}">
              <a16:creationId xmlns:a16="http://schemas.microsoft.com/office/drawing/2014/main" id="{4822EF24-24B8-4A74-B402-F13540BEFE09}"/>
            </a:ext>
          </a:extLst>
        </xdr:cNvPr>
        <xdr:cNvSpPr/>
      </xdr:nvSpPr>
      <xdr:spPr>
        <a:xfrm>
          <a:off x="11315700" y="5056505"/>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0" name="正方形/長方形 379">
          <a:extLst>
            <a:ext uri="{FF2B5EF4-FFF2-40B4-BE49-F238E27FC236}">
              <a16:creationId xmlns:a16="http://schemas.microsoft.com/office/drawing/2014/main" id="{B28B0F1C-28AC-466D-BCFC-9C772D26A64E}"/>
            </a:ext>
          </a:extLst>
        </xdr:cNvPr>
        <xdr:cNvSpPr/>
      </xdr:nvSpPr>
      <xdr:spPr>
        <a:xfrm>
          <a:off x="12232640" y="48552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1" name="正方形/長方形 380">
          <a:extLst>
            <a:ext uri="{FF2B5EF4-FFF2-40B4-BE49-F238E27FC236}">
              <a16:creationId xmlns:a16="http://schemas.microsoft.com/office/drawing/2014/main" id="{B09D0028-DE74-4434-96B4-4A6CEFAA2C71}"/>
            </a:ext>
          </a:extLst>
        </xdr:cNvPr>
        <xdr:cNvSpPr/>
      </xdr:nvSpPr>
      <xdr:spPr>
        <a:xfrm>
          <a:off x="12232640" y="5056505"/>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2" name="正方形/長方形 381">
          <a:extLst>
            <a:ext uri="{FF2B5EF4-FFF2-40B4-BE49-F238E27FC236}">
              <a16:creationId xmlns:a16="http://schemas.microsoft.com/office/drawing/2014/main" id="{64FEBF48-9920-4765-9188-5BE046049576}"/>
            </a:ext>
          </a:extLst>
        </xdr:cNvPr>
        <xdr:cNvSpPr/>
      </xdr:nvSpPr>
      <xdr:spPr>
        <a:xfrm>
          <a:off x="13261340" y="48552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3" name="正方形/長方形 382">
          <a:extLst>
            <a:ext uri="{FF2B5EF4-FFF2-40B4-BE49-F238E27FC236}">
              <a16:creationId xmlns:a16="http://schemas.microsoft.com/office/drawing/2014/main" id="{8B7409B7-6C74-4278-ADE1-C392A94A857F}"/>
            </a:ext>
          </a:extLst>
        </xdr:cNvPr>
        <xdr:cNvSpPr/>
      </xdr:nvSpPr>
      <xdr:spPr>
        <a:xfrm>
          <a:off x="13261340" y="5056505"/>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4" name="正方形/長方形 383">
          <a:extLst>
            <a:ext uri="{FF2B5EF4-FFF2-40B4-BE49-F238E27FC236}">
              <a16:creationId xmlns:a16="http://schemas.microsoft.com/office/drawing/2014/main" id="{289D955D-22D5-4230-811F-F65E2D9284B4}"/>
            </a:ext>
          </a:extLst>
        </xdr:cNvPr>
        <xdr:cNvSpPr/>
      </xdr:nvSpPr>
      <xdr:spPr>
        <a:xfrm>
          <a:off x="11203940" y="5330190"/>
          <a:ext cx="4248150" cy="22898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5910" cy="225425"/>
    <xdr:sp macro="" textlink="">
      <xdr:nvSpPr>
        <xdr:cNvPr id="385" name="テキスト ボックス 384">
          <a:extLst>
            <a:ext uri="{FF2B5EF4-FFF2-40B4-BE49-F238E27FC236}">
              <a16:creationId xmlns:a16="http://schemas.microsoft.com/office/drawing/2014/main" id="{4CCD8935-7E04-49B0-9430-5CCF0860489B}"/>
            </a:ext>
          </a:extLst>
        </xdr:cNvPr>
        <xdr:cNvSpPr txBox="1"/>
      </xdr:nvSpPr>
      <xdr:spPr>
        <a:xfrm>
          <a:off x="1116584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6" name="直線コネクタ 385">
          <a:extLst>
            <a:ext uri="{FF2B5EF4-FFF2-40B4-BE49-F238E27FC236}">
              <a16:creationId xmlns:a16="http://schemas.microsoft.com/office/drawing/2014/main" id="{E8EE976E-B14A-479F-BF6C-3F75C7BF45C7}"/>
            </a:ext>
          </a:extLst>
        </xdr:cNvPr>
        <xdr:cNvCxnSpPr/>
      </xdr:nvCxnSpPr>
      <xdr:spPr>
        <a:xfrm>
          <a:off x="11203940" y="762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4820" cy="259080"/>
    <xdr:sp macro="" textlink="">
      <xdr:nvSpPr>
        <xdr:cNvPr id="387" name="テキスト ボックス 386">
          <a:extLst>
            <a:ext uri="{FF2B5EF4-FFF2-40B4-BE49-F238E27FC236}">
              <a16:creationId xmlns:a16="http://schemas.microsoft.com/office/drawing/2014/main" id="{FB1E572F-8236-4EE4-8B77-D8534D34D99E}"/>
            </a:ext>
          </a:extLst>
        </xdr:cNvPr>
        <xdr:cNvSpPr txBox="1"/>
      </xdr:nvSpPr>
      <xdr:spPr>
        <a:xfrm>
          <a:off x="10801350" y="747585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92710</xdr:rowOff>
    </xdr:from>
    <xdr:to>
      <xdr:col>89</xdr:col>
      <xdr:colOff>177800</xdr:colOff>
      <xdr:row>42</xdr:row>
      <xdr:rowOff>92710</xdr:rowOff>
    </xdr:to>
    <xdr:cxnSp macro="">
      <xdr:nvCxnSpPr>
        <xdr:cNvPr id="388" name="直線コネクタ 387">
          <a:extLst>
            <a:ext uri="{FF2B5EF4-FFF2-40B4-BE49-F238E27FC236}">
              <a16:creationId xmlns:a16="http://schemas.microsoft.com/office/drawing/2014/main" id="{A46424E0-2C67-42C5-98D9-BB69ED9C4F9C}"/>
            </a:ext>
          </a:extLst>
        </xdr:cNvPr>
        <xdr:cNvCxnSpPr/>
      </xdr:nvCxnSpPr>
      <xdr:spPr>
        <a:xfrm>
          <a:off x="11203940" y="72974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121920</xdr:rowOff>
    </xdr:from>
    <xdr:ext cx="464820" cy="256540"/>
    <xdr:sp macro="" textlink="">
      <xdr:nvSpPr>
        <xdr:cNvPr id="389" name="テキスト ボックス 388">
          <a:extLst>
            <a:ext uri="{FF2B5EF4-FFF2-40B4-BE49-F238E27FC236}">
              <a16:creationId xmlns:a16="http://schemas.microsoft.com/office/drawing/2014/main" id="{8E5138BB-1510-4AA1-BDD9-F84F1221CE57}"/>
            </a:ext>
          </a:extLst>
        </xdr:cNvPr>
        <xdr:cNvSpPr txBox="1"/>
      </xdr:nvSpPr>
      <xdr:spPr>
        <a:xfrm>
          <a:off x="10801350" y="715327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109220</xdr:rowOff>
    </xdr:from>
    <xdr:to>
      <xdr:col>89</xdr:col>
      <xdr:colOff>177800</xdr:colOff>
      <xdr:row>40</xdr:row>
      <xdr:rowOff>109220</xdr:rowOff>
    </xdr:to>
    <xdr:cxnSp macro="">
      <xdr:nvCxnSpPr>
        <xdr:cNvPr id="390" name="直線コネクタ 389">
          <a:extLst>
            <a:ext uri="{FF2B5EF4-FFF2-40B4-BE49-F238E27FC236}">
              <a16:creationId xmlns:a16="http://schemas.microsoft.com/office/drawing/2014/main" id="{AA297C41-A7A2-4389-89F4-058EFBDE1E6A}"/>
            </a:ext>
          </a:extLst>
        </xdr:cNvPr>
        <xdr:cNvCxnSpPr/>
      </xdr:nvCxnSpPr>
      <xdr:spPr>
        <a:xfrm>
          <a:off x="11203940" y="69653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137795</xdr:rowOff>
    </xdr:from>
    <xdr:ext cx="403225" cy="259080"/>
    <xdr:sp macro="" textlink="">
      <xdr:nvSpPr>
        <xdr:cNvPr id="391" name="テキスト ボックス 390">
          <a:extLst>
            <a:ext uri="{FF2B5EF4-FFF2-40B4-BE49-F238E27FC236}">
              <a16:creationId xmlns:a16="http://schemas.microsoft.com/office/drawing/2014/main" id="{6501F2BF-5724-47D4-A6B7-ACACB484830D}"/>
            </a:ext>
          </a:extLst>
        </xdr:cNvPr>
        <xdr:cNvSpPr txBox="1"/>
      </xdr:nvSpPr>
      <xdr:spPr>
        <a:xfrm>
          <a:off x="10842625" y="68205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125095</xdr:rowOff>
    </xdr:from>
    <xdr:to>
      <xdr:col>89</xdr:col>
      <xdr:colOff>177800</xdr:colOff>
      <xdr:row>38</xdr:row>
      <xdr:rowOff>125095</xdr:rowOff>
    </xdr:to>
    <xdr:cxnSp macro="">
      <xdr:nvCxnSpPr>
        <xdr:cNvPr id="392" name="直線コネクタ 391">
          <a:extLst>
            <a:ext uri="{FF2B5EF4-FFF2-40B4-BE49-F238E27FC236}">
              <a16:creationId xmlns:a16="http://schemas.microsoft.com/office/drawing/2014/main" id="{D51A1C3F-BE9F-4E4B-8271-9BDA90FBEA0A}"/>
            </a:ext>
          </a:extLst>
        </xdr:cNvPr>
        <xdr:cNvCxnSpPr/>
      </xdr:nvCxnSpPr>
      <xdr:spPr>
        <a:xfrm>
          <a:off x="11203940" y="6642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37</xdr:row>
      <xdr:rowOff>154940</xdr:rowOff>
    </xdr:from>
    <xdr:ext cx="403225" cy="256540"/>
    <xdr:sp macro="" textlink="">
      <xdr:nvSpPr>
        <xdr:cNvPr id="393" name="テキスト ボックス 392">
          <a:extLst>
            <a:ext uri="{FF2B5EF4-FFF2-40B4-BE49-F238E27FC236}">
              <a16:creationId xmlns:a16="http://schemas.microsoft.com/office/drawing/2014/main" id="{6E21468C-66CA-4EA1-986C-32E2DE331FFB}"/>
            </a:ext>
          </a:extLst>
        </xdr:cNvPr>
        <xdr:cNvSpPr txBox="1"/>
      </xdr:nvSpPr>
      <xdr:spPr>
        <a:xfrm>
          <a:off x="10842625" y="64985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141605</xdr:rowOff>
    </xdr:from>
    <xdr:to>
      <xdr:col>89</xdr:col>
      <xdr:colOff>177800</xdr:colOff>
      <xdr:row>36</xdr:row>
      <xdr:rowOff>141605</xdr:rowOff>
    </xdr:to>
    <xdr:cxnSp macro="">
      <xdr:nvCxnSpPr>
        <xdr:cNvPr id="394" name="直線コネクタ 393">
          <a:extLst>
            <a:ext uri="{FF2B5EF4-FFF2-40B4-BE49-F238E27FC236}">
              <a16:creationId xmlns:a16="http://schemas.microsoft.com/office/drawing/2014/main" id="{26F88A49-8000-44BB-A0DC-5B986A158DC4}"/>
            </a:ext>
          </a:extLst>
        </xdr:cNvPr>
        <xdr:cNvCxnSpPr/>
      </xdr:nvCxnSpPr>
      <xdr:spPr>
        <a:xfrm>
          <a:off x="11203940" y="63119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35</xdr:row>
      <xdr:rowOff>170815</xdr:rowOff>
    </xdr:from>
    <xdr:ext cx="403225" cy="258445"/>
    <xdr:sp macro="" textlink="">
      <xdr:nvSpPr>
        <xdr:cNvPr id="395" name="テキスト ボックス 394">
          <a:extLst>
            <a:ext uri="{FF2B5EF4-FFF2-40B4-BE49-F238E27FC236}">
              <a16:creationId xmlns:a16="http://schemas.microsoft.com/office/drawing/2014/main" id="{58BAF48A-E3AE-47B7-AD09-D891FC4D957A}"/>
            </a:ext>
          </a:extLst>
        </xdr:cNvPr>
        <xdr:cNvSpPr txBox="1"/>
      </xdr:nvSpPr>
      <xdr:spPr>
        <a:xfrm>
          <a:off x="10842625" y="617537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158115</xdr:rowOff>
    </xdr:from>
    <xdr:to>
      <xdr:col>89</xdr:col>
      <xdr:colOff>177800</xdr:colOff>
      <xdr:row>34</xdr:row>
      <xdr:rowOff>158115</xdr:rowOff>
    </xdr:to>
    <xdr:cxnSp macro="">
      <xdr:nvCxnSpPr>
        <xdr:cNvPr id="396" name="直線コネクタ 395">
          <a:extLst>
            <a:ext uri="{FF2B5EF4-FFF2-40B4-BE49-F238E27FC236}">
              <a16:creationId xmlns:a16="http://schemas.microsoft.com/office/drawing/2014/main" id="{8BA7BF52-2730-4086-BF9D-1D29AF274834}"/>
            </a:ext>
          </a:extLst>
        </xdr:cNvPr>
        <xdr:cNvCxnSpPr/>
      </xdr:nvCxnSpPr>
      <xdr:spPr>
        <a:xfrm>
          <a:off x="11203940" y="59893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15875</xdr:rowOff>
    </xdr:from>
    <xdr:ext cx="403225" cy="259080"/>
    <xdr:sp macro="" textlink="">
      <xdr:nvSpPr>
        <xdr:cNvPr id="397" name="テキスト ボックス 396">
          <a:extLst>
            <a:ext uri="{FF2B5EF4-FFF2-40B4-BE49-F238E27FC236}">
              <a16:creationId xmlns:a16="http://schemas.microsoft.com/office/drawing/2014/main" id="{F0BFA1CF-0F9D-46B8-BD11-EE824250A30B}"/>
            </a:ext>
          </a:extLst>
        </xdr:cNvPr>
        <xdr:cNvSpPr txBox="1"/>
      </xdr:nvSpPr>
      <xdr:spPr>
        <a:xfrm>
          <a:off x="10842625" y="58489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2540</xdr:rowOff>
    </xdr:from>
    <xdr:to>
      <xdr:col>89</xdr:col>
      <xdr:colOff>177800</xdr:colOff>
      <xdr:row>33</xdr:row>
      <xdr:rowOff>2540</xdr:rowOff>
    </xdr:to>
    <xdr:cxnSp macro="">
      <xdr:nvCxnSpPr>
        <xdr:cNvPr id="398" name="直線コネクタ 397">
          <a:extLst>
            <a:ext uri="{FF2B5EF4-FFF2-40B4-BE49-F238E27FC236}">
              <a16:creationId xmlns:a16="http://schemas.microsoft.com/office/drawing/2014/main" id="{607E03F3-09A4-40BB-AD7C-B8A1E2C3B2C2}"/>
            </a:ext>
          </a:extLst>
        </xdr:cNvPr>
        <xdr:cNvCxnSpPr/>
      </xdr:nvCxnSpPr>
      <xdr:spPr>
        <a:xfrm>
          <a:off x="11203940" y="56603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32</xdr:row>
      <xdr:rowOff>31750</xdr:rowOff>
    </xdr:from>
    <xdr:ext cx="336550" cy="256540"/>
    <xdr:sp macro="" textlink="">
      <xdr:nvSpPr>
        <xdr:cNvPr id="399" name="テキスト ボックス 398">
          <a:extLst>
            <a:ext uri="{FF2B5EF4-FFF2-40B4-BE49-F238E27FC236}">
              <a16:creationId xmlns:a16="http://schemas.microsoft.com/office/drawing/2014/main" id="{2E9420CA-ADFE-440D-81C3-FAD66598342F}"/>
            </a:ext>
          </a:extLst>
        </xdr:cNvPr>
        <xdr:cNvSpPr txBox="1"/>
      </xdr:nvSpPr>
      <xdr:spPr>
        <a:xfrm>
          <a:off x="10904855" y="5516245"/>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0" name="直線コネクタ 399">
          <a:extLst>
            <a:ext uri="{FF2B5EF4-FFF2-40B4-BE49-F238E27FC236}">
              <a16:creationId xmlns:a16="http://schemas.microsoft.com/office/drawing/2014/main" id="{7EB45BF3-6928-41FA-9FAB-9A0319FE7E48}"/>
            </a:ext>
          </a:extLst>
        </xdr:cNvPr>
        <xdr:cNvCxnSpPr/>
      </xdr:nvCxnSpPr>
      <xdr:spPr>
        <a:xfrm>
          <a:off x="11203940" y="5330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認定こども園・幼稚園・保育所】&#10;有形固定資産減価償却率グラフ枠">
          <a:extLst>
            <a:ext uri="{FF2B5EF4-FFF2-40B4-BE49-F238E27FC236}">
              <a16:creationId xmlns:a16="http://schemas.microsoft.com/office/drawing/2014/main" id="{B9E786D4-A317-4CAE-B955-129C398F9001}"/>
            </a:ext>
          </a:extLst>
        </xdr:cNvPr>
        <xdr:cNvSpPr/>
      </xdr:nvSpPr>
      <xdr:spPr>
        <a:xfrm>
          <a:off x="11203940" y="5330190"/>
          <a:ext cx="4248150" cy="22898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67945</xdr:rowOff>
    </xdr:from>
    <xdr:to>
      <xdr:col>85</xdr:col>
      <xdr:colOff>126365</xdr:colOff>
      <xdr:row>42</xdr:row>
      <xdr:rowOff>92710</xdr:rowOff>
    </xdr:to>
    <xdr:cxnSp macro="">
      <xdr:nvCxnSpPr>
        <xdr:cNvPr id="402" name="直線コネクタ 401">
          <a:extLst>
            <a:ext uri="{FF2B5EF4-FFF2-40B4-BE49-F238E27FC236}">
              <a16:creationId xmlns:a16="http://schemas.microsoft.com/office/drawing/2014/main" id="{EBE48224-14FB-4CAE-9ED9-77CB0045BF0C}"/>
            </a:ext>
          </a:extLst>
        </xdr:cNvPr>
        <xdr:cNvCxnSpPr/>
      </xdr:nvCxnSpPr>
      <xdr:spPr>
        <a:xfrm flipV="1">
          <a:off x="14703425" y="5723890"/>
          <a:ext cx="0" cy="15735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96520</xdr:rowOff>
    </xdr:from>
    <xdr:ext cx="469900" cy="259080"/>
    <xdr:sp macro="" textlink="">
      <xdr:nvSpPr>
        <xdr:cNvPr id="403" name="【認定こども園・幼稚園・保育所】&#10;有形固定資産減価償却率最小値テキスト">
          <a:extLst>
            <a:ext uri="{FF2B5EF4-FFF2-40B4-BE49-F238E27FC236}">
              <a16:creationId xmlns:a16="http://schemas.microsoft.com/office/drawing/2014/main" id="{8036F263-767E-4A73-A26E-1BEFEE4FFBC7}"/>
            </a:ext>
          </a:extLst>
        </xdr:cNvPr>
        <xdr:cNvSpPr txBox="1"/>
      </xdr:nvSpPr>
      <xdr:spPr>
        <a:xfrm>
          <a:off x="14742160" y="7293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92710</xdr:rowOff>
    </xdr:from>
    <xdr:to>
      <xdr:col>86</xdr:col>
      <xdr:colOff>25400</xdr:colOff>
      <xdr:row>42</xdr:row>
      <xdr:rowOff>92710</xdr:rowOff>
    </xdr:to>
    <xdr:cxnSp macro="">
      <xdr:nvCxnSpPr>
        <xdr:cNvPr id="404" name="直線コネクタ 403">
          <a:extLst>
            <a:ext uri="{FF2B5EF4-FFF2-40B4-BE49-F238E27FC236}">
              <a16:creationId xmlns:a16="http://schemas.microsoft.com/office/drawing/2014/main" id="{4F00EAE5-9415-498B-B9F0-271B1DAD0CB6}"/>
            </a:ext>
          </a:extLst>
        </xdr:cNvPr>
        <xdr:cNvCxnSpPr/>
      </xdr:nvCxnSpPr>
      <xdr:spPr>
        <a:xfrm>
          <a:off x="14611350" y="729742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14605</xdr:rowOff>
    </xdr:from>
    <xdr:ext cx="340360" cy="259080"/>
    <xdr:sp macro="" textlink="">
      <xdr:nvSpPr>
        <xdr:cNvPr id="405" name="【認定こども園・幼稚園・保育所】&#10;有形固定資産減価償却率最大値テキスト">
          <a:extLst>
            <a:ext uri="{FF2B5EF4-FFF2-40B4-BE49-F238E27FC236}">
              <a16:creationId xmlns:a16="http://schemas.microsoft.com/office/drawing/2014/main" id="{C1676067-7D93-441C-AC13-3984336874E6}"/>
            </a:ext>
          </a:extLst>
        </xdr:cNvPr>
        <xdr:cNvSpPr txBox="1"/>
      </xdr:nvSpPr>
      <xdr:spPr>
        <a:xfrm>
          <a:off x="14742160" y="550481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67945</xdr:rowOff>
    </xdr:from>
    <xdr:to>
      <xdr:col>86</xdr:col>
      <xdr:colOff>25400</xdr:colOff>
      <xdr:row>33</xdr:row>
      <xdr:rowOff>67945</xdr:rowOff>
    </xdr:to>
    <xdr:cxnSp macro="">
      <xdr:nvCxnSpPr>
        <xdr:cNvPr id="406" name="直線コネクタ 405">
          <a:extLst>
            <a:ext uri="{FF2B5EF4-FFF2-40B4-BE49-F238E27FC236}">
              <a16:creationId xmlns:a16="http://schemas.microsoft.com/office/drawing/2014/main" id="{E521031A-127A-4A84-A40D-9EE62315B3C9}"/>
            </a:ext>
          </a:extLst>
        </xdr:cNvPr>
        <xdr:cNvCxnSpPr/>
      </xdr:nvCxnSpPr>
      <xdr:spPr>
        <a:xfrm>
          <a:off x="14611350" y="572389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75565</xdr:rowOff>
    </xdr:from>
    <xdr:ext cx="405130" cy="256540"/>
    <xdr:sp macro="" textlink="">
      <xdr:nvSpPr>
        <xdr:cNvPr id="407" name="【認定こども園・幼稚園・保育所】&#10;有形固定資産減価償却率平均値テキスト">
          <a:extLst>
            <a:ext uri="{FF2B5EF4-FFF2-40B4-BE49-F238E27FC236}">
              <a16:creationId xmlns:a16="http://schemas.microsoft.com/office/drawing/2014/main" id="{CAE761E8-931E-4043-98BA-ADDF542ADA18}"/>
            </a:ext>
          </a:extLst>
        </xdr:cNvPr>
        <xdr:cNvSpPr txBox="1"/>
      </xdr:nvSpPr>
      <xdr:spPr>
        <a:xfrm>
          <a:off x="14742160" y="6590665"/>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97790</xdr:rowOff>
    </xdr:from>
    <xdr:to>
      <xdr:col>85</xdr:col>
      <xdr:colOff>177800</xdr:colOff>
      <xdr:row>39</xdr:row>
      <xdr:rowOff>27305</xdr:rowOff>
    </xdr:to>
    <xdr:sp macro="" textlink="">
      <xdr:nvSpPr>
        <xdr:cNvPr id="408" name="フローチャート: 判断 407">
          <a:extLst>
            <a:ext uri="{FF2B5EF4-FFF2-40B4-BE49-F238E27FC236}">
              <a16:creationId xmlns:a16="http://schemas.microsoft.com/office/drawing/2014/main" id="{9928356C-70A6-46F3-9977-F00565533B23}"/>
            </a:ext>
          </a:extLst>
        </xdr:cNvPr>
        <xdr:cNvSpPr/>
      </xdr:nvSpPr>
      <xdr:spPr>
        <a:xfrm>
          <a:off x="14649450" y="6609080"/>
          <a:ext cx="9779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102235</xdr:rowOff>
    </xdr:from>
    <xdr:to>
      <xdr:col>81</xdr:col>
      <xdr:colOff>101600</xdr:colOff>
      <xdr:row>39</xdr:row>
      <xdr:rowOff>32385</xdr:rowOff>
    </xdr:to>
    <xdr:sp macro="" textlink="">
      <xdr:nvSpPr>
        <xdr:cNvPr id="409" name="フローチャート: 判断 408">
          <a:extLst>
            <a:ext uri="{FF2B5EF4-FFF2-40B4-BE49-F238E27FC236}">
              <a16:creationId xmlns:a16="http://schemas.microsoft.com/office/drawing/2014/main" id="{09C863BE-BC7A-4804-A3DB-A913F4E5FC7B}"/>
            </a:ext>
          </a:extLst>
        </xdr:cNvPr>
        <xdr:cNvSpPr/>
      </xdr:nvSpPr>
      <xdr:spPr>
        <a:xfrm>
          <a:off x="13887450" y="661352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40640</xdr:rowOff>
    </xdr:from>
    <xdr:to>
      <xdr:col>76</xdr:col>
      <xdr:colOff>165100</xdr:colOff>
      <xdr:row>38</xdr:row>
      <xdr:rowOff>141605</xdr:rowOff>
    </xdr:to>
    <xdr:sp macro="" textlink="">
      <xdr:nvSpPr>
        <xdr:cNvPr id="410" name="フローチャート: 判断 409">
          <a:extLst>
            <a:ext uri="{FF2B5EF4-FFF2-40B4-BE49-F238E27FC236}">
              <a16:creationId xmlns:a16="http://schemas.microsoft.com/office/drawing/2014/main" id="{60A9DABB-2ABE-4F4F-8C98-1B13FC9126D2}"/>
            </a:ext>
          </a:extLst>
        </xdr:cNvPr>
        <xdr:cNvSpPr/>
      </xdr:nvSpPr>
      <xdr:spPr>
        <a:xfrm>
          <a:off x="13089890" y="6555740"/>
          <a:ext cx="10922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12065</xdr:rowOff>
    </xdr:from>
    <xdr:to>
      <xdr:col>72</xdr:col>
      <xdr:colOff>38100</xdr:colOff>
      <xdr:row>38</xdr:row>
      <xdr:rowOff>113665</xdr:rowOff>
    </xdr:to>
    <xdr:sp macro="" textlink="">
      <xdr:nvSpPr>
        <xdr:cNvPr id="411" name="フローチャート: 判断 410">
          <a:extLst>
            <a:ext uri="{FF2B5EF4-FFF2-40B4-BE49-F238E27FC236}">
              <a16:creationId xmlns:a16="http://schemas.microsoft.com/office/drawing/2014/main" id="{CDE714E7-00AD-43E2-A91B-20BFF66AA56D}"/>
            </a:ext>
          </a:extLst>
        </xdr:cNvPr>
        <xdr:cNvSpPr/>
      </xdr:nvSpPr>
      <xdr:spPr>
        <a:xfrm>
          <a:off x="12303760" y="653097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29210</xdr:rowOff>
    </xdr:from>
    <xdr:to>
      <xdr:col>67</xdr:col>
      <xdr:colOff>101600</xdr:colOff>
      <xdr:row>38</xdr:row>
      <xdr:rowOff>130175</xdr:rowOff>
    </xdr:to>
    <xdr:sp macro="" textlink="">
      <xdr:nvSpPr>
        <xdr:cNvPr id="412" name="フローチャート: 判断 411">
          <a:extLst>
            <a:ext uri="{FF2B5EF4-FFF2-40B4-BE49-F238E27FC236}">
              <a16:creationId xmlns:a16="http://schemas.microsoft.com/office/drawing/2014/main" id="{C5A3D857-F127-406C-A980-32477E29764F}"/>
            </a:ext>
          </a:extLst>
        </xdr:cNvPr>
        <xdr:cNvSpPr/>
      </xdr:nvSpPr>
      <xdr:spPr>
        <a:xfrm>
          <a:off x="11487150" y="6542405"/>
          <a:ext cx="97790" cy="1066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413" name="テキスト ボックス 412">
          <a:extLst>
            <a:ext uri="{FF2B5EF4-FFF2-40B4-BE49-F238E27FC236}">
              <a16:creationId xmlns:a16="http://schemas.microsoft.com/office/drawing/2014/main" id="{4D4D44E7-2615-497A-A9F8-8C4676CDE8E3}"/>
            </a:ext>
          </a:extLst>
        </xdr:cNvPr>
        <xdr:cNvSpPr txBox="1"/>
      </xdr:nvSpPr>
      <xdr:spPr>
        <a:xfrm>
          <a:off x="1453261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414" name="テキスト ボックス 413">
          <a:extLst>
            <a:ext uri="{FF2B5EF4-FFF2-40B4-BE49-F238E27FC236}">
              <a16:creationId xmlns:a16="http://schemas.microsoft.com/office/drawing/2014/main" id="{04B705C4-B370-4B00-97D7-307FD473A2C7}"/>
            </a:ext>
          </a:extLst>
        </xdr:cNvPr>
        <xdr:cNvSpPr txBox="1"/>
      </xdr:nvSpPr>
      <xdr:spPr>
        <a:xfrm>
          <a:off x="1377061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415" name="テキスト ボックス 414">
          <a:extLst>
            <a:ext uri="{FF2B5EF4-FFF2-40B4-BE49-F238E27FC236}">
              <a16:creationId xmlns:a16="http://schemas.microsoft.com/office/drawing/2014/main" id="{4E6F8F76-F581-425E-A83B-E3BBEAEDDCC7}"/>
            </a:ext>
          </a:extLst>
        </xdr:cNvPr>
        <xdr:cNvSpPr txBox="1"/>
      </xdr:nvSpPr>
      <xdr:spPr>
        <a:xfrm>
          <a:off x="1297305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416" name="テキスト ボックス 415">
          <a:extLst>
            <a:ext uri="{FF2B5EF4-FFF2-40B4-BE49-F238E27FC236}">
              <a16:creationId xmlns:a16="http://schemas.microsoft.com/office/drawing/2014/main" id="{EAD37D45-C7B9-4002-A7EE-1F506DC462BB}"/>
            </a:ext>
          </a:extLst>
        </xdr:cNvPr>
        <xdr:cNvSpPr txBox="1"/>
      </xdr:nvSpPr>
      <xdr:spPr>
        <a:xfrm>
          <a:off x="1217549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417" name="テキスト ボックス 416">
          <a:extLst>
            <a:ext uri="{FF2B5EF4-FFF2-40B4-BE49-F238E27FC236}">
              <a16:creationId xmlns:a16="http://schemas.microsoft.com/office/drawing/2014/main" id="{9DAF654C-3B95-4A2F-8456-24554258E587}"/>
            </a:ext>
          </a:extLst>
        </xdr:cNvPr>
        <xdr:cNvSpPr txBox="1"/>
      </xdr:nvSpPr>
      <xdr:spPr>
        <a:xfrm>
          <a:off x="1137031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81</xdr:col>
      <xdr:colOff>0</xdr:colOff>
      <xdr:row>39</xdr:row>
      <xdr:rowOff>53340</xdr:rowOff>
    </xdr:from>
    <xdr:to>
      <xdr:col>81</xdr:col>
      <xdr:colOff>101600</xdr:colOff>
      <xdr:row>39</xdr:row>
      <xdr:rowOff>154940</xdr:rowOff>
    </xdr:to>
    <xdr:sp macro="" textlink="">
      <xdr:nvSpPr>
        <xdr:cNvPr id="418" name="楕円 417">
          <a:extLst>
            <a:ext uri="{FF2B5EF4-FFF2-40B4-BE49-F238E27FC236}">
              <a16:creationId xmlns:a16="http://schemas.microsoft.com/office/drawing/2014/main" id="{6E020F4A-6287-48A6-85F5-8516D1E1C2E4}"/>
            </a:ext>
          </a:extLst>
        </xdr:cNvPr>
        <xdr:cNvSpPr/>
      </xdr:nvSpPr>
      <xdr:spPr>
        <a:xfrm>
          <a:off x="13887450" y="674370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29210</xdr:rowOff>
    </xdr:from>
    <xdr:to>
      <xdr:col>76</xdr:col>
      <xdr:colOff>165100</xdr:colOff>
      <xdr:row>39</xdr:row>
      <xdr:rowOff>130175</xdr:rowOff>
    </xdr:to>
    <xdr:sp macro="" textlink="">
      <xdr:nvSpPr>
        <xdr:cNvPr id="419" name="楕円 418">
          <a:extLst>
            <a:ext uri="{FF2B5EF4-FFF2-40B4-BE49-F238E27FC236}">
              <a16:creationId xmlns:a16="http://schemas.microsoft.com/office/drawing/2014/main" id="{F373E858-CA9C-46DF-BB6E-D2C23955262B}"/>
            </a:ext>
          </a:extLst>
        </xdr:cNvPr>
        <xdr:cNvSpPr/>
      </xdr:nvSpPr>
      <xdr:spPr>
        <a:xfrm>
          <a:off x="13089890" y="6713855"/>
          <a:ext cx="109220" cy="1066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79375</xdr:rowOff>
    </xdr:from>
    <xdr:to>
      <xdr:col>81</xdr:col>
      <xdr:colOff>50800</xdr:colOff>
      <xdr:row>39</xdr:row>
      <xdr:rowOff>104140</xdr:rowOff>
    </xdr:to>
    <xdr:cxnSp macro="">
      <xdr:nvCxnSpPr>
        <xdr:cNvPr id="420" name="直線コネクタ 419">
          <a:extLst>
            <a:ext uri="{FF2B5EF4-FFF2-40B4-BE49-F238E27FC236}">
              <a16:creationId xmlns:a16="http://schemas.microsoft.com/office/drawing/2014/main" id="{04557108-FDE8-4903-92BE-CD49975A10F9}"/>
            </a:ext>
          </a:extLst>
        </xdr:cNvPr>
        <xdr:cNvCxnSpPr/>
      </xdr:nvCxnSpPr>
      <xdr:spPr>
        <a:xfrm>
          <a:off x="13144500" y="6765925"/>
          <a:ext cx="79756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166370</xdr:rowOff>
    </xdr:from>
    <xdr:to>
      <xdr:col>72</xdr:col>
      <xdr:colOff>38100</xdr:colOff>
      <xdr:row>39</xdr:row>
      <xdr:rowOff>95885</xdr:rowOff>
    </xdr:to>
    <xdr:sp macro="" textlink="">
      <xdr:nvSpPr>
        <xdr:cNvPr id="421" name="楕円 420">
          <a:extLst>
            <a:ext uri="{FF2B5EF4-FFF2-40B4-BE49-F238E27FC236}">
              <a16:creationId xmlns:a16="http://schemas.microsoft.com/office/drawing/2014/main" id="{67E4E6B2-D3C6-4999-9548-F83AE495E41D}"/>
            </a:ext>
          </a:extLst>
        </xdr:cNvPr>
        <xdr:cNvSpPr/>
      </xdr:nvSpPr>
      <xdr:spPr>
        <a:xfrm>
          <a:off x="12303760" y="6685280"/>
          <a:ext cx="78740" cy="9334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45085</xdr:rowOff>
    </xdr:from>
    <xdr:to>
      <xdr:col>76</xdr:col>
      <xdr:colOff>114300</xdr:colOff>
      <xdr:row>39</xdr:row>
      <xdr:rowOff>79375</xdr:rowOff>
    </xdr:to>
    <xdr:cxnSp macro="">
      <xdr:nvCxnSpPr>
        <xdr:cNvPr id="422" name="直線コネクタ 421">
          <a:extLst>
            <a:ext uri="{FF2B5EF4-FFF2-40B4-BE49-F238E27FC236}">
              <a16:creationId xmlns:a16="http://schemas.microsoft.com/office/drawing/2014/main" id="{F80284B3-3ED5-484A-B84E-2C716D76553A}"/>
            </a:ext>
          </a:extLst>
        </xdr:cNvPr>
        <xdr:cNvCxnSpPr/>
      </xdr:nvCxnSpPr>
      <xdr:spPr>
        <a:xfrm>
          <a:off x="12346940" y="6733540"/>
          <a:ext cx="79756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120650</xdr:rowOff>
    </xdr:from>
    <xdr:to>
      <xdr:col>67</xdr:col>
      <xdr:colOff>101600</xdr:colOff>
      <xdr:row>39</xdr:row>
      <xdr:rowOff>50165</xdr:rowOff>
    </xdr:to>
    <xdr:sp macro="" textlink="">
      <xdr:nvSpPr>
        <xdr:cNvPr id="423" name="楕円 422">
          <a:extLst>
            <a:ext uri="{FF2B5EF4-FFF2-40B4-BE49-F238E27FC236}">
              <a16:creationId xmlns:a16="http://schemas.microsoft.com/office/drawing/2014/main" id="{4B066B06-94CA-45D7-B681-27D273253E07}"/>
            </a:ext>
          </a:extLst>
        </xdr:cNvPr>
        <xdr:cNvSpPr/>
      </xdr:nvSpPr>
      <xdr:spPr>
        <a:xfrm>
          <a:off x="11487150" y="6637655"/>
          <a:ext cx="9779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170815</xdr:rowOff>
    </xdr:from>
    <xdr:to>
      <xdr:col>71</xdr:col>
      <xdr:colOff>177800</xdr:colOff>
      <xdr:row>39</xdr:row>
      <xdr:rowOff>45085</xdr:rowOff>
    </xdr:to>
    <xdr:cxnSp macro="">
      <xdr:nvCxnSpPr>
        <xdr:cNvPr id="424" name="直線コネクタ 423">
          <a:extLst>
            <a:ext uri="{FF2B5EF4-FFF2-40B4-BE49-F238E27FC236}">
              <a16:creationId xmlns:a16="http://schemas.microsoft.com/office/drawing/2014/main" id="{8906F816-4147-418E-8E18-AC6CF3CF8F53}"/>
            </a:ext>
          </a:extLst>
        </xdr:cNvPr>
        <xdr:cNvCxnSpPr/>
      </xdr:nvCxnSpPr>
      <xdr:spPr>
        <a:xfrm>
          <a:off x="11541760" y="6689725"/>
          <a:ext cx="80518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37</xdr:row>
      <xdr:rowOff>48895</xdr:rowOff>
    </xdr:from>
    <xdr:ext cx="405130" cy="259080"/>
    <xdr:sp macro="" textlink="">
      <xdr:nvSpPr>
        <xdr:cNvPr id="425" name="n_1aveValue【認定こども園・幼稚園・保育所】&#10;有形固定資産減価償却率">
          <a:extLst>
            <a:ext uri="{FF2B5EF4-FFF2-40B4-BE49-F238E27FC236}">
              <a16:creationId xmlns:a16="http://schemas.microsoft.com/office/drawing/2014/main" id="{C89F90D9-4F7E-45BA-A3CD-80585F0EA9FE}"/>
            </a:ext>
          </a:extLst>
        </xdr:cNvPr>
        <xdr:cNvSpPr txBox="1"/>
      </xdr:nvSpPr>
      <xdr:spPr>
        <a:xfrm>
          <a:off x="13738225" y="63944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61.7</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36</xdr:row>
      <xdr:rowOff>158115</xdr:rowOff>
    </xdr:from>
    <xdr:ext cx="402590" cy="256540"/>
    <xdr:sp macro="" textlink="">
      <xdr:nvSpPr>
        <xdr:cNvPr id="426" name="n_2aveValue【認定こども園・幼稚園・保育所】&#10;有形固定資産減価償却率">
          <a:extLst>
            <a:ext uri="{FF2B5EF4-FFF2-40B4-BE49-F238E27FC236}">
              <a16:creationId xmlns:a16="http://schemas.microsoft.com/office/drawing/2014/main" id="{E3E58022-D588-45C6-9DC2-D12C65FA17E8}"/>
            </a:ext>
          </a:extLst>
        </xdr:cNvPr>
        <xdr:cNvSpPr txBox="1"/>
      </xdr:nvSpPr>
      <xdr:spPr>
        <a:xfrm>
          <a:off x="12957175" y="633222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36</xdr:row>
      <xdr:rowOff>130175</xdr:rowOff>
    </xdr:from>
    <xdr:ext cx="402590" cy="259080"/>
    <xdr:sp macro="" textlink="">
      <xdr:nvSpPr>
        <xdr:cNvPr id="427" name="n_3aveValue【認定こども園・幼稚園・保育所】&#10;有形固定資産減価償却率">
          <a:extLst>
            <a:ext uri="{FF2B5EF4-FFF2-40B4-BE49-F238E27FC236}">
              <a16:creationId xmlns:a16="http://schemas.microsoft.com/office/drawing/2014/main" id="{2308B7EB-6689-4746-B323-0F72A0E4ADAF}"/>
            </a:ext>
          </a:extLst>
        </xdr:cNvPr>
        <xdr:cNvSpPr txBox="1"/>
      </xdr:nvSpPr>
      <xdr:spPr>
        <a:xfrm>
          <a:off x="12171045" y="630618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36</xdr:row>
      <xdr:rowOff>146685</xdr:rowOff>
    </xdr:from>
    <xdr:ext cx="402590" cy="256540"/>
    <xdr:sp macro="" textlink="">
      <xdr:nvSpPr>
        <xdr:cNvPr id="428" name="n_4aveValue【認定こども園・幼稚園・保育所】&#10;有形固定資産減価償却率">
          <a:extLst>
            <a:ext uri="{FF2B5EF4-FFF2-40B4-BE49-F238E27FC236}">
              <a16:creationId xmlns:a16="http://schemas.microsoft.com/office/drawing/2014/main" id="{FB35F31D-9D40-4AE8-A9B5-C7F33788D8C7}"/>
            </a:ext>
          </a:extLst>
        </xdr:cNvPr>
        <xdr:cNvSpPr txBox="1"/>
      </xdr:nvSpPr>
      <xdr:spPr>
        <a:xfrm>
          <a:off x="11354435" y="631698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39</xdr:row>
      <xdr:rowOff>146050</xdr:rowOff>
    </xdr:from>
    <xdr:ext cx="405130" cy="256540"/>
    <xdr:sp macro="" textlink="">
      <xdr:nvSpPr>
        <xdr:cNvPr id="429" name="n_1mainValue【認定こども園・幼稚園・保育所】&#10;有形固定資産減価償却率">
          <a:extLst>
            <a:ext uri="{FF2B5EF4-FFF2-40B4-BE49-F238E27FC236}">
              <a16:creationId xmlns:a16="http://schemas.microsoft.com/office/drawing/2014/main" id="{B0A6F0F0-D1E6-4A70-A3CC-925F56431281}"/>
            </a:ext>
          </a:extLst>
        </xdr:cNvPr>
        <xdr:cNvSpPr txBox="1"/>
      </xdr:nvSpPr>
      <xdr:spPr>
        <a:xfrm>
          <a:off x="13738225" y="683069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69.2</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39</xdr:row>
      <xdr:rowOff>121285</xdr:rowOff>
    </xdr:from>
    <xdr:ext cx="402590" cy="256540"/>
    <xdr:sp macro="" textlink="">
      <xdr:nvSpPr>
        <xdr:cNvPr id="430" name="n_2mainValue【認定こども園・幼稚園・保育所】&#10;有形固定資産減価償却率">
          <a:extLst>
            <a:ext uri="{FF2B5EF4-FFF2-40B4-BE49-F238E27FC236}">
              <a16:creationId xmlns:a16="http://schemas.microsoft.com/office/drawing/2014/main" id="{68FE951E-FBBD-4123-BA73-92718BBDA3FD}"/>
            </a:ext>
          </a:extLst>
        </xdr:cNvPr>
        <xdr:cNvSpPr txBox="1"/>
      </xdr:nvSpPr>
      <xdr:spPr>
        <a:xfrm>
          <a:off x="12957175" y="680974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67.7</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39</xdr:row>
      <xdr:rowOff>86995</xdr:rowOff>
    </xdr:from>
    <xdr:ext cx="402590" cy="256540"/>
    <xdr:sp macro="" textlink="">
      <xdr:nvSpPr>
        <xdr:cNvPr id="431" name="n_3mainValue【認定こども園・幼稚園・保育所】&#10;有形固定資産減価償却率">
          <a:extLst>
            <a:ext uri="{FF2B5EF4-FFF2-40B4-BE49-F238E27FC236}">
              <a16:creationId xmlns:a16="http://schemas.microsoft.com/office/drawing/2014/main" id="{CBA4B853-0376-4AFA-B7F2-C957C8EA8C06}"/>
            </a:ext>
          </a:extLst>
        </xdr:cNvPr>
        <xdr:cNvSpPr txBox="1"/>
      </xdr:nvSpPr>
      <xdr:spPr>
        <a:xfrm>
          <a:off x="12171045" y="677545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65.6</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39</xdr:row>
      <xdr:rowOff>41275</xdr:rowOff>
    </xdr:from>
    <xdr:ext cx="402590" cy="256540"/>
    <xdr:sp macro="" textlink="">
      <xdr:nvSpPr>
        <xdr:cNvPr id="432" name="n_4mainValue【認定こども園・幼稚園・保育所】&#10;有形固定資産減価償却率">
          <a:extLst>
            <a:ext uri="{FF2B5EF4-FFF2-40B4-BE49-F238E27FC236}">
              <a16:creationId xmlns:a16="http://schemas.microsoft.com/office/drawing/2014/main" id="{B9D52C2C-BC2C-4DB4-9CB4-005FFD8E5C0B}"/>
            </a:ext>
          </a:extLst>
        </xdr:cNvPr>
        <xdr:cNvSpPr txBox="1"/>
      </xdr:nvSpPr>
      <xdr:spPr>
        <a:xfrm>
          <a:off x="11354435" y="672782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3" name="正方形/長方形 432">
          <a:extLst>
            <a:ext uri="{FF2B5EF4-FFF2-40B4-BE49-F238E27FC236}">
              <a16:creationId xmlns:a16="http://schemas.microsoft.com/office/drawing/2014/main" id="{30E2147D-F980-4430-8120-694968D3190C}"/>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4" name="正方形/長方形 433">
          <a:extLst>
            <a:ext uri="{FF2B5EF4-FFF2-40B4-BE49-F238E27FC236}">
              <a16:creationId xmlns:a16="http://schemas.microsoft.com/office/drawing/2014/main" id="{8706AF45-A78F-4BA8-8062-3C805EFE4712}"/>
            </a:ext>
          </a:extLst>
        </xdr:cNvPr>
        <xdr:cNvSpPr/>
      </xdr:nvSpPr>
      <xdr:spPr>
        <a:xfrm>
          <a:off x="16590010" y="48552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5" name="正方形/長方形 434">
          <a:extLst>
            <a:ext uri="{FF2B5EF4-FFF2-40B4-BE49-F238E27FC236}">
              <a16:creationId xmlns:a16="http://schemas.microsoft.com/office/drawing/2014/main" id="{51B94B57-BBFE-4C2B-A561-C0B873346FF6}"/>
            </a:ext>
          </a:extLst>
        </xdr:cNvPr>
        <xdr:cNvSpPr/>
      </xdr:nvSpPr>
      <xdr:spPr>
        <a:xfrm>
          <a:off x="16590010" y="5056505"/>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6" name="正方形/長方形 435">
          <a:extLst>
            <a:ext uri="{FF2B5EF4-FFF2-40B4-BE49-F238E27FC236}">
              <a16:creationId xmlns:a16="http://schemas.microsoft.com/office/drawing/2014/main" id="{0D0242AD-3385-4D79-A12C-CAE0EE829DDB}"/>
            </a:ext>
          </a:extLst>
        </xdr:cNvPr>
        <xdr:cNvSpPr/>
      </xdr:nvSpPr>
      <xdr:spPr>
        <a:xfrm>
          <a:off x="17487900" y="48552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7" name="正方形/長方形 436">
          <a:extLst>
            <a:ext uri="{FF2B5EF4-FFF2-40B4-BE49-F238E27FC236}">
              <a16:creationId xmlns:a16="http://schemas.microsoft.com/office/drawing/2014/main" id="{2882FE4D-1CB1-42FA-8F00-A78D59D92CA0}"/>
            </a:ext>
          </a:extLst>
        </xdr:cNvPr>
        <xdr:cNvSpPr/>
      </xdr:nvSpPr>
      <xdr:spPr>
        <a:xfrm>
          <a:off x="17487900" y="5056505"/>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8" name="正方形/長方形 437">
          <a:extLst>
            <a:ext uri="{FF2B5EF4-FFF2-40B4-BE49-F238E27FC236}">
              <a16:creationId xmlns:a16="http://schemas.microsoft.com/office/drawing/2014/main" id="{7D3BE810-E9F0-452B-B17A-437C203C70A3}"/>
            </a:ext>
          </a:extLst>
        </xdr:cNvPr>
        <xdr:cNvSpPr/>
      </xdr:nvSpPr>
      <xdr:spPr>
        <a:xfrm>
          <a:off x="18516600" y="48552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9" name="正方形/長方形 438">
          <a:extLst>
            <a:ext uri="{FF2B5EF4-FFF2-40B4-BE49-F238E27FC236}">
              <a16:creationId xmlns:a16="http://schemas.microsoft.com/office/drawing/2014/main" id="{272D9858-9978-4E2B-8587-6F536349F558}"/>
            </a:ext>
          </a:extLst>
        </xdr:cNvPr>
        <xdr:cNvSpPr/>
      </xdr:nvSpPr>
      <xdr:spPr>
        <a:xfrm>
          <a:off x="18516600" y="5056505"/>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0" name="正方形/長方形 439">
          <a:extLst>
            <a:ext uri="{FF2B5EF4-FFF2-40B4-BE49-F238E27FC236}">
              <a16:creationId xmlns:a16="http://schemas.microsoft.com/office/drawing/2014/main" id="{8EF27601-5A8A-457E-B2C3-3B0CC560FC9A}"/>
            </a:ext>
          </a:extLst>
        </xdr:cNvPr>
        <xdr:cNvSpPr/>
      </xdr:nvSpPr>
      <xdr:spPr>
        <a:xfrm>
          <a:off x="16459200" y="5330190"/>
          <a:ext cx="4267200" cy="22898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7345" cy="225425"/>
    <xdr:sp macro="" textlink="">
      <xdr:nvSpPr>
        <xdr:cNvPr id="441" name="テキスト ボックス 440">
          <a:extLst>
            <a:ext uri="{FF2B5EF4-FFF2-40B4-BE49-F238E27FC236}">
              <a16:creationId xmlns:a16="http://schemas.microsoft.com/office/drawing/2014/main" id="{2081FEC9-5C03-4A8A-9FDB-CFDBB07E3967}"/>
            </a:ext>
          </a:extLst>
        </xdr:cNvPr>
        <xdr:cNvSpPr txBox="1"/>
      </xdr:nvSpPr>
      <xdr:spPr>
        <a:xfrm>
          <a:off x="16440150" y="514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2" name="直線コネクタ 441">
          <a:extLst>
            <a:ext uri="{FF2B5EF4-FFF2-40B4-BE49-F238E27FC236}">
              <a16:creationId xmlns:a16="http://schemas.microsoft.com/office/drawing/2014/main" id="{FA0AFE75-2206-43AD-AC1F-61E4B08A86D3}"/>
            </a:ext>
          </a:extLst>
        </xdr:cNvPr>
        <xdr:cNvCxnSpPr/>
      </xdr:nvCxnSpPr>
      <xdr:spPr>
        <a:xfrm>
          <a:off x="16459200" y="762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43" name="直線コネクタ 442">
          <a:extLst>
            <a:ext uri="{FF2B5EF4-FFF2-40B4-BE49-F238E27FC236}">
              <a16:creationId xmlns:a16="http://schemas.microsoft.com/office/drawing/2014/main" id="{ED1B964B-DC77-47B3-8494-972D06C35874}"/>
            </a:ext>
          </a:extLst>
        </xdr:cNvPr>
        <xdr:cNvCxnSpPr/>
      </xdr:nvCxnSpPr>
      <xdr:spPr>
        <a:xfrm>
          <a:off x="16459200" y="7239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41</xdr:row>
      <xdr:rowOff>67310</xdr:rowOff>
    </xdr:from>
    <xdr:ext cx="464820" cy="259080"/>
    <xdr:sp macro="" textlink="">
      <xdr:nvSpPr>
        <xdr:cNvPr id="444" name="テキスト ボックス 443">
          <a:extLst>
            <a:ext uri="{FF2B5EF4-FFF2-40B4-BE49-F238E27FC236}">
              <a16:creationId xmlns:a16="http://schemas.microsoft.com/office/drawing/2014/main" id="{7A8B52EA-0D51-4DC4-8A3D-B08F01593E26}"/>
            </a:ext>
          </a:extLst>
        </xdr:cNvPr>
        <xdr:cNvSpPr txBox="1"/>
      </xdr:nvSpPr>
      <xdr:spPr>
        <a:xfrm>
          <a:off x="16047085" y="709485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5" name="直線コネクタ 444">
          <a:extLst>
            <a:ext uri="{FF2B5EF4-FFF2-40B4-BE49-F238E27FC236}">
              <a16:creationId xmlns:a16="http://schemas.microsoft.com/office/drawing/2014/main" id="{D363921D-42C2-4CDC-AA47-69BC698D0AA1}"/>
            </a:ext>
          </a:extLst>
        </xdr:cNvPr>
        <xdr:cNvCxnSpPr/>
      </xdr:nvCxnSpPr>
      <xdr:spPr>
        <a:xfrm>
          <a:off x="16459200" y="6858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39</xdr:row>
      <xdr:rowOff>29210</xdr:rowOff>
    </xdr:from>
    <xdr:ext cx="464820" cy="256540"/>
    <xdr:sp macro="" textlink="">
      <xdr:nvSpPr>
        <xdr:cNvPr id="446" name="テキスト ボックス 445">
          <a:extLst>
            <a:ext uri="{FF2B5EF4-FFF2-40B4-BE49-F238E27FC236}">
              <a16:creationId xmlns:a16="http://schemas.microsoft.com/office/drawing/2014/main" id="{BE882CD6-9E34-46B5-8213-2B371D005079}"/>
            </a:ext>
          </a:extLst>
        </xdr:cNvPr>
        <xdr:cNvSpPr txBox="1"/>
      </xdr:nvSpPr>
      <xdr:spPr>
        <a:xfrm>
          <a:off x="16047085" y="671385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7" name="直線コネクタ 446">
          <a:extLst>
            <a:ext uri="{FF2B5EF4-FFF2-40B4-BE49-F238E27FC236}">
              <a16:creationId xmlns:a16="http://schemas.microsoft.com/office/drawing/2014/main" id="{3D4CE558-E7AA-4347-8F54-ED2A587C089B}"/>
            </a:ext>
          </a:extLst>
        </xdr:cNvPr>
        <xdr:cNvCxnSpPr/>
      </xdr:nvCxnSpPr>
      <xdr:spPr>
        <a:xfrm>
          <a:off x="16459200" y="6473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162560</xdr:rowOff>
    </xdr:from>
    <xdr:ext cx="464820" cy="259080"/>
    <xdr:sp macro="" textlink="">
      <xdr:nvSpPr>
        <xdr:cNvPr id="448" name="テキスト ボックス 447">
          <a:extLst>
            <a:ext uri="{FF2B5EF4-FFF2-40B4-BE49-F238E27FC236}">
              <a16:creationId xmlns:a16="http://schemas.microsoft.com/office/drawing/2014/main" id="{55A2E3FA-8117-4B57-95A8-9774058A7D6F}"/>
            </a:ext>
          </a:extLst>
        </xdr:cNvPr>
        <xdr:cNvSpPr txBox="1"/>
      </xdr:nvSpPr>
      <xdr:spPr>
        <a:xfrm>
          <a:off x="16047085" y="63366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9" name="直線コネクタ 448">
          <a:extLst>
            <a:ext uri="{FF2B5EF4-FFF2-40B4-BE49-F238E27FC236}">
              <a16:creationId xmlns:a16="http://schemas.microsoft.com/office/drawing/2014/main" id="{DD58F8F3-6C31-4E96-9F12-90B2790756AD}"/>
            </a:ext>
          </a:extLst>
        </xdr:cNvPr>
        <xdr:cNvCxnSpPr/>
      </xdr:nvCxnSpPr>
      <xdr:spPr>
        <a:xfrm>
          <a:off x="16459200" y="6092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34</xdr:row>
      <xdr:rowOff>124460</xdr:rowOff>
    </xdr:from>
    <xdr:ext cx="464820" cy="259080"/>
    <xdr:sp macro="" textlink="">
      <xdr:nvSpPr>
        <xdr:cNvPr id="450" name="テキスト ボックス 449">
          <a:extLst>
            <a:ext uri="{FF2B5EF4-FFF2-40B4-BE49-F238E27FC236}">
              <a16:creationId xmlns:a16="http://schemas.microsoft.com/office/drawing/2014/main" id="{FC07AFBF-BD8D-40F7-96D5-E624B3F272ED}"/>
            </a:ext>
          </a:extLst>
        </xdr:cNvPr>
        <xdr:cNvSpPr txBox="1"/>
      </xdr:nvSpPr>
      <xdr:spPr>
        <a:xfrm>
          <a:off x="16047085" y="59556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51" name="直線コネクタ 450">
          <a:extLst>
            <a:ext uri="{FF2B5EF4-FFF2-40B4-BE49-F238E27FC236}">
              <a16:creationId xmlns:a16="http://schemas.microsoft.com/office/drawing/2014/main" id="{024B69D8-6C7A-4FBE-BE58-70119113FD9B}"/>
            </a:ext>
          </a:extLst>
        </xdr:cNvPr>
        <xdr:cNvCxnSpPr/>
      </xdr:nvCxnSpPr>
      <xdr:spPr>
        <a:xfrm>
          <a:off x="16459200" y="5711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86360</xdr:rowOff>
    </xdr:from>
    <xdr:ext cx="464820" cy="256540"/>
    <xdr:sp macro="" textlink="">
      <xdr:nvSpPr>
        <xdr:cNvPr id="452" name="テキスト ボックス 451">
          <a:extLst>
            <a:ext uri="{FF2B5EF4-FFF2-40B4-BE49-F238E27FC236}">
              <a16:creationId xmlns:a16="http://schemas.microsoft.com/office/drawing/2014/main" id="{0DC48311-CEE1-4048-8EA6-EBFC87F18B85}"/>
            </a:ext>
          </a:extLst>
        </xdr:cNvPr>
        <xdr:cNvSpPr txBox="1"/>
      </xdr:nvSpPr>
      <xdr:spPr>
        <a:xfrm>
          <a:off x="16047085" y="557466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3" name="直線コネクタ 452">
          <a:extLst>
            <a:ext uri="{FF2B5EF4-FFF2-40B4-BE49-F238E27FC236}">
              <a16:creationId xmlns:a16="http://schemas.microsoft.com/office/drawing/2014/main" id="{F52C04F1-5E07-4D39-B9B1-1C7953B36C2B}"/>
            </a:ext>
          </a:extLst>
        </xdr:cNvPr>
        <xdr:cNvCxnSpPr/>
      </xdr:nvCxnSpPr>
      <xdr:spPr>
        <a:xfrm>
          <a:off x="16459200" y="5330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48260</xdr:rowOff>
    </xdr:from>
    <xdr:ext cx="464820" cy="259080"/>
    <xdr:sp macro="" textlink="">
      <xdr:nvSpPr>
        <xdr:cNvPr id="454" name="テキスト ボックス 453">
          <a:extLst>
            <a:ext uri="{FF2B5EF4-FFF2-40B4-BE49-F238E27FC236}">
              <a16:creationId xmlns:a16="http://schemas.microsoft.com/office/drawing/2014/main" id="{1EE274CD-AF9B-4059-A57B-3FC36551A72E}"/>
            </a:ext>
          </a:extLst>
        </xdr:cNvPr>
        <xdr:cNvSpPr txBox="1"/>
      </xdr:nvSpPr>
      <xdr:spPr>
        <a:xfrm>
          <a:off x="16047085" y="51936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5" name="【認定こども園・幼稚園・保育所】&#10;一人当たり面積グラフ枠">
          <a:extLst>
            <a:ext uri="{FF2B5EF4-FFF2-40B4-BE49-F238E27FC236}">
              <a16:creationId xmlns:a16="http://schemas.microsoft.com/office/drawing/2014/main" id="{FA7AAC49-8CFC-49FE-A555-9B1F79181F03}"/>
            </a:ext>
          </a:extLst>
        </xdr:cNvPr>
        <xdr:cNvSpPr/>
      </xdr:nvSpPr>
      <xdr:spPr>
        <a:xfrm>
          <a:off x="16459200" y="5330190"/>
          <a:ext cx="4267200" cy="22898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34</xdr:row>
      <xdr:rowOff>120650</xdr:rowOff>
    </xdr:from>
    <xdr:to>
      <xdr:col>116</xdr:col>
      <xdr:colOff>62865</xdr:colOff>
      <xdr:row>41</xdr:row>
      <xdr:rowOff>148590</xdr:rowOff>
    </xdr:to>
    <xdr:cxnSp macro="">
      <xdr:nvCxnSpPr>
        <xdr:cNvPr id="456" name="直線コネクタ 455">
          <a:extLst>
            <a:ext uri="{FF2B5EF4-FFF2-40B4-BE49-F238E27FC236}">
              <a16:creationId xmlns:a16="http://schemas.microsoft.com/office/drawing/2014/main" id="{008939E6-87F9-4DC0-B589-33A02FBCFD0A}"/>
            </a:ext>
          </a:extLst>
        </xdr:cNvPr>
        <xdr:cNvCxnSpPr/>
      </xdr:nvCxnSpPr>
      <xdr:spPr>
        <a:xfrm flipV="1">
          <a:off x="19947255" y="5951855"/>
          <a:ext cx="0" cy="12261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152400</xdr:rowOff>
    </xdr:from>
    <xdr:ext cx="469900" cy="259080"/>
    <xdr:sp macro="" textlink="">
      <xdr:nvSpPr>
        <xdr:cNvPr id="457" name="【認定こども園・幼稚園・保育所】&#10;一人当たり面積最小値テキスト">
          <a:extLst>
            <a:ext uri="{FF2B5EF4-FFF2-40B4-BE49-F238E27FC236}">
              <a16:creationId xmlns:a16="http://schemas.microsoft.com/office/drawing/2014/main" id="{A39D9400-6EC3-40F7-8D4E-13E2324F847E}"/>
            </a:ext>
          </a:extLst>
        </xdr:cNvPr>
        <xdr:cNvSpPr txBox="1"/>
      </xdr:nvSpPr>
      <xdr:spPr>
        <a:xfrm>
          <a:off x="19985990" y="71818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0.032</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148590</xdr:rowOff>
    </xdr:from>
    <xdr:to>
      <xdr:col>116</xdr:col>
      <xdr:colOff>152400</xdr:colOff>
      <xdr:row>41</xdr:row>
      <xdr:rowOff>148590</xdr:rowOff>
    </xdr:to>
    <xdr:cxnSp macro="">
      <xdr:nvCxnSpPr>
        <xdr:cNvPr id="458" name="直線コネクタ 457">
          <a:extLst>
            <a:ext uri="{FF2B5EF4-FFF2-40B4-BE49-F238E27FC236}">
              <a16:creationId xmlns:a16="http://schemas.microsoft.com/office/drawing/2014/main" id="{D6370799-9839-437D-9859-45DD26D3196F}"/>
            </a:ext>
          </a:extLst>
        </xdr:cNvPr>
        <xdr:cNvCxnSpPr/>
      </xdr:nvCxnSpPr>
      <xdr:spPr>
        <a:xfrm>
          <a:off x="19885660" y="717804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66675</xdr:rowOff>
    </xdr:from>
    <xdr:ext cx="469900" cy="256540"/>
    <xdr:sp macro="" textlink="">
      <xdr:nvSpPr>
        <xdr:cNvPr id="459" name="【認定こども園・幼稚園・保育所】&#10;一人当たり面積最大値テキスト">
          <a:extLst>
            <a:ext uri="{FF2B5EF4-FFF2-40B4-BE49-F238E27FC236}">
              <a16:creationId xmlns:a16="http://schemas.microsoft.com/office/drawing/2014/main" id="{B4B72150-AAC4-4C98-A457-DF82276662F2}"/>
            </a:ext>
          </a:extLst>
        </xdr:cNvPr>
        <xdr:cNvSpPr txBox="1"/>
      </xdr:nvSpPr>
      <xdr:spPr>
        <a:xfrm>
          <a:off x="19985990" y="572262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0.677</a:t>
          </a:r>
          <a:endParaRPr kumimoji="1" lang="ja-JP" altLang="en-US" sz="1000" b="1">
            <a:latin typeface="ＭＳ Ｐゴシック"/>
            <a:ea typeface="ＭＳ Ｐゴシック"/>
          </a:endParaRPr>
        </a:p>
      </xdr:txBody>
    </xdr:sp>
    <xdr:clientData/>
  </xdr:oneCellAnchor>
  <xdr:twoCellAnchor>
    <xdr:from>
      <xdr:col>115</xdr:col>
      <xdr:colOff>165100</xdr:colOff>
      <xdr:row>34</xdr:row>
      <xdr:rowOff>120650</xdr:rowOff>
    </xdr:from>
    <xdr:to>
      <xdr:col>116</xdr:col>
      <xdr:colOff>152400</xdr:colOff>
      <xdr:row>34</xdr:row>
      <xdr:rowOff>120650</xdr:rowOff>
    </xdr:to>
    <xdr:cxnSp macro="">
      <xdr:nvCxnSpPr>
        <xdr:cNvPr id="460" name="直線コネクタ 459">
          <a:extLst>
            <a:ext uri="{FF2B5EF4-FFF2-40B4-BE49-F238E27FC236}">
              <a16:creationId xmlns:a16="http://schemas.microsoft.com/office/drawing/2014/main" id="{AD245C64-DE39-408D-BF5D-DECEE52D2604}"/>
            </a:ext>
          </a:extLst>
        </xdr:cNvPr>
        <xdr:cNvCxnSpPr/>
      </xdr:nvCxnSpPr>
      <xdr:spPr>
        <a:xfrm>
          <a:off x="19885660" y="5951855"/>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139065</xdr:rowOff>
    </xdr:from>
    <xdr:ext cx="469900" cy="259080"/>
    <xdr:sp macro="" textlink="">
      <xdr:nvSpPr>
        <xdr:cNvPr id="461" name="【認定こども園・幼稚園・保育所】&#10;一人当たり面積平均値テキスト">
          <a:extLst>
            <a:ext uri="{FF2B5EF4-FFF2-40B4-BE49-F238E27FC236}">
              <a16:creationId xmlns:a16="http://schemas.microsoft.com/office/drawing/2014/main" id="{1C62CFC3-1E85-414A-BFC3-1C32253449BD}"/>
            </a:ext>
          </a:extLst>
        </xdr:cNvPr>
        <xdr:cNvSpPr txBox="1"/>
      </xdr:nvSpPr>
      <xdr:spPr>
        <a:xfrm>
          <a:off x="19985990" y="665035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0.269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160655</xdr:rowOff>
    </xdr:from>
    <xdr:to>
      <xdr:col>116</xdr:col>
      <xdr:colOff>114300</xdr:colOff>
      <xdr:row>39</xdr:row>
      <xdr:rowOff>90805</xdr:rowOff>
    </xdr:to>
    <xdr:sp macro="" textlink="">
      <xdr:nvSpPr>
        <xdr:cNvPr id="462" name="フローチャート: 判断 461">
          <a:extLst>
            <a:ext uri="{FF2B5EF4-FFF2-40B4-BE49-F238E27FC236}">
              <a16:creationId xmlns:a16="http://schemas.microsoft.com/office/drawing/2014/main" id="{F163A3B6-3E5D-4375-B9F5-A258932A3DB4}"/>
            </a:ext>
          </a:extLst>
        </xdr:cNvPr>
        <xdr:cNvSpPr/>
      </xdr:nvSpPr>
      <xdr:spPr>
        <a:xfrm>
          <a:off x="19904710" y="667766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116840</xdr:rowOff>
    </xdr:from>
    <xdr:to>
      <xdr:col>112</xdr:col>
      <xdr:colOff>38100</xdr:colOff>
      <xdr:row>39</xdr:row>
      <xdr:rowOff>46990</xdr:rowOff>
    </xdr:to>
    <xdr:sp macro="" textlink="">
      <xdr:nvSpPr>
        <xdr:cNvPr id="463" name="フローチャート: 判断 462">
          <a:extLst>
            <a:ext uri="{FF2B5EF4-FFF2-40B4-BE49-F238E27FC236}">
              <a16:creationId xmlns:a16="http://schemas.microsoft.com/office/drawing/2014/main" id="{503067A3-26A3-4FDD-AA15-D18A8F102424}"/>
            </a:ext>
          </a:extLst>
        </xdr:cNvPr>
        <xdr:cNvSpPr/>
      </xdr:nvSpPr>
      <xdr:spPr>
        <a:xfrm>
          <a:off x="19161760" y="663194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92075</xdr:rowOff>
    </xdr:from>
    <xdr:to>
      <xdr:col>107</xdr:col>
      <xdr:colOff>101600</xdr:colOff>
      <xdr:row>39</xdr:row>
      <xdr:rowOff>22225</xdr:rowOff>
    </xdr:to>
    <xdr:sp macro="" textlink="">
      <xdr:nvSpPr>
        <xdr:cNvPr id="464" name="フローチャート: 判断 463">
          <a:extLst>
            <a:ext uri="{FF2B5EF4-FFF2-40B4-BE49-F238E27FC236}">
              <a16:creationId xmlns:a16="http://schemas.microsoft.com/office/drawing/2014/main" id="{5D54F156-ABAA-43E2-8179-890A2C938ADC}"/>
            </a:ext>
          </a:extLst>
        </xdr:cNvPr>
        <xdr:cNvSpPr/>
      </xdr:nvSpPr>
      <xdr:spPr>
        <a:xfrm>
          <a:off x="18345150" y="6610985"/>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124460</xdr:rowOff>
    </xdr:from>
    <xdr:to>
      <xdr:col>102</xdr:col>
      <xdr:colOff>165100</xdr:colOff>
      <xdr:row>39</xdr:row>
      <xdr:rowOff>54610</xdr:rowOff>
    </xdr:to>
    <xdr:sp macro="" textlink="">
      <xdr:nvSpPr>
        <xdr:cNvPr id="465" name="フローチャート: 判断 464">
          <a:extLst>
            <a:ext uri="{FF2B5EF4-FFF2-40B4-BE49-F238E27FC236}">
              <a16:creationId xmlns:a16="http://schemas.microsoft.com/office/drawing/2014/main" id="{C50DB47D-0986-4E4E-B6BF-BA9C840304F7}"/>
            </a:ext>
          </a:extLst>
        </xdr:cNvPr>
        <xdr:cNvSpPr/>
      </xdr:nvSpPr>
      <xdr:spPr>
        <a:xfrm>
          <a:off x="17547590" y="664146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126365</xdr:rowOff>
    </xdr:from>
    <xdr:to>
      <xdr:col>98</xdr:col>
      <xdr:colOff>38100</xdr:colOff>
      <xdr:row>39</xdr:row>
      <xdr:rowOff>56515</xdr:rowOff>
    </xdr:to>
    <xdr:sp macro="" textlink="">
      <xdr:nvSpPr>
        <xdr:cNvPr id="466" name="フローチャート: 判断 465">
          <a:extLst>
            <a:ext uri="{FF2B5EF4-FFF2-40B4-BE49-F238E27FC236}">
              <a16:creationId xmlns:a16="http://schemas.microsoft.com/office/drawing/2014/main" id="{28EDF151-9673-412C-9948-33DD0B70BD0D}"/>
            </a:ext>
          </a:extLst>
        </xdr:cNvPr>
        <xdr:cNvSpPr/>
      </xdr:nvSpPr>
      <xdr:spPr>
        <a:xfrm>
          <a:off x="16761460" y="66452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467" name="テキスト ボックス 466">
          <a:extLst>
            <a:ext uri="{FF2B5EF4-FFF2-40B4-BE49-F238E27FC236}">
              <a16:creationId xmlns:a16="http://schemas.microsoft.com/office/drawing/2014/main" id="{F56A2164-E6A1-4DAE-B4CA-84310C8B16B4}"/>
            </a:ext>
          </a:extLst>
        </xdr:cNvPr>
        <xdr:cNvSpPr txBox="1"/>
      </xdr:nvSpPr>
      <xdr:spPr>
        <a:xfrm>
          <a:off x="1977644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468" name="テキスト ボックス 467">
          <a:extLst>
            <a:ext uri="{FF2B5EF4-FFF2-40B4-BE49-F238E27FC236}">
              <a16:creationId xmlns:a16="http://schemas.microsoft.com/office/drawing/2014/main" id="{37CFFCFE-A2A9-4B34-B20B-2A27564A0DC6}"/>
            </a:ext>
          </a:extLst>
        </xdr:cNvPr>
        <xdr:cNvSpPr txBox="1"/>
      </xdr:nvSpPr>
      <xdr:spPr>
        <a:xfrm>
          <a:off x="1903349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469" name="テキスト ボックス 468">
          <a:extLst>
            <a:ext uri="{FF2B5EF4-FFF2-40B4-BE49-F238E27FC236}">
              <a16:creationId xmlns:a16="http://schemas.microsoft.com/office/drawing/2014/main" id="{900EA60A-9B0C-42C7-93C9-B89A387DE8D0}"/>
            </a:ext>
          </a:extLst>
        </xdr:cNvPr>
        <xdr:cNvSpPr txBox="1"/>
      </xdr:nvSpPr>
      <xdr:spPr>
        <a:xfrm>
          <a:off x="1822831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470" name="テキスト ボックス 469">
          <a:extLst>
            <a:ext uri="{FF2B5EF4-FFF2-40B4-BE49-F238E27FC236}">
              <a16:creationId xmlns:a16="http://schemas.microsoft.com/office/drawing/2014/main" id="{F841DCC3-4348-4065-B659-69BB74849DCD}"/>
            </a:ext>
          </a:extLst>
        </xdr:cNvPr>
        <xdr:cNvSpPr txBox="1"/>
      </xdr:nvSpPr>
      <xdr:spPr>
        <a:xfrm>
          <a:off x="1743075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471" name="テキスト ボックス 470">
          <a:extLst>
            <a:ext uri="{FF2B5EF4-FFF2-40B4-BE49-F238E27FC236}">
              <a16:creationId xmlns:a16="http://schemas.microsoft.com/office/drawing/2014/main" id="{5F83E305-3348-4F21-A2B9-025DA31E1EFA}"/>
            </a:ext>
          </a:extLst>
        </xdr:cNvPr>
        <xdr:cNvSpPr txBox="1"/>
      </xdr:nvSpPr>
      <xdr:spPr>
        <a:xfrm>
          <a:off x="1663319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111</xdr:col>
      <xdr:colOff>127000</xdr:colOff>
      <xdr:row>37</xdr:row>
      <xdr:rowOff>170180</xdr:rowOff>
    </xdr:from>
    <xdr:to>
      <xdr:col>112</xdr:col>
      <xdr:colOff>38100</xdr:colOff>
      <xdr:row>38</xdr:row>
      <xdr:rowOff>100330</xdr:rowOff>
    </xdr:to>
    <xdr:sp macro="" textlink="">
      <xdr:nvSpPr>
        <xdr:cNvPr id="472" name="楕円 471">
          <a:extLst>
            <a:ext uri="{FF2B5EF4-FFF2-40B4-BE49-F238E27FC236}">
              <a16:creationId xmlns:a16="http://schemas.microsoft.com/office/drawing/2014/main" id="{982E78C2-DF1D-42F9-8AA5-BB355270139D}"/>
            </a:ext>
          </a:extLst>
        </xdr:cNvPr>
        <xdr:cNvSpPr/>
      </xdr:nvSpPr>
      <xdr:spPr>
        <a:xfrm>
          <a:off x="19161760" y="6517640"/>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78740</xdr:rowOff>
    </xdr:from>
    <xdr:to>
      <xdr:col>107</xdr:col>
      <xdr:colOff>101600</xdr:colOff>
      <xdr:row>38</xdr:row>
      <xdr:rowOff>8890</xdr:rowOff>
    </xdr:to>
    <xdr:sp macro="" textlink="">
      <xdr:nvSpPr>
        <xdr:cNvPr id="473" name="楕円 472">
          <a:extLst>
            <a:ext uri="{FF2B5EF4-FFF2-40B4-BE49-F238E27FC236}">
              <a16:creationId xmlns:a16="http://schemas.microsoft.com/office/drawing/2014/main" id="{92E7150E-EAFB-4B36-9594-047092DB6858}"/>
            </a:ext>
          </a:extLst>
        </xdr:cNvPr>
        <xdr:cNvSpPr/>
      </xdr:nvSpPr>
      <xdr:spPr>
        <a:xfrm>
          <a:off x="18345150" y="642239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129540</xdr:rowOff>
    </xdr:from>
    <xdr:to>
      <xdr:col>111</xdr:col>
      <xdr:colOff>177800</xdr:colOff>
      <xdr:row>38</xdr:row>
      <xdr:rowOff>49530</xdr:rowOff>
    </xdr:to>
    <xdr:cxnSp macro="">
      <xdr:nvCxnSpPr>
        <xdr:cNvPr id="474" name="直線コネクタ 473">
          <a:extLst>
            <a:ext uri="{FF2B5EF4-FFF2-40B4-BE49-F238E27FC236}">
              <a16:creationId xmlns:a16="http://schemas.microsoft.com/office/drawing/2014/main" id="{B6A8C62B-A3D2-4D93-B3CB-21A27EB84BFF}"/>
            </a:ext>
          </a:extLst>
        </xdr:cNvPr>
        <xdr:cNvCxnSpPr/>
      </xdr:nvCxnSpPr>
      <xdr:spPr>
        <a:xfrm>
          <a:off x="18399760" y="6477000"/>
          <a:ext cx="80518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95885</xdr:rowOff>
    </xdr:from>
    <xdr:to>
      <xdr:col>102</xdr:col>
      <xdr:colOff>165100</xdr:colOff>
      <xdr:row>38</xdr:row>
      <xdr:rowOff>26035</xdr:rowOff>
    </xdr:to>
    <xdr:sp macro="" textlink="">
      <xdr:nvSpPr>
        <xdr:cNvPr id="475" name="楕円 474">
          <a:extLst>
            <a:ext uri="{FF2B5EF4-FFF2-40B4-BE49-F238E27FC236}">
              <a16:creationId xmlns:a16="http://schemas.microsoft.com/office/drawing/2014/main" id="{8F4EAAFF-14C6-4236-BC0D-74CCCE85BBFA}"/>
            </a:ext>
          </a:extLst>
        </xdr:cNvPr>
        <xdr:cNvSpPr/>
      </xdr:nvSpPr>
      <xdr:spPr>
        <a:xfrm>
          <a:off x="17547590" y="6435725"/>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129540</xdr:rowOff>
    </xdr:from>
    <xdr:to>
      <xdr:col>107</xdr:col>
      <xdr:colOff>50800</xdr:colOff>
      <xdr:row>37</xdr:row>
      <xdr:rowOff>146685</xdr:rowOff>
    </xdr:to>
    <xdr:cxnSp macro="">
      <xdr:nvCxnSpPr>
        <xdr:cNvPr id="476" name="直線コネクタ 475">
          <a:extLst>
            <a:ext uri="{FF2B5EF4-FFF2-40B4-BE49-F238E27FC236}">
              <a16:creationId xmlns:a16="http://schemas.microsoft.com/office/drawing/2014/main" id="{884F182B-F551-47B5-850D-3D73990AFC49}"/>
            </a:ext>
          </a:extLst>
        </xdr:cNvPr>
        <xdr:cNvCxnSpPr/>
      </xdr:nvCxnSpPr>
      <xdr:spPr>
        <a:xfrm flipV="1">
          <a:off x="17602200" y="6477000"/>
          <a:ext cx="79756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113030</xdr:rowOff>
    </xdr:from>
    <xdr:to>
      <xdr:col>98</xdr:col>
      <xdr:colOff>38100</xdr:colOff>
      <xdr:row>38</xdr:row>
      <xdr:rowOff>43180</xdr:rowOff>
    </xdr:to>
    <xdr:sp macro="" textlink="">
      <xdr:nvSpPr>
        <xdr:cNvPr id="477" name="楕円 476">
          <a:extLst>
            <a:ext uri="{FF2B5EF4-FFF2-40B4-BE49-F238E27FC236}">
              <a16:creationId xmlns:a16="http://schemas.microsoft.com/office/drawing/2014/main" id="{A4EF8DFB-11B4-45D9-806C-1A78E02295C5}"/>
            </a:ext>
          </a:extLst>
        </xdr:cNvPr>
        <xdr:cNvSpPr/>
      </xdr:nvSpPr>
      <xdr:spPr>
        <a:xfrm>
          <a:off x="16761460" y="645668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146685</xdr:rowOff>
    </xdr:from>
    <xdr:to>
      <xdr:col>102</xdr:col>
      <xdr:colOff>114300</xdr:colOff>
      <xdr:row>37</xdr:row>
      <xdr:rowOff>163830</xdr:rowOff>
    </xdr:to>
    <xdr:cxnSp macro="">
      <xdr:nvCxnSpPr>
        <xdr:cNvPr id="478" name="直線コネクタ 477">
          <a:extLst>
            <a:ext uri="{FF2B5EF4-FFF2-40B4-BE49-F238E27FC236}">
              <a16:creationId xmlns:a16="http://schemas.microsoft.com/office/drawing/2014/main" id="{A80F37B4-3189-4BEE-986E-70903D2863BF}"/>
            </a:ext>
          </a:extLst>
        </xdr:cNvPr>
        <xdr:cNvCxnSpPr/>
      </xdr:nvCxnSpPr>
      <xdr:spPr>
        <a:xfrm flipV="1">
          <a:off x="16804640" y="6488430"/>
          <a:ext cx="79756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39</xdr:row>
      <xdr:rowOff>38100</xdr:rowOff>
    </xdr:from>
    <xdr:ext cx="469900" cy="259080"/>
    <xdr:sp macro="" textlink="">
      <xdr:nvSpPr>
        <xdr:cNvPr id="479" name="n_1aveValue【認定こども園・幼稚園・保育所】&#10;一人当たり面積">
          <a:extLst>
            <a:ext uri="{FF2B5EF4-FFF2-40B4-BE49-F238E27FC236}">
              <a16:creationId xmlns:a16="http://schemas.microsoft.com/office/drawing/2014/main" id="{ACEFE97C-A3B9-45CE-9D16-224B3D0827A5}"/>
            </a:ext>
          </a:extLst>
        </xdr:cNvPr>
        <xdr:cNvSpPr txBox="1"/>
      </xdr:nvSpPr>
      <xdr:spPr>
        <a:xfrm>
          <a:off x="18982055" y="67246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0.292</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39</xdr:row>
      <xdr:rowOff>13335</xdr:rowOff>
    </xdr:from>
    <xdr:ext cx="467360" cy="259080"/>
    <xdr:sp macro="" textlink="">
      <xdr:nvSpPr>
        <xdr:cNvPr id="480" name="n_2aveValue【認定こども園・幼稚園・保育所】&#10;一人当たり面積">
          <a:extLst>
            <a:ext uri="{FF2B5EF4-FFF2-40B4-BE49-F238E27FC236}">
              <a16:creationId xmlns:a16="http://schemas.microsoft.com/office/drawing/2014/main" id="{5506FD79-0C13-4338-A4DE-2D2FAF0AC23C}"/>
            </a:ext>
          </a:extLst>
        </xdr:cNvPr>
        <xdr:cNvSpPr txBox="1"/>
      </xdr:nvSpPr>
      <xdr:spPr>
        <a:xfrm>
          <a:off x="18181955" y="670369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0.305</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39</xdr:row>
      <xdr:rowOff>45720</xdr:rowOff>
    </xdr:from>
    <xdr:ext cx="467360" cy="259080"/>
    <xdr:sp macro="" textlink="">
      <xdr:nvSpPr>
        <xdr:cNvPr id="481" name="n_3aveValue【認定こども園・幼稚園・保育所】&#10;一人当たり面積">
          <a:extLst>
            <a:ext uri="{FF2B5EF4-FFF2-40B4-BE49-F238E27FC236}">
              <a16:creationId xmlns:a16="http://schemas.microsoft.com/office/drawing/2014/main" id="{6FD11268-43E6-4726-90A8-ED6A7AC7B1F5}"/>
            </a:ext>
          </a:extLst>
        </xdr:cNvPr>
        <xdr:cNvSpPr txBox="1"/>
      </xdr:nvSpPr>
      <xdr:spPr>
        <a:xfrm>
          <a:off x="17384395" y="673417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0.288</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39</xdr:row>
      <xdr:rowOff>47625</xdr:rowOff>
    </xdr:from>
    <xdr:ext cx="467360" cy="259080"/>
    <xdr:sp macro="" textlink="">
      <xdr:nvSpPr>
        <xdr:cNvPr id="482" name="n_4aveValue【認定こども園・幼稚園・保育所】&#10;一人当たり面積">
          <a:extLst>
            <a:ext uri="{FF2B5EF4-FFF2-40B4-BE49-F238E27FC236}">
              <a16:creationId xmlns:a16="http://schemas.microsoft.com/office/drawing/2014/main" id="{2A37C52E-5730-4388-9A0D-7A92C6324612}"/>
            </a:ext>
          </a:extLst>
        </xdr:cNvPr>
        <xdr:cNvSpPr txBox="1"/>
      </xdr:nvSpPr>
      <xdr:spPr>
        <a:xfrm>
          <a:off x="16588740" y="673608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0.287</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36</xdr:row>
      <xdr:rowOff>116840</xdr:rowOff>
    </xdr:from>
    <xdr:ext cx="469900" cy="259080"/>
    <xdr:sp macro="" textlink="">
      <xdr:nvSpPr>
        <xdr:cNvPr id="483" name="n_1mainValue【認定こども園・幼稚園・保育所】&#10;一人当たり面積">
          <a:extLst>
            <a:ext uri="{FF2B5EF4-FFF2-40B4-BE49-F238E27FC236}">
              <a16:creationId xmlns:a16="http://schemas.microsoft.com/office/drawing/2014/main" id="{C626BDC4-6E4F-46A9-BF58-5BEF42E52A6E}"/>
            </a:ext>
          </a:extLst>
        </xdr:cNvPr>
        <xdr:cNvSpPr txBox="1"/>
      </xdr:nvSpPr>
      <xdr:spPr>
        <a:xfrm>
          <a:off x="18982055" y="62890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0.354</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36</xdr:row>
      <xdr:rowOff>25400</xdr:rowOff>
    </xdr:from>
    <xdr:ext cx="467360" cy="259080"/>
    <xdr:sp macro="" textlink="">
      <xdr:nvSpPr>
        <xdr:cNvPr id="484" name="n_2mainValue【認定こども園・幼稚園・保育所】&#10;一人当たり面積">
          <a:extLst>
            <a:ext uri="{FF2B5EF4-FFF2-40B4-BE49-F238E27FC236}">
              <a16:creationId xmlns:a16="http://schemas.microsoft.com/office/drawing/2014/main" id="{A3F67E3D-0F8B-4677-B745-EF0E7D9B93A6}"/>
            </a:ext>
          </a:extLst>
        </xdr:cNvPr>
        <xdr:cNvSpPr txBox="1"/>
      </xdr:nvSpPr>
      <xdr:spPr>
        <a:xfrm>
          <a:off x="18181955" y="61937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0.402</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36</xdr:row>
      <xdr:rowOff>42545</xdr:rowOff>
    </xdr:from>
    <xdr:ext cx="467360" cy="256540"/>
    <xdr:sp macro="" textlink="">
      <xdr:nvSpPr>
        <xdr:cNvPr id="485" name="n_3mainValue【認定こども園・幼稚園・保育所】&#10;一人当たり面積">
          <a:extLst>
            <a:ext uri="{FF2B5EF4-FFF2-40B4-BE49-F238E27FC236}">
              <a16:creationId xmlns:a16="http://schemas.microsoft.com/office/drawing/2014/main" id="{5444FADB-278C-4677-AC92-ECBDBAB513E8}"/>
            </a:ext>
          </a:extLst>
        </xdr:cNvPr>
        <xdr:cNvSpPr txBox="1"/>
      </xdr:nvSpPr>
      <xdr:spPr>
        <a:xfrm>
          <a:off x="17384395" y="621665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0.393</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36</xdr:row>
      <xdr:rowOff>59690</xdr:rowOff>
    </xdr:from>
    <xdr:ext cx="467360" cy="259080"/>
    <xdr:sp macro="" textlink="">
      <xdr:nvSpPr>
        <xdr:cNvPr id="486" name="n_4mainValue【認定こども園・幼稚園・保育所】&#10;一人当たり面積">
          <a:extLst>
            <a:ext uri="{FF2B5EF4-FFF2-40B4-BE49-F238E27FC236}">
              <a16:creationId xmlns:a16="http://schemas.microsoft.com/office/drawing/2014/main" id="{4FEE42A4-B5D1-4534-B874-AA2749F46DA0}"/>
            </a:ext>
          </a:extLst>
        </xdr:cNvPr>
        <xdr:cNvSpPr txBox="1"/>
      </xdr:nvSpPr>
      <xdr:spPr>
        <a:xfrm>
          <a:off x="16588740" y="622808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0.384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7" name="正方形/長方形 486">
          <a:extLst>
            <a:ext uri="{FF2B5EF4-FFF2-40B4-BE49-F238E27FC236}">
              <a16:creationId xmlns:a16="http://schemas.microsoft.com/office/drawing/2014/main" id="{4B0866EB-437E-43B7-B8E0-F0FFE0C997CC}"/>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8" name="正方形/長方形 487">
          <a:extLst>
            <a:ext uri="{FF2B5EF4-FFF2-40B4-BE49-F238E27FC236}">
              <a16:creationId xmlns:a16="http://schemas.microsoft.com/office/drawing/2014/main" id="{915BAC40-8D97-4B54-8ABD-6B152E450BB3}"/>
            </a:ext>
          </a:extLst>
        </xdr:cNvPr>
        <xdr:cNvSpPr/>
      </xdr:nvSpPr>
      <xdr:spPr>
        <a:xfrm>
          <a:off x="11315700" y="866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9" name="正方形/長方形 488">
          <a:extLst>
            <a:ext uri="{FF2B5EF4-FFF2-40B4-BE49-F238E27FC236}">
              <a16:creationId xmlns:a16="http://schemas.microsoft.com/office/drawing/2014/main" id="{C393A636-B20B-4A52-BA5A-1FFCBAA7A3FE}"/>
            </a:ext>
          </a:extLst>
        </xdr:cNvPr>
        <xdr:cNvSpPr/>
      </xdr:nvSpPr>
      <xdr:spPr>
        <a:xfrm>
          <a:off x="11315700" y="886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0" name="正方形/長方形 489">
          <a:extLst>
            <a:ext uri="{FF2B5EF4-FFF2-40B4-BE49-F238E27FC236}">
              <a16:creationId xmlns:a16="http://schemas.microsoft.com/office/drawing/2014/main" id="{A991395C-F811-4C11-B33E-0E9577219D43}"/>
            </a:ext>
          </a:extLst>
        </xdr:cNvPr>
        <xdr:cNvSpPr/>
      </xdr:nvSpPr>
      <xdr:spPr>
        <a:xfrm>
          <a:off x="12232640" y="866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1" name="正方形/長方形 490">
          <a:extLst>
            <a:ext uri="{FF2B5EF4-FFF2-40B4-BE49-F238E27FC236}">
              <a16:creationId xmlns:a16="http://schemas.microsoft.com/office/drawing/2014/main" id="{C2BB913E-B70B-4B8B-814B-D391BA53247F}"/>
            </a:ext>
          </a:extLst>
        </xdr:cNvPr>
        <xdr:cNvSpPr/>
      </xdr:nvSpPr>
      <xdr:spPr>
        <a:xfrm>
          <a:off x="12232640" y="886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2" name="正方形/長方形 491">
          <a:extLst>
            <a:ext uri="{FF2B5EF4-FFF2-40B4-BE49-F238E27FC236}">
              <a16:creationId xmlns:a16="http://schemas.microsoft.com/office/drawing/2014/main" id="{B150588E-A325-42C6-9B91-233E0B2D4E69}"/>
            </a:ext>
          </a:extLst>
        </xdr:cNvPr>
        <xdr:cNvSpPr/>
      </xdr:nvSpPr>
      <xdr:spPr>
        <a:xfrm>
          <a:off x="13261340" y="866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3" name="正方形/長方形 492">
          <a:extLst>
            <a:ext uri="{FF2B5EF4-FFF2-40B4-BE49-F238E27FC236}">
              <a16:creationId xmlns:a16="http://schemas.microsoft.com/office/drawing/2014/main" id="{56A62BE9-2915-4A52-BDF6-A82AD1DB8B46}"/>
            </a:ext>
          </a:extLst>
        </xdr:cNvPr>
        <xdr:cNvSpPr/>
      </xdr:nvSpPr>
      <xdr:spPr>
        <a:xfrm>
          <a:off x="13261340" y="886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4" name="正方形/長方形 493">
          <a:extLst>
            <a:ext uri="{FF2B5EF4-FFF2-40B4-BE49-F238E27FC236}">
              <a16:creationId xmlns:a16="http://schemas.microsoft.com/office/drawing/2014/main" id="{3DE8551A-EC45-4ED3-9941-E8877DDB30DE}"/>
            </a:ext>
          </a:extLst>
        </xdr:cNvPr>
        <xdr:cNvSpPr/>
      </xdr:nvSpPr>
      <xdr:spPr>
        <a:xfrm>
          <a:off x="11203940" y="9140190"/>
          <a:ext cx="4248150" cy="22898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5910" cy="225425"/>
    <xdr:sp macro="" textlink="">
      <xdr:nvSpPr>
        <xdr:cNvPr id="495" name="テキスト ボックス 494">
          <a:extLst>
            <a:ext uri="{FF2B5EF4-FFF2-40B4-BE49-F238E27FC236}">
              <a16:creationId xmlns:a16="http://schemas.microsoft.com/office/drawing/2014/main" id="{EA94A018-FF1E-4D0E-9AF0-F6F23D486044}"/>
            </a:ext>
          </a:extLst>
        </xdr:cNvPr>
        <xdr:cNvSpPr txBox="1"/>
      </xdr:nvSpPr>
      <xdr:spPr>
        <a:xfrm>
          <a:off x="1116584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6" name="直線コネクタ 495">
          <a:extLst>
            <a:ext uri="{FF2B5EF4-FFF2-40B4-BE49-F238E27FC236}">
              <a16:creationId xmlns:a16="http://schemas.microsoft.com/office/drawing/2014/main" id="{9D10ED42-F0C7-4CCE-B638-906A37C7517B}"/>
            </a:ext>
          </a:extLst>
        </xdr:cNvPr>
        <xdr:cNvCxnSpPr/>
      </xdr:nvCxnSpPr>
      <xdr:spPr>
        <a:xfrm>
          <a:off x="11203940" y="1143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4820" cy="256540"/>
    <xdr:sp macro="" textlink="">
      <xdr:nvSpPr>
        <xdr:cNvPr id="497" name="テキスト ボックス 496">
          <a:extLst>
            <a:ext uri="{FF2B5EF4-FFF2-40B4-BE49-F238E27FC236}">
              <a16:creationId xmlns:a16="http://schemas.microsoft.com/office/drawing/2014/main" id="{4CBB676D-4865-4A6A-ADF0-D4CFD2C463D9}"/>
            </a:ext>
          </a:extLst>
        </xdr:cNvPr>
        <xdr:cNvSpPr txBox="1"/>
      </xdr:nvSpPr>
      <xdr:spPr>
        <a:xfrm>
          <a:off x="10801350" y="1128585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8" name="直線コネクタ 497">
          <a:extLst>
            <a:ext uri="{FF2B5EF4-FFF2-40B4-BE49-F238E27FC236}">
              <a16:creationId xmlns:a16="http://schemas.microsoft.com/office/drawing/2014/main" id="{98234231-3E6F-45A0-9C6C-8E3126280964}"/>
            </a:ext>
          </a:extLst>
        </xdr:cNvPr>
        <xdr:cNvCxnSpPr/>
      </xdr:nvCxnSpPr>
      <xdr:spPr>
        <a:xfrm>
          <a:off x="11203940" y="11049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63</xdr:row>
      <xdr:rowOff>105410</xdr:rowOff>
    </xdr:from>
    <xdr:ext cx="464820" cy="259080"/>
    <xdr:sp macro="" textlink="">
      <xdr:nvSpPr>
        <xdr:cNvPr id="499" name="テキスト ボックス 498">
          <a:extLst>
            <a:ext uri="{FF2B5EF4-FFF2-40B4-BE49-F238E27FC236}">
              <a16:creationId xmlns:a16="http://schemas.microsoft.com/office/drawing/2014/main" id="{68C17B53-C3A3-4D87-9E17-F12DBC7AA698}"/>
            </a:ext>
          </a:extLst>
        </xdr:cNvPr>
        <xdr:cNvSpPr txBox="1"/>
      </xdr:nvSpPr>
      <xdr:spPr>
        <a:xfrm>
          <a:off x="10801350" y="1090485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00" name="直線コネクタ 499">
          <a:extLst>
            <a:ext uri="{FF2B5EF4-FFF2-40B4-BE49-F238E27FC236}">
              <a16:creationId xmlns:a16="http://schemas.microsoft.com/office/drawing/2014/main" id="{9291C2AC-775B-46E3-8D0A-9F2A5307B406}"/>
            </a:ext>
          </a:extLst>
        </xdr:cNvPr>
        <xdr:cNvCxnSpPr/>
      </xdr:nvCxnSpPr>
      <xdr:spPr>
        <a:xfrm>
          <a:off x="11203940" y="10668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61</xdr:row>
      <xdr:rowOff>67310</xdr:rowOff>
    </xdr:from>
    <xdr:ext cx="403225" cy="259080"/>
    <xdr:sp macro="" textlink="">
      <xdr:nvSpPr>
        <xdr:cNvPr id="501" name="テキスト ボックス 500">
          <a:extLst>
            <a:ext uri="{FF2B5EF4-FFF2-40B4-BE49-F238E27FC236}">
              <a16:creationId xmlns:a16="http://schemas.microsoft.com/office/drawing/2014/main" id="{691A24C7-CC65-4B04-AA9F-007B02170D6D}"/>
            </a:ext>
          </a:extLst>
        </xdr:cNvPr>
        <xdr:cNvSpPr txBox="1"/>
      </xdr:nvSpPr>
      <xdr:spPr>
        <a:xfrm>
          <a:off x="10842625" y="105238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02" name="直線コネクタ 501">
          <a:extLst>
            <a:ext uri="{FF2B5EF4-FFF2-40B4-BE49-F238E27FC236}">
              <a16:creationId xmlns:a16="http://schemas.microsoft.com/office/drawing/2014/main" id="{D5C5DECD-FE5C-4739-AFF2-D9FC1B04FF41}"/>
            </a:ext>
          </a:extLst>
        </xdr:cNvPr>
        <xdr:cNvCxnSpPr/>
      </xdr:nvCxnSpPr>
      <xdr:spPr>
        <a:xfrm>
          <a:off x="11203940" y="10287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59</xdr:row>
      <xdr:rowOff>29210</xdr:rowOff>
    </xdr:from>
    <xdr:ext cx="403225" cy="256540"/>
    <xdr:sp macro="" textlink="">
      <xdr:nvSpPr>
        <xdr:cNvPr id="503" name="テキスト ボックス 502">
          <a:extLst>
            <a:ext uri="{FF2B5EF4-FFF2-40B4-BE49-F238E27FC236}">
              <a16:creationId xmlns:a16="http://schemas.microsoft.com/office/drawing/2014/main" id="{5F2D9C75-84F5-4C41-9A70-8822EACEBDEB}"/>
            </a:ext>
          </a:extLst>
        </xdr:cNvPr>
        <xdr:cNvSpPr txBox="1"/>
      </xdr:nvSpPr>
      <xdr:spPr>
        <a:xfrm>
          <a:off x="10842625" y="1014285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4" name="直線コネクタ 503">
          <a:extLst>
            <a:ext uri="{FF2B5EF4-FFF2-40B4-BE49-F238E27FC236}">
              <a16:creationId xmlns:a16="http://schemas.microsoft.com/office/drawing/2014/main" id="{C8607890-3C89-4361-9ABB-92D1BE87C430}"/>
            </a:ext>
          </a:extLst>
        </xdr:cNvPr>
        <xdr:cNvCxnSpPr/>
      </xdr:nvCxnSpPr>
      <xdr:spPr>
        <a:xfrm>
          <a:off x="11203940" y="9902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162560</xdr:rowOff>
    </xdr:from>
    <xdr:ext cx="403225" cy="259080"/>
    <xdr:sp macro="" textlink="">
      <xdr:nvSpPr>
        <xdr:cNvPr id="505" name="テキスト ボックス 504">
          <a:extLst>
            <a:ext uri="{FF2B5EF4-FFF2-40B4-BE49-F238E27FC236}">
              <a16:creationId xmlns:a16="http://schemas.microsoft.com/office/drawing/2014/main" id="{683C7F1E-6890-4282-A6C5-AFE99A569336}"/>
            </a:ext>
          </a:extLst>
        </xdr:cNvPr>
        <xdr:cNvSpPr txBox="1"/>
      </xdr:nvSpPr>
      <xdr:spPr>
        <a:xfrm>
          <a:off x="10842625" y="97656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6" name="直線コネクタ 505">
          <a:extLst>
            <a:ext uri="{FF2B5EF4-FFF2-40B4-BE49-F238E27FC236}">
              <a16:creationId xmlns:a16="http://schemas.microsoft.com/office/drawing/2014/main" id="{E23E83ED-6200-4EF0-9A13-BE183FB85B75}"/>
            </a:ext>
          </a:extLst>
        </xdr:cNvPr>
        <xdr:cNvCxnSpPr/>
      </xdr:nvCxnSpPr>
      <xdr:spPr>
        <a:xfrm>
          <a:off x="11203940" y="9521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54</xdr:row>
      <xdr:rowOff>124460</xdr:rowOff>
    </xdr:from>
    <xdr:ext cx="403225" cy="259080"/>
    <xdr:sp macro="" textlink="">
      <xdr:nvSpPr>
        <xdr:cNvPr id="507" name="テキスト ボックス 506">
          <a:extLst>
            <a:ext uri="{FF2B5EF4-FFF2-40B4-BE49-F238E27FC236}">
              <a16:creationId xmlns:a16="http://schemas.microsoft.com/office/drawing/2014/main" id="{95A30332-F918-4F51-A123-6084650285D0}"/>
            </a:ext>
          </a:extLst>
        </xdr:cNvPr>
        <xdr:cNvSpPr txBox="1"/>
      </xdr:nvSpPr>
      <xdr:spPr>
        <a:xfrm>
          <a:off x="10842625" y="93846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8" name="直線コネクタ 507">
          <a:extLst>
            <a:ext uri="{FF2B5EF4-FFF2-40B4-BE49-F238E27FC236}">
              <a16:creationId xmlns:a16="http://schemas.microsoft.com/office/drawing/2014/main" id="{9E708DF9-5608-4A71-96C2-490484711D53}"/>
            </a:ext>
          </a:extLst>
        </xdr:cNvPr>
        <xdr:cNvCxnSpPr/>
      </xdr:nvCxnSpPr>
      <xdr:spPr>
        <a:xfrm>
          <a:off x="11203940" y="9140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52</xdr:row>
      <xdr:rowOff>86360</xdr:rowOff>
    </xdr:from>
    <xdr:ext cx="336550" cy="256540"/>
    <xdr:sp macro="" textlink="">
      <xdr:nvSpPr>
        <xdr:cNvPr id="509" name="テキスト ボックス 508">
          <a:extLst>
            <a:ext uri="{FF2B5EF4-FFF2-40B4-BE49-F238E27FC236}">
              <a16:creationId xmlns:a16="http://schemas.microsoft.com/office/drawing/2014/main" id="{72939B75-0796-47AC-98BA-7697DA4536F2}"/>
            </a:ext>
          </a:extLst>
        </xdr:cNvPr>
        <xdr:cNvSpPr txBox="1"/>
      </xdr:nvSpPr>
      <xdr:spPr>
        <a:xfrm>
          <a:off x="10904855" y="9003665"/>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0" name="【学校施設】&#10;有形固定資産減価償却率グラフ枠">
          <a:extLst>
            <a:ext uri="{FF2B5EF4-FFF2-40B4-BE49-F238E27FC236}">
              <a16:creationId xmlns:a16="http://schemas.microsoft.com/office/drawing/2014/main" id="{AC8EE8B4-FEEA-4252-A12E-5CE1FAA6E7FC}"/>
            </a:ext>
          </a:extLst>
        </xdr:cNvPr>
        <xdr:cNvSpPr/>
      </xdr:nvSpPr>
      <xdr:spPr>
        <a:xfrm>
          <a:off x="11203940" y="9140190"/>
          <a:ext cx="4248150" cy="22898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55</xdr:row>
      <xdr:rowOff>22860</xdr:rowOff>
    </xdr:from>
    <xdr:to>
      <xdr:col>85</xdr:col>
      <xdr:colOff>126365</xdr:colOff>
      <xdr:row>63</xdr:row>
      <xdr:rowOff>95250</xdr:rowOff>
    </xdr:to>
    <xdr:cxnSp macro="">
      <xdr:nvCxnSpPr>
        <xdr:cNvPr id="511" name="直線コネクタ 510">
          <a:extLst>
            <a:ext uri="{FF2B5EF4-FFF2-40B4-BE49-F238E27FC236}">
              <a16:creationId xmlns:a16="http://schemas.microsoft.com/office/drawing/2014/main" id="{2884AE18-0BC9-4FC8-98DC-83CFF13B7FB3}"/>
            </a:ext>
          </a:extLst>
        </xdr:cNvPr>
        <xdr:cNvCxnSpPr/>
      </xdr:nvCxnSpPr>
      <xdr:spPr>
        <a:xfrm flipV="1">
          <a:off x="14703425" y="9448800"/>
          <a:ext cx="0" cy="1443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99060</xdr:rowOff>
    </xdr:from>
    <xdr:ext cx="405130" cy="256540"/>
    <xdr:sp macro="" textlink="">
      <xdr:nvSpPr>
        <xdr:cNvPr id="512" name="【学校施設】&#10;有形固定資産減価償却率最小値テキスト">
          <a:extLst>
            <a:ext uri="{FF2B5EF4-FFF2-40B4-BE49-F238E27FC236}">
              <a16:creationId xmlns:a16="http://schemas.microsoft.com/office/drawing/2014/main" id="{23F0E84C-A7ED-474A-87E0-D7B8DFF183BD}"/>
            </a:ext>
          </a:extLst>
        </xdr:cNvPr>
        <xdr:cNvSpPr txBox="1"/>
      </xdr:nvSpPr>
      <xdr:spPr>
        <a:xfrm>
          <a:off x="14742160" y="1089660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92.0</a:t>
          </a:r>
          <a:endParaRPr kumimoji="1" lang="ja-JP" altLang="en-US" sz="1000" b="1">
            <a:latin typeface="ＭＳ Ｐゴシック"/>
            <a:ea typeface="ＭＳ Ｐゴシック"/>
          </a:endParaRPr>
        </a:p>
      </xdr:txBody>
    </xdr:sp>
    <xdr:clientData/>
  </xdr:oneCellAnchor>
  <xdr:twoCellAnchor>
    <xdr:from>
      <xdr:col>85</xdr:col>
      <xdr:colOff>38100</xdr:colOff>
      <xdr:row>63</xdr:row>
      <xdr:rowOff>95250</xdr:rowOff>
    </xdr:from>
    <xdr:to>
      <xdr:col>86</xdr:col>
      <xdr:colOff>25400</xdr:colOff>
      <xdr:row>63</xdr:row>
      <xdr:rowOff>95250</xdr:rowOff>
    </xdr:to>
    <xdr:cxnSp macro="">
      <xdr:nvCxnSpPr>
        <xdr:cNvPr id="513" name="直線コネクタ 512">
          <a:extLst>
            <a:ext uri="{FF2B5EF4-FFF2-40B4-BE49-F238E27FC236}">
              <a16:creationId xmlns:a16="http://schemas.microsoft.com/office/drawing/2014/main" id="{5E9FB778-F453-4CF1-9131-F5E64C0A699D}"/>
            </a:ext>
          </a:extLst>
        </xdr:cNvPr>
        <xdr:cNvCxnSpPr/>
      </xdr:nvCxnSpPr>
      <xdr:spPr>
        <a:xfrm>
          <a:off x="14611350" y="1089279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140970</xdr:rowOff>
    </xdr:from>
    <xdr:ext cx="405130" cy="259080"/>
    <xdr:sp macro="" textlink="">
      <xdr:nvSpPr>
        <xdr:cNvPr id="514" name="【学校施設】&#10;有形固定資産減価償却率最大値テキスト">
          <a:extLst>
            <a:ext uri="{FF2B5EF4-FFF2-40B4-BE49-F238E27FC236}">
              <a16:creationId xmlns:a16="http://schemas.microsoft.com/office/drawing/2014/main" id="{DC8B9D01-2D39-43EF-BBAC-63A467210F23}"/>
            </a:ext>
          </a:extLst>
        </xdr:cNvPr>
        <xdr:cNvSpPr txBox="1"/>
      </xdr:nvSpPr>
      <xdr:spPr>
        <a:xfrm>
          <a:off x="14742160" y="92259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16.2</a:t>
          </a:r>
          <a:endParaRPr kumimoji="1" lang="ja-JP" altLang="en-US" sz="1000" b="1">
            <a:latin typeface="ＭＳ Ｐゴシック"/>
            <a:ea typeface="ＭＳ Ｐゴシック"/>
          </a:endParaRPr>
        </a:p>
      </xdr:txBody>
    </xdr:sp>
    <xdr:clientData/>
  </xdr:oneCellAnchor>
  <xdr:twoCellAnchor>
    <xdr:from>
      <xdr:col>85</xdr:col>
      <xdr:colOff>38100</xdr:colOff>
      <xdr:row>55</xdr:row>
      <xdr:rowOff>22860</xdr:rowOff>
    </xdr:from>
    <xdr:to>
      <xdr:col>86</xdr:col>
      <xdr:colOff>25400</xdr:colOff>
      <xdr:row>55</xdr:row>
      <xdr:rowOff>22860</xdr:rowOff>
    </xdr:to>
    <xdr:cxnSp macro="">
      <xdr:nvCxnSpPr>
        <xdr:cNvPr id="515" name="直線コネクタ 514">
          <a:extLst>
            <a:ext uri="{FF2B5EF4-FFF2-40B4-BE49-F238E27FC236}">
              <a16:creationId xmlns:a16="http://schemas.microsoft.com/office/drawing/2014/main" id="{36531448-67BF-4A91-998A-9FBBD59568A3}"/>
            </a:ext>
          </a:extLst>
        </xdr:cNvPr>
        <xdr:cNvCxnSpPr/>
      </xdr:nvCxnSpPr>
      <xdr:spPr>
        <a:xfrm>
          <a:off x="14611350" y="944880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148590</xdr:rowOff>
    </xdr:from>
    <xdr:ext cx="405130" cy="259080"/>
    <xdr:sp macro="" textlink="">
      <xdr:nvSpPr>
        <xdr:cNvPr id="516" name="【学校施設】&#10;有形固定資産減価償却率平均値テキスト">
          <a:extLst>
            <a:ext uri="{FF2B5EF4-FFF2-40B4-BE49-F238E27FC236}">
              <a16:creationId xmlns:a16="http://schemas.microsoft.com/office/drawing/2014/main" id="{BD417D07-85AB-460E-8E48-1FC58B20E306}"/>
            </a:ext>
          </a:extLst>
        </xdr:cNvPr>
        <xdr:cNvSpPr txBox="1"/>
      </xdr:nvSpPr>
      <xdr:spPr>
        <a:xfrm>
          <a:off x="14742160" y="102641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170180</xdr:rowOff>
    </xdr:from>
    <xdr:to>
      <xdr:col>85</xdr:col>
      <xdr:colOff>177800</xdr:colOff>
      <xdr:row>60</xdr:row>
      <xdr:rowOff>100330</xdr:rowOff>
    </xdr:to>
    <xdr:sp macro="" textlink="">
      <xdr:nvSpPr>
        <xdr:cNvPr id="517" name="フローチャート: 判断 516">
          <a:extLst>
            <a:ext uri="{FF2B5EF4-FFF2-40B4-BE49-F238E27FC236}">
              <a16:creationId xmlns:a16="http://schemas.microsoft.com/office/drawing/2014/main" id="{0A6CF11B-A0A2-4757-938C-177787A0304A}"/>
            </a:ext>
          </a:extLst>
        </xdr:cNvPr>
        <xdr:cNvSpPr/>
      </xdr:nvSpPr>
      <xdr:spPr>
        <a:xfrm>
          <a:off x="14649450" y="1028954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143510</xdr:rowOff>
    </xdr:from>
    <xdr:to>
      <xdr:col>81</xdr:col>
      <xdr:colOff>101600</xdr:colOff>
      <xdr:row>60</xdr:row>
      <xdr:rowOff>73660</xdr:rowOff>
    </xdr:to>
    <xdr:sp macro="" textlink="">
      <xdr:nvSpPr>
        <xdr:cNvPr id="518" name="フローチャート: 判断 517">
          <a:extLst>
            <a:ext uri="{FF2B5EF4-FFF2-40B4-BE49-F238E27FC236}">
              <a16:creationId xmlns:a16="http://schemas.microsoft.com/office/drawing/2014/main" id="{A49254D6-CFDE-42B2-885E-CA07F3CFC151}"/>
            </a:ext>
          </a:extLst>
        </xdr:cNvPr>
        <xdr:cNvSpPr/>
      </xdr:nvSpPr>
      <xdr:spPr>
        <a:xfrm>
          <a:off x="13887450" y="1025715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120650</xdr:rowOff>
    </xdr:from>
    <xdr:to>
      <xdr:col>76</xdr:col>
      <xdr:colOff>165100</xdr:colOff>
      <xdr:row>60</xdr:row>
      <xdr:rowOff>50800</xdr:rowOff>
    </xdr:to>
    <xdr:sp macro="" textlink="">
      <xdr:nvSpPr>
        <xdr:cNvPr id="519" name="フローチャート: 判断 518">
          <a:extLst>
            <a:ext uri="{FF2B5EF4-FFF2-40B4-BE49-F238E27FC236}">
              <a16:creationId xmlns:a16="http://schemas.microsoft.com/office/drawing/2014/main" id="{19A3DDC8-3010-45B1-88D3-4CD4D0FDCB49}"/>
            </a:ext>
          </a:extLst>
        </xdr:cNvPr>
        <xdr:cNvSpPr/>
      </xdr:nvSpPr>
      <xdr:spPr>
        <a:xfrm>
          <a:off x="13089890" y="1023810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97790</xdr:rowOff>
    </xdr:from>
    <xdr:to>
      <xdr:col>72</xdr:col>
      <xdr:colOff>38100</xdr:colOff>
      <xdr:row>60</xdr:row>
      <xdr:rowOff>27940</xdr:rowOff>
    </xdr:to>
    <xdr:sp macro="" textlink="">
      <xdr:nvSpPr>
        <xdr:cNvPr id="520" name="フローチャート: 判断 519">
          <a:extLst>
            <a:ext uri="{FF2B5EF4-FFF2-40B4-BE49-F238E27FC236}">
              <a16:creationId xmlns:a16="http://schemas.microsoft.com/office/drawing/2014/main" id="{8E8DB955-953C-4560-9FFC-41FC62E9B650}"/>
            </a:ext>
          </a:extLst>
        </xdr:cNvPr>
        <xdr:cNvSpPr/>
      </xdr:nvSpPr>
      <xdr:spPr>
        <a:xfrm>
          <a:off x="12303760" y="1020953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36830</xdr:rowOff>
    </xdr:from>
    <xdr:to>
      <xdr:col>67</xdr:col>
      <xdr:colOff>101600</xdr:colOff>
      <xdr:row>59</xdr:row>
      <xdr:rowOff>138430</xdr:rowOff>
    </xdr:to>
    <xdr:sp macro="" textlink="">
      <xdr:nvSpPr>
        <xdr:cNvPr id="521" name="フローチャート: 判断 520">
          <a:extLst>
            <a:ext uri="{FF2B5EF4-FFF2-40B4-BE49-F238E27FC236}">
              <a16:creationId xmlns:a16="http://schemas.microsoft.com/office/drawing/2014/main" id="{AF6E3BD0-05EE-4B5A-BF14-1A338B03F12A}"/>
            </a:ext>
          </a:extLst>
        </xdr:cNvPr>
        <xdr:cNvSpPr/>
      </xdr:nvSpPr>
      <xdr:spPr>
        <a:xfrm>
          <a:off x="11487150" y="1015238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6540"/>
    <xdr:sp macro="" textlink="">
      <xdr:nvSpPr>
        <xdr:cNvPr id="522" name="テキスト ボックス 521">
          <a:extLst>
            <a:ext uri="{FF2B5EF4-FFF2-40B4-BE49-F238E27FC236}">
              <a16:creationId xmlns:a16="http://schemas.microsoft.com/office/drawing/2014/main" id="{CDCDF8A4-3BC2-48EA-AE2F-9E106CA22E44}"/>
            </a:ext>
          </a:extLst>
        </xdr:cNvPr>
        <xdr:cNvSpPr txBox="1"/>
      </xdr:nvSpPr>
      <xdr:spPr>
        <a:xfrm>
          <a:off x="1453261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6540"/>
    <xdr:sp macro="" textlink="">
      <xdr:nvSpPr>
        <xdr:cNvPr id="523" name="テキスト ボックス 522">
          <a:extLst>
            <a:ext uri="{FF2B5EF4-FFF2-40B4-BE49-F238E27FC236}">
              <a16:creationId xmlns:a16="http://schemas.microsoft.com/office/drawing/2014/main" id="{A58B6740-7440-4753-B008-EA6AB2D774E8}"/>
            </a:ext>
          </a:extLst>
        </xdr:cNvPr>
        <xdr:cNvSpPr txBox="1"/>
      </xdr:nvSpPr>
      <xdr:spPr>
        <a:xfrm>
          <a:off x="1377061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6540"/>
    <xdr:sp macro="" textlink="">
      <xdr:nvSpPr>
        <xdr:cNvPr id="524" name="テキスト ボックス 523">
          <a:extLst>
            <a:ext uri="{FF2B5EF4-FFF2-40B4-BE49-F238E27FC236}">
              <a16:creationId xmlns:a16="http://schemas.microsoft.com/office/drawing/2014/main" id="{D455EE0F-D8C2-459C-9646-52EB4285DD71}"/>
            </a:ext>
          </a:extLst>
        </xdr:cNvPr>
        <xdr:cNvSpPr txBox="1"/>
      </xdr:nvSpPr>
      <xdr:spPr>
        <a:xfrm>
          <a:off x="1297305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6540"/>
    <xdr:sp macro="" textlink="">
      <xdr:nvSpPr>
        <xdr:cNvPr id="525" name="テキスト ボックス 524">
          <a:extLst>
            <a:ext uri="{FF2B5EF4-FFF2-40B4-BE49-F238E27FC236}">
              <a16:creationId xmlns:a16="http://schemas.microsoft.com/office/drawing/2014/main" id="{C2024E08-7958-4542-B58B-EA92953492C1}"/>
            </a:ext>
          </a:extLst>
        </xdr:cNvPr>
        <xdr:cNvSpPr txBox="1"/>
      </xdr:nvSpPr>
      <xdr:spPr>
        <a:xfrm>
          <a:off x="1217549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6540"/>
    <xdr:sp macro="" textlink="">
      <xdr:nvSpPr>
        <xdr:cNvPr id="526" name="テキスト ボックス 525">
          <a:extLst>
            <a:ext uri="{FF2B5EF4-FFF2-40B4-BE49-F238E27FC236}">
              <a16:creationId xmlns:a16="http://schemas.microsoft.com/office/drawing/2014/main" id="{3D86B158-26DA-41FB-A986-F7DDB5D2038D}"/>
            </a:ext>
          </a:extLst>
        </xdr:cNvPr>
        <xdr:cNvSpPr txBox="1"/>
      </xdr:nvSpPr>
      <xdr:spPr>
        <a:xfrm>
          <a:off x="1137031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81</xdr:col>
      <xdr:colOff>0</xdr:colOff>
      <xdr:row>59</xdr:row>
      <xdr:rowOff>103505</xdr:rowOff>
    </xdr:from>
    <xdr:to>
      <xdr:col>81</xdr:col>
      <xdr:colOff>101600</xdr:colOff>
      <xdr:row>60</xdr:row>
      <xdr:rowOff>33655</xdr:rowOff>
    </xdr:to>
    <xdr:sp macro="" textlink="">
      <xdr:nvSpPr>
        <xdr:cNvPr id="527" name="楕円 526">
          <a:extLst>
            <a:ext uri="{FF2B5EF4-FFF2-40B4-BE49-F238E27FC236}">
              <a16:creationId xmlns:a16="http://schemas.microsoft.com/office/drawing/2014/main" id="{0A82B98D-E0E1-4BDA-999E-7A4E0F3AEEBB}"/>
            </a:ext>
          </a:extLst>
        </xdr:cNvPr>
        <xdr:cNvSpPr/>
      </xdr:nvSpPr>
      <xdr:spPr>
        <a:xfrm>
          <a:off x="13887450" y="1021715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53975</xdr:rowOff>
    </xdr:from>
    <xdr:to>
      <xdr:col>76</xdr:col>
      <xdr:colOff>165100</xdr:colOff>
      <xdr:row>59</xdr:row>
      <xdr:rowOff>155575</xdr:rowOff>
    </xdr:to>
    <xdr:sp macro="" textlink="">
      <xdr:nvSpPr>
        <xdr:cNvPr id="528" name="楕円 527">
          <a:extLst>
            <a:ext uri="{FF2B5EF4-FFF2-40B4-BE49-F238E27FC236}">
              <a16:creationId xmlns:a16="http://schemas.microsoft.com/office/drawing/2014/main" id="{486BD5EC-39B7-48E1-AB6E-69E151C5C16E}"/>
            </a:ext>
          </a:extLst>
        </xdr:cNvPr>
        <xdr:cNvSpPr/>
      </xdr:nvSpPr>
      <xdr:spPr>
        <a:xfrm>
          <a:off x="13089890" y="10173335"/>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104775</xdr:rowOff>
    </xdr:from>
    <xdr:to>
      <xdr:col>81</xdr:col>
      <xdr:colOff>50800</xdr:colOff>
      <xdr:row>59</xdr:row>
      <xdr:rowOff>154940</xdr:rowOff>
    </xdr:to>
    <xdr:cxnSp macro="">
      <xdr:nvCxnSpPr>
        <xdr:cNvPr id="529" name="直線コネクタ 528">
          <a:extLst>
            <a:ext uri="{FF2B5EF4-FFF2-40B4-BE49-F238E27FC236}">
              <a16:creationId xmlns:a16="http://schemas.microsoft.com/office/drawing/2014/main" id="{B60F2C59-654B-4111-9CF2-9B64DF363AEA}"/>
            </a:ext>
          </a:extLst>
        </xdr:cNvPr>
        <xdr:cNvCxnSpPr/>
      </xdr:nvCxnSpPr>
      <xdr:spPr>
        <a:xfrm>
          <a:off x="13144500" y="10218420"/>
          <a:ext cx="79756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12065</xdr:rowOff>
    </xdr:from>
    <xdr:to>
      <xdr:col>72</xdr:col>
      <xdr:colOff>38100</xdr:colOff>
      <xdr:row>59</xdr:row>
      <xdr:rowOff>113665</xdr:rowOff>
    </xdr:to>
    <xdr:sp macro="" textlink="">
      <xdr:nvSpPr>
        <xdr:cNvPr id="530" name="楕円 529">
          <a:extLst>
            <a:ext uri="{FF2B5EF4-FFF2-40B4-BE49-F238E27FC236}">
              <a16:creationId xmlns:a16="http://schemas.microsoft.com/office/drawing/2014/main" id="{1D47C29A-66B0-4953-94F3-3A8153E1555A}"/>
            </a:ext>
          </a:extLst>
        </xdr:cNvPr>
        <xdr:cNvSpPr/>
      </xdr:nvSpPr>
      <xdr:spPr>
        <a:xfrm>
          <a:off x="12303760" y="101314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63500</xdr:rowOff>
    </xdr:from>
    <xdr:to>
      <xdr:col>76</xdr:col>
      <xdr:colOff>114300</xdr:colOff>
      <xdr:row>59</xdr:row>
      <xdr:rowOff>104775</xdr:rowOff>
    </xdr:to>
    <xdr:cxnSp macro="">
      <xdr:nvCxnSpPr>
        <xdr:cNvPr id="531" name="直線コネクタ 530">
          <a:extLst>
            <a:ext uri="{FF2B5EF4-FFF2-40B4-BE49-F238E27FC236}">
              <a16:creationId xmlns:a16="http://schemas.microsoft.com/office/drawing/2014/main" id="{59BD74D6-8A37-47FC-8A28-0DF5EC5C41EA}"/>
            </a:ext>
          </a:extLst>
        </xdr:cNvPr>
        <xdr:cNvCxnSpPr/>
      </xdr:nvCxnSpPr>
      <xdr:spPr>
        <a:xfrm>
          <a:off x="12346940" y="10175240"/>
          <a:ext cx="79756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12065</xdr:rowOff>
    </xdr:from>
    <xdr:to>
      <xdr:col>67</xdr:col>
      <xdr:colOff>101600</xdr:colOff>
      <xdr:row>59</xdr:row>
      <xdr:rowOff>113665</xdr:rowOff>
    </xdr:to>
    <xdr:sp macro="" textlink="">
      <xdr:nvSpPr>
        <xdr:cNvPr id="532" name="楕円 531">
          <a:extLst>
            <a:ext uri="{FF2B5EF4-FFF2-40B4-BE49-F238E27FC236}">
              <a16:creationId xmlns:a16="http://schemas.microsoft.com/office/drawing/2014/main" id="{73230850-BDBD-40B4-BF84-1D6BFB17B182}"/>
            </a:ext>
          </a:extLst>
        </xdr:cNvPr>
        <xdr:cNvSpPr/>
      </xdr:nvSpPr>
      <xdr:spPr>
        <a:xfrm>
          <a:off x="11487150" y="1013142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63500</xdr:rowOff>
    </xdr:from>
    <xdr:to>
      <xdr:col>71</xdr:col>
      <xdr:colOff>177800</xdr:colOff>
      <xdr:row>59</xdr:row>
      <xdr:rowOff>63500</xdr:rowOff>
    </xdr:to>
    <xdr:cxnSp macro="">
      <xdr:nvCxnSpPr>
        <xdr:cNvPr id="533" name="直線コネクタ 532">
          <a:extLst>
            <a:ext uri="{FF2B5EF4-FFF2-40B4-BE49-F238E27FC236}">
              <a16:creationId xmlns:a16="http://schemas.microsoft.com/office/drawing/2014/main" id="{91A9772C-605F-4C83-B7DF-AEAC2E3E2EE2}"/>
            </a:ext>
          </a:extLst>
        </xdr:cNvPr>
        <xdr:cNvCxnSpPr/>
      </xdr:nvCxnSpPr>
      <xdr:spPr>
        <a:xfrm>
          <a:off x="11541760" y="10175240"/>
          <a:ext cx="8051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60</xdr:row>
      <xdr:rowOff>64770</xdr:rowOff>
    </xdr:from>
    <xdr:ext cx="405130" cy="256540"/>
    <xdr:sp macro="" textlink="">
      <xdr:nvSpPr>
        <xdr:cNvPr id="534" name="n_1aveValue【学校施設】&#10;有形固定資産減価償却率">
          <a:extLst>
            <a:ext uri="{FF2B5EF4-FFF2-40B4-BE49-F238E27FC236}">
              <a16:creationId xmlns:a16="http://schemas.microsoft.com/office/drawing/2014/main" id="{85E6BB79-9661-4026-8BA4-2E65C0231986}"/>
            </a:ext>
          </a:extLst>
        </xdr:cNvPr>
        <xdr:cNvSpPr txBox="1"/>
      </xdr:nvSpPr>
      <xdr:spPr>
        <a:xfrm>
          <a:off x="13738225" y="1034986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60</xdr:row>
      <xdr:rowOff>41910</xdr:rowOff>
    </xdr:from>
    <xdr:ext cx="402590" cy="256540"/>
    <xdr:sp macro="" textlink="">
      <xdr:nvSpPr>
        <xdr:cNvPr id="535" name="n_2aveValue【学校施設】&#10;有形固定資産減価償却率">
          <a:extLst>
            <a:ext uri="{FF2B5EF4-FFF2-40B4-BE49-F238E27FC236}">
              <a16:creationId xmlns:a16="http://schemas.microsoft.com/office/drawing/2014/main" id="{58409370-58D8-47E1-BAAA-E5568E8774D2}"/>
            </a:ext>
          </a:extLst>
        </xdr:cNvPr>
        <xdr:cNvSpPr txBox="1"/>
      </xdr:nvSpPr>
      <xdr:spPr>
        <a:xfrm>
          <a:off x="12957175" y="1033081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60.0</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60</xdr:row>
      <xdr:rowOff>19050</xdr:rowOff>
    </xdr:from>
    <xdr:ext cx="402590" cy="256540"/>
    <xdr:sp macro="" textlink="">
      <xdr:nvSpPr>
        <xdr:cNvPr id="536" name="n_3aveValue【学校施設】&#10;有形固定資産減価償却率">
          <a:extLst>
            <a:ext uri="{FF2B5EF4-FFF2-40B4-BE49-F238E27FC236}">
              <a16:creationId xmlns:a16="http://schemas.microsoft.com/office/drawing/2014/main" id="{60700B0D-0F8C-4D66-947D-5ED73303A9FC}"/>
            </a:ext>
          </a:extLst>
        </xdr:cNvPr>
        <xdr:cNvSpPr txBox="1"/>
      </xdr:nvSpPr>
      <xdr:spPr>
        <a:xfrm>
          <a:off x="12171045" y="1030224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59</xdr:row>
      <xdr:rowOff>129540</xdr:rowOff>
    </xdr:from>
    <xdr:ext cx="402590" cy="259080"/>
    <xdr:sp macro="" textlink="">
      <xdr:nvSpPr>
        <xdr:cNvPr id="537" name="n_4aveValue【学校施設】&#10;有形固定資産減価償却率">
          <a:extLst>
            <a:ext uri="{FF2B5EF4-FFF2-40B4-BE49-F238E27FC236}">
              <a16:creationId xmlns:a16="http://schemas.microsoft.com/office/drawing/2014/main" id="{86714342-C4EB-4B30-B396-A21CB1628E06}"/>
            </a:ext>
          </a:extLst>
        </xdr:cNvPr>
        <xdr:cNvSpPr txBox="1"/>
      </xdr:nvSpPr>
      <xdr:spPr>
        <a:xfrm>
          <a:off x="11354435" y="1024890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58</xdr:row>
      <xdr:rowOff>50165</xdr:rowOff>
    </xdr:from>
    <xdr:ext cx="405130" cy="259080"/>
    <xdr:sp macro="" textlink="">
      <xdr:nvSpPr>
        <xdr:cNvPr id="538" name="n_1mainValue【学校施設】&#10;有形固定資産減価償却率">
          <a:extLst>
            <a:ext uri="{FF2B5EF4-FFF2-40B4-BE49-F238E27FC236}">
              <a16:creationId xmlns:a16="http://schemas.microsoft.com/office/drawing/2014/main" id="{2E243740-4D8E-4749-88C9-BC50228BE354}"/>
            </a:ext>
          </a:extLst>
        </xdr:cNvPr>
        <xdr:cNvSpPr txBox="1"/>
      </xdr:nvSpPr>
      <xdr:spPr>
        <a:xfrm>
          <a:off x="13738225" y="99980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59.1</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58</xdr:row>
      <xdr:rowOff>635</xdr:rowOff>
    </xdr:from>
    <xdr:ext cx="402590" cy="259080"/>
    <xdr:sp macro="" textlink="">
      <xdr:nvSpPr>
        <xdr:cNvPr id="539" name="n_2mainValue【学校施設】&#10;有形固定資産減価償却率">
          <a:extLst>
            <a:ext uri="{FF2B5EF4-FFF2-40B4-BE49-F238E27FC236}">
              <a16:creationId xmlns:a16="http://schemas.microsoft.com/office/drawing/2014/main" id="{A3B5BAB7-01CE-4806-995A-7F39FC907DCA}"/>
            </a:ext>
          </a:extLst>
        </xdr:cNvPr>
        <xdr:cNvSpPr txBox="1"/>
      </xdr:nvSpPr>
      <xdr:spPr>
        <a:xfrm>
          <a:off x="12957175" y="994473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56.5</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57</xdr:row>
      <xdr:rowOff>130175</xdr:rowOff>
    </xdr:from>
    <xdr:ext cx="402590" cy="259080"/>
    <xdr:sp macro="" textlink="">
      <xdr:nvSpPr>
        <xdr:cNvPr id="540" name="n_3mainValue【学校施設】&#10;有形固定資産減価償却率">
          <a:extLst>
            <a:ext uri="{FF2B5EF4-FFF2-40B4-BE49-F238E27FC236}">
              <a16:creationId xmlns:a16="http://schemas.microsoft.com/office/drawing/2014/main" id="{744D7FCD-B43C-44C2-9445-97AB91B5A3C9}"/>
            </a:ext>
          </a:extLst>
        </xdr:cNvPr>
        <xdr:cNvSpPr txBox="1"/>
      </xdr:nvSpPr>
      <xdr:spPr>
        <a:xfrm>
          <a:off x="12171045" y="990663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54.3</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57</xdr:row>
      <xdr:rowOff>130175</xdr:rowOff>
    </xdr:from>
    <xdr:ext cx="402590" cy="259080"/>
    <xdr:sp macro="" textlink="">
      <xdr:nvSpPr>
        <xdr:cNvPr id="541" name="n_4mainValue【学校施設】&#10;有形固定資産減価償却率">
          <a:extLst>
            <a:ext uri="{FF2B5EF4-FFF2-40B4-BE49-F238E27FC236}">
              <a16:creationId xmlns:a16="http://schemas.microsoft.com/office/drawing/2014/main" id="{DA6EC295-C1AF-4045-8526-826852DDB84F}"/>
            </a:ext>
          </a:extLst>
        </xdr:cNvPr>
        <xdr:cNvSpPr txBox="1"/>
      </xdr:nvSpPr>
      <xdr:spPr>
        <a:xfrm>
          <a:off x="11354435" y="990663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2" name="正方形/長方形 541">
          <a:extLst>
            <a:ext uri="{FF2B5EF4-FFF2-40B4-BE49-F238E27FC236}">
              <a16:creationId xmlns:a16="http://schemas.microsoft.com/office/drawing/2014/main" id="{9526AE51-AF1E-40DD-B399-92235E2B92B3}"/>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3" name="正方形/長方形 542">
          <a:extLst>
            <a:ext uri="{FF2B5EF4-FFF2-40B4-BE49-F238E27FC236}">
              <a16:creationId xmlns:a16="http://schemas.microsoft.com/office/drawing/2014/main" id="{73BFE3AF-4A7B-4B8C-9D81-532B8490CF79}"/>
            </a:ext>
          </a:extLst>
        </xdr:cNvPr>
        <xdr:cNvSpPr/>
      </xdr:nvSpPr>
      <xdr:spPr>
        <a:xfrm>
          <a:off x="16590010" y="866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4" name="正方形/長方形 543">
          <a:extLst>
            <a:ext uri="{FF2B5EF4-FFF2-40B4-BE49-F238E27FC236}">
              <a16:creationId xmlns:a16="http://schemas.microsoft.com/office/drawing/2014/main" id="{23F62E44-B728-4E68-A44D-4AF3371DC40C}"/>
            </a:ext>
          </a:extLst>
        </xdr:cNvPr>
        <xdr:cNvSpPr/>
      </xdr:nvSpPr>
      <xdr:spPr>
        <a:xfrm>
          <a:off x="16590010" y="886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5" name="正方形/長方形 544">
          <a:extLst>
            <a:ext uri="{FF2B5EF4-FFF2-40B4-BE49-F238E27FC236}">
              <a16:creationId xmlns:a16="http://schemas.microsoft.com/office/drawing/2014/main" id="{399689A7-303C-4001-959B-DD0FF5723D09}"/>
            </a:ext>
          </a:extLst>
        </xdr:cNvPr>
        <xdr:cNvSpPr/>
      </xdr:nvSpPr>
      <xdr:spPr>
        <a:xfrm>
          <a:off x="17487900" y="866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6" name="正方形/長方形 545">
          <a:extLst>
            <a:ext uri="{FF2B5EF4-FFF2-40B4-BE49-F238E27FC236}">
              <a16:creationId xmlns:a16="http://schemas.microsoft.com/office/drawing/2014/main" id="{D9D700F9-9D0D-49E0-A167-0750961DC750}"/>
            </a:ext>
          </a:extLst>
        </xdr:cNvPr>
        <xdr:cNvSpPr/>
      </xdr:nvSpPr>
      <xdr:spPr>
        <a:xfrm>
          <a:off x="17487900" y="886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7" name="正方形/長方形 546">
          <a:extLst>
            <a:ext uri="{FF2B5EF4-FFF2-40B4-BE49-F238E27FC236}">
              <a16:creationId xmlns:a16="http://schemas.microsoft.com/office/drawing/2014/main" id="{84F5FCF6-9FA9-4CCA-B1F1-528F2F09AB88}"/>
            </a:ext>
          </a:extLst>
        </xdr:cNvPr>
        <xdr:cNvSpPr/>
      </xdr:nvSpPr>
      <xdr:spPr>
        <a:xfrm>
          <a:off x="18516600" y="866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8" name="正方形/長方形 547">
          <a:extLst>
            <a:ext uri="{FF2B5EF4-FFF2-40B4-BE49-F238E27FC236}">
              <a16:creationId xmlns:a16="http://schemas.microsoft.com/office/drawing/2014/main" id="{277812B9-B5A2-4294-99E4-34DE58BD5223}"/>
            </a:ext>
          </a:extLst>
        </xdr:cNvPr>
        <xdr:cNvSpPr/>
      </xdr:nvSpPr>
      <xdr:spPr>
        <a:xfrm>
          <a:off x="18516600" y="886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9" name="正方形/長方形 548">
          <a:extLst>
            <a:ext uri="{FF2B5EF4-FFF2-40B4-BE49-F238E27FC236}">
              <a16:creationId xmlns:a16="http://schemas.microsoft.com/office/drawing/2014/main" id="{18A19B01-7CCC-46D0-B7C2-6BF8526630CB}"/>
            </a:ext>
          </a:extLst>
        </xdr:cNvPr>
        <xdr:cNvSpPr/>
      </xdr:nvSpPr>
      <xdr:spPr>
        <a:xfrm>
          <a:off x="16459200" y="9140190"/>
          <a:ext cx="4267200" cy="22898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7345" cy="225425"/>
    <xdr:sp macro="" textlink="">
      <xdr:nvSpPr>
        <xdr:cNvPr id="550" name="テキスト ボックス 549">
          <a:extLst>
            <a:ext uri="{FF2B5EF4-FFF2-40B4-BE49-F238E27FC236}">
              <a16:creationId xmlns:a16="http://schemas.microsoft.com/office/drawing/2014/main" id="{314F81D7-0A89-4177-8B01-ED1BED379B3A}"/>
            </a:ext>
          </a:extLst>
        </xdr:cNvPr>
        <xdr:cNvSpPr txBox="1"/>
      </xdr:nvSpPr>
      <xdr:spPr>
        <a:xfrm>
          <a:off x="1644015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1" name="直線コネクタ 550">
          <a:extLst>
            <a:ext uri="{FF2B5EF4-FFF2-40B4-BE49-F238E27FC236}">
              <a16:creationId xmlns:a16="http://schemas.microsoft.com/office/drawing/2014/main" id="{81A0EBEF-61BC-45B0-B3FD-5C56230B6200}"/>
            </a:ext>
          </a:extLst>
        </xdr:cNvPr>
        <xdr:cNvCxnSpPr/>
      </xdr:nvCxnSpPr>
      <xdr:spPr>
        <a:xfrm>
          <a:off x="16459200" y="1143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130810</xdr:rowOff>
    </xdr:from>
    <xdr:to>
      <xdr:col>120</xdr:col>
      <xdr:colOff>114300</xdr:colOff>
      <xdr:row>64</xdr:row>
      <xdr:rowOff>130810</xdr:rowOff>
    </xdr:to>
    <xdr:cxnSp macro="">
      <xdr:nvCxnSpPr>
        <xdr:cNvPr id="552" name="直線コネクタ 551">
          <a:extLst>
            <a:ext uri="{FF2B5EF4-FFF2-40B4-BE49-F238E27FC236}">
              <a16:creationId xmlns:a16="http://schemas.microsoft.com/office/drawing/2014/main" id="{BB98D19B-F7C0-4BFF-84AF-75268D13ABD3}"/>
            </a:ext>
          </a:extLst>
        </xdr:cNvPr>
        <xdr:cNvCxnSpPr/>
      </xdr:nvCxnSpPr>
      <xdr:spPr>
        <a:xfrm>
          <a:off x="16459200" y="111074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160020</xdr:rowOff>
    </xdr:from>
    <xdr:ext cx="464820" cy="259080"/>
    <xdr:sp macro="" textlink="">
      <xdr:nvSpPr>
        <xdr:cNvPr id="553" name="テキスト ボックス 552">
          <a:extLst>
            <a:ext uri="{FF2B5EF4-FFF2-40B4-BE49-F238E27FC236}">
              <a16:creationId xmlns:a16="http://schemas.microsoft.com/office/drawing/2014/main" id="{FC8254BE-D999-47BA-80C3-453F892F9529}"/>
            </a:ext>
          </a:extLst>
        </xdr:cNvPr>
        <xdr:cNvSpPr txBox="1"/>
      </xdr:nvSpPr>
      <xdr:spPr>
        <a:xfrm>
          <a:off x="16047085" y="1096327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146685</xdr:rowOff>
    </xdr:from>
    <xdr:to>
      <xdr:col>120</xdr:col>
      <xdr:colOff>114300</xdr:colOff>
      <xdr:row>62</xdr:row>
      <xdr:rowOff>146685</xdr:rowOff>
    </xdr:to>
    <xdr:cxnSp macro="">
      <xdr:nvCxnSpPr>
        <xdr:cNvPr id="554" name="直線コネクタ 553">
          <a:extLst>
            <a:ext uri="{FF2B5EF4-FFF2-40B4-BE49-F238E27FC236}">
              <a16:creationId xmlns:a16="http://schemas.microsoft.com/office/drawing/2014/main" id="{5096A0DF-DE40-4719-884E-8421AC315B48}"/>
            </a:ext>
          </a:extLst>
        </xdr:cNvPr>
        <xdr:cNvCxnSpPr/>
      </xdr:nvCxnSpPr>
      <xdr:spPr>
        <a:xfrm>
          <a:off x="16459200" y="1077468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62</xdr:row>
      <xdr:rowOff>4445</xdr:rowOff>
    </xdr:from>
    <xdr:ext cx="464820" cy="259080"/>
    <xdr:sp macro="" textlink="">
      <xdr:nvSpPr>
        <xdr:cNvPr id="555" name="テキスト ボックス 554">
          <a:extLst>
            <a:ext uri="{FF2B5EF4-FFF2-40B4-BE49-F238E27FC236}">
              <a16:creationId xmlns:a16="http://schemas.microsoft.com/office/drawing/2014/main" id="{F8F03434-D5EA-4C0C-9D6D-473DEA6A06D2}"/>
            </a:ext>
          </a:extLst>
        </xdr:cNvPr>
        <xdr:cNvSpPr txBox="1"/>
      </xdr:nvSpPr>
      <xdr:spPr>
        <a:xfrm>
          <a:off x="16047085" y="1063625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60</xdr:row>
      <xdr:rowOff>163195</xdr:rowOff>
    </xdr:from>
    <xdr:to>
      <xdr:col>120</xdr:col>
      <xdr:colOff>114300</xdr:colOff>
      <xdr:row>60</xdr:row>
      <xdr:rowOff>163195</xdr:rowOff>
    </xdr:to>
    <xdr:cxnSp macro="">
      <xdr:nvCxnSpPr>
        <xdr:cNvPr id="556" name="直線コネクタ 555">
          <a:extLst>
            <a:ext uri="{FF2B5EF4-FFF2-40B4-BE49-F238E27FC236}">
              <a16:creationId xmlns:a16="http://schemas.microsoft.com/office/drawing/2014/main" id="{9D5FEDCB-CB59-4CB3-935E-45F3757430ED}"/>
            </a:ext>
          </a:extLst>
        </xdr:cNvPr>
        <xdr:cNvCxnSpPr/>
      </xdr:nvCxnSpPr>
      <xdr:spPr>
        <a:xfrm>
          <a:off x="16459200" y="10452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60</xdr:row>
      <xdr:rowOff>20955</xdr:rowOff>
    </xdr:from>
    <xdr:ext cx="464820" cy="256540"/>
    <xdr:sp macro="" textlink="">
      <xdr:nvSpPr>
        <xdr:cNvPr id="557" name="テキスト ボックス 556">
          <a:extLst>
            <a:ext uri="{FF2B5EF4-FFF2-40B4-BE49-F238E27FC236}">
              <a16:creationId xmlns:a16="http://schemas.microsoft.com/office/drawing/2014/main" id="{FF5B8DA1-9BED-4035-82B4-195565A1DA55}"/>
            </a:ext>
          </a:extLst>
        </xdr:cNvPr>
        <xdr:cNvSpPr txBox="1"/>
      </xdr:nvSpPr>
      <xdr:spPr>
        <a:xfrm>
          <a:off x="16047085" y="1030414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59</xdr:row>
      <xdr:rowOff>8255</xdr:rowOff>
    </xdr:from>
    <xdr:to>
      <xdr:col>120</xdr:col>
      <xdr:colOff>114300</xdr:colOff>
      <xdr:row>59</xdr:row>
      <xdr:rowOff>8255</xdr:rowOff>
    </xdr:to>
    <xdr:cxnSp macro="">
      <xdr:nvCxnSpPr>
        <xdr:cNvPr id="558" name="直線コネクタ 557">
          <a:extLst>
            <a:ext uri="{FF2B5EF4-FFF2-40B4-BE49-F238E27FC236}">
              <a16:creationId xmlns:a16="http://schemas.microsoft.com/office/drawing/2014/main" id="{D1DA4892-10DF-4E58-9F7F-E8E388DB84EE}"/>
            </a:ext>
          </a:extLst>
        </xdr:cNvPr>
        <xdr:cNvCxnSpPr/>
      </xdr:nvCxnSpPr>
      <xdr:spPr>
        <a:xfrm>
          <a:off x="16459200" y="101257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58</xdr:row>
      <xdr:rowOff>37465</xdr:rowOff>
    </xdr:from>
    <xdr:ext cx="464820" cy="259080"/>
    <xdr:sp macro="" textlink="">
      <xdr:nvSpPr>
        <xdr:cNvPr id="559" name="テキスト ボックス 558">
          <a:extLst>
            <a:ext uri="{FF2B5EF4-FFF2-40B4-BE49-F238E27FC236}">
              <a16:creationId xmlns:a16="http://schemas.microsoft.com/office/drawing/2014/main" id="{F3B5E36C-9B1C-4925-9741-621755ACBF39}"/>
            </a:ext>
          </a:extLst>
        </xdr:cNvPr>
        <xdr:cNvSpPr txBox="1"/>
      </xdr:nvSpPr>
      <xdr:spPr>
        <a:xfrm>
          <a:off x="16047085" y="99815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57</xdr:row>
      <xdr:rowOff>24765</xdr:rowOff>
    </xdr:from>
    <xdr:to>
      <xdr:col>120</xdr:col>
      <xdr:colOff>114300</xdr:colOff>
      <xdr:row>57</xdr:row>
      <xdr:rowOff>24765</xdr:rowOff>
    </xdr:to>
    <xdr:cxnSp macro="">
      <xdr:nvCxnSpPr>
        <xdr:cNvPr id="560" name="直線コネクタ 559">
          <a:extLst>
            <a:ext uri="{FF2B5EF4-FFF2-40B4-BE49-F238E27FC236}">
              <a16:creationId xmlns:a16="http://schemas.microsoft.com/office/drawing/2014/main" id="{4C44F394-12AE-4F35-A855-83A1B41BB51A}"/>
            </a:ext>
          </a:extLst>
        </xdr:cNvPr>
        <xdr:cNvCxnSpPr/>
      </xdr:nvCxnSpPr>
      <xdr:spPr>
        <a:xfrm>
          <a:off x="16459200" y="97936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53975</xdr:rowOff>
    </xdr:from>
    <xdr:ext cx="464820" cy="256540"/>
    <xdr:sp macro="" textlink="">
      <xdr:nvSpPr>
        <xdr:cNvPr id="561" name="テキスト ボックス 560">
          <a:extLst>
            <a:ext uri="{FF2B5EF4-FFF2-40B4-BE49-F238E27FC236}">
              <a16:creationId xmlns:a16="http://schemas.microsoft.com/office/drawing/2014/main" id="{751126C9-8174-433D-A6E4-D45FC6CC46FF}"/>
            </a:ext>
          </a:extLst>
        </xdr:cNvPr>
        <xdr:cNvSpPr txBox="1"/>
      </xdr:nvSpPr>
      <xdr:spPr>
        <a:xfrm>
          <a:off x="16047085" y="965898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55</xdr:row>
      <xdr:rowOff>40640</xdr:rowOff>
    </xdr:from>
    <xdr:to>
      <xdr:col>120</xdr:col>
      <xdr:colOff>114300</xdr:colOff>
      <xdr:row>55</xdr:row>
      <xdr:rowOff>40640</xdr:rowOff>
    </xdr:to>
    <xdr:cxnSp macro="">
      <xdr:nvCxnSpPr>
        <xdr:cNvPr id="562" name="直線コネクタ 561">
          <a:extLst>
            <a:ext uri="{FF2B5EF4-FFF2-40B4-BE49-F238E27FC236}">
              <a16:creationId xmlns:a16="http://schemas.microsoft.com/office/drawing/2014/main" id="{AB6CD92A-5F51-48D3-A087-6F9E365BEAA1}"/>
            </a:ext>
          </a:extLst>
        </xdr:cNvPr>
        <xdr:cNvCxnSpPr/>
      </xdr:nvCxnSpPr>
      <xdr:spPr>
        <a:xfrm>
          <a:off x="16459200" y="94703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54</xdr:row>
      <xdr:rowOff>69850</xdr:rowOff>
    </xdr:from>
    <xdr:ext cx="531495" cy="259080"/>
    <xdr:sp macro="" textlink="">
      <xdr:nvSpPr>
        <xdr:cNvPr id="563" name="テキスト ボックス 562">
          <a:extLst>
            <a:ext uri="{FF2B5EF4-FFF2-40B4-BE49-F238E27FC236}">
              <a16:creationId xmlns:a16="http://schemas.microsoft.com/office/drawing/2014/main" id="{592DD614-7BD5-4FAD-8395-C26AF037D19E}"/>
            </a:ext>
          </a:extLst>
        </xdr:cNvPr>
        <xdr:cNvSpPr txBox="1"/>
      </xdr:nvSpPr>
      <xdr:spPr>
        <a:xfrm>
          <a:off x="15984855" y="932624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4" name="直線コネクタ 563">
          <a:extLst>
            <a:ext uri="{FF2B5EF4-FFF2-40B4-BE49-F238E27FC236}">
              <a16:creationId xmlns:a16="http://schemas.microsoft.com/office/drawing/2014/main" id="{9B689E18-3C39-4E8C-9F12-522DD843CF79}"/>
            </a:ext>
          </a:extLst>
        </xdr:cNvPr>
        <xdr:cNvCxnSpPr/>
      </xdr:nvCxnSpPr>
      <xdr:spPr>
        <a:xfrm>
          <a:off x="16459200" y="9140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52</xdr:row>
      <xdr:rowOff>86360</xdr:rowOff>
    </xdr:from>
    <xdr:ext cx="531495" cy="256540"/>
    <xdr:sp macro="" textlink="">
      <xdr:nvSpPr>
        <xdr:cNvPr id="565" name="テキスト ボックス 564">
          <a:extLst>
            <a:ext uri="{FF2B5EF4-FFF2-40B4-BE49-F238E27FC236}">
              <a16:creationId xmlns:a16="http://schemas.microsoft.com/office/drawing/2014/main" id="{7ED36606-DEBD-4C17-AE47-B720D69BB297}"/>
            </a:ext>
          </a:extLst>
        </xdr:cNvPr>
        <xdr:cNvSpPr txBox="1"/>
      </xdr:nvSpPr>
      <xdr:spPr>
        <a:xfrm>
          <a:off x="15984855" y="9003665"/>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6" name="【学校施設】&#10;一人当たり面積グラフ枠">
          <a:extLst>
            <a:ext uri="{FF2B5EF4-FFF2-40B4-BE49-F238E27FC236}">
              <a16:creationId xmlns:a16="http://schemas.microsoft.com/office/drawing/2014/main" id="{C2E44A01-888C-4170-9E21-2B84F265B37A}"/>
            </a:ext>
          </a:extLst>
        </xdr:cNvPr>
        <xdr:cNvSpPr/>
      </xdr:nvSpPr>
      <xdr:spPr>
        <a:xfrm>
          <a:off x="16459200" y="9140190"/>
          <a:ext cx="4267200" cy="22898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56</xdr:row>
      <xdr:rowOff>34290</xdr:rowOff>
    </xdr:from>
    <xdr:to>
      <xdr:col>116</xdr:col>
      <xdr:colOff>62865</xdr:colOff>
      <xdr:row>63</xdr:row>
      <xdr:rowOff>106045</xdr:rowOff>
    </xdr:to>
    <xdr:cxnSp macro="">
      <xdr:nvCxnSpPr>
        <xdr:cNvPr id="567" name="直線コネクタ 566">
          <a:extLst>
            <a:ext uri="{FF2B5EF4-FFF2-40B4-BE49-F238E27FC236}">
              <a16:creationId xmlns:a16="http://schemas.microsoft.com/office/drawing/2014/main" id="{D0C7271E-B081-42C6-9616-4B7A7B934F74}"/>
            </a:ext>
          </a:extLst>
        </xdr:cNvPr>
        <xdr:cNvCxnSpPr/>
      </xdr:nvCxnSpPr>
      <xdr:spPr>
        <a:xfrm flipV="1">
          <a:off x="19947255" y="963549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109855</xdr:rowOff>
    </xdr:from>
    <xdr:ext cx="469900" cy="256540"/>
    <xdr:sp macro="" textlink="">
      <xdr:nvSpPr>
        <xdr:cNvPr id="568" name="【学校施設】&#10;一人当たり面積最小値テキスト">
          <a:extLst>
            <a:ext uri="{FF2B5EF4-FFF2-40B4-BE49-F238E27FC236}">
              <a16:creationId xmlns:a16="http://schemas.microsoft.com/office/drawing/2014/main" id="{BC85E579-E939-4B0F-82A2-44FD9B5C7EB5}"/>
            </a:ext>
          </a:extLst>
        </xdr:cNvPr>
        <xdr:cNvSpPr txBox="1"/>
      </xdr:nvSpPr>
      <xdr:spPr>
        <a:xfrm>
          <a:off x="19985990" y="1090930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1.202</a:t>
          </a:r>
          <a:endParaRPr kumimoji="1" lang="ja-JP" altLang="en-US" sz="1000" b="1">
            <a:latin typeface="ＭＳ Ｐゴシック"/>
            <a:ea typeface="ＭＳ Ｐゴシック"/>
          </a:endParaRPr>
        </a:p>
      </xdr:txBody>
    </xdr:sp>
    <xdr:clientData/>
  </xdr:oneCellAnchor>
  <xdr:twoCellAnchor>
    <xdr:from>
      <xdr:col>115</xdr:col>
      <xdr:colOff>165100</xdr:colOff>
      <xdr:row>63</xdr:row>
      <xdr:rowOff>106045</xdr:rowOff>
    </xdr:from>
    <xdr:to>
      <xdr:col>116</xdr:col>
      <xdr:colOff>152400</xdr:colOff>
      <xdr:row>63</xdr:row>
      <xdr:rowOff>106045</xdr:rowOff>
    </xdr:to>
    <xdr:cxnSp macro="">
      <xdr:nvCxnSpPr>
        <xdr:cNvPr id="569" name="直線コネクタ 568">
          <a:extLst>
            <a:ext uri="{FF2B5EF4-FFF2-40B4-BE49-F238E27FC236}">
              <a16:creationId xmlns:a16="http://schemas.microsoft.com/office/drawing/2014/main" id="{03BD51EA-8318-436D-91D5-3E1425E46EDA}"/>
            </a:ext>
          </a:extLst>
        </xdr:cNvPr>
        <xdr:cNvCxnSpPr/>
      </xdr:nvCxnSpPr>
      <xdr:spPr>
        <a:xfrm>
          <a:off x="19885660" y="1090549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152400</xdr:rowOff>
    </xdr:from>
    <xdr:ext cx="469900" cy="259080"/>
    <xdr:sp macro="" textlink="">
      <xdr:nvSpPr>
        <xdr:cNvPr id="570" name="【学校施設】&#10;一人当たり面積最大値テキスト">
          <a:extLst>
            <a:ext uri="{FF2B5EF4-FFF2-40B4-BE49-F238E27FC236}">
              <a16:creationId xmlns:a16="http://schemas.microsoft.com/office/drawing/2014/main" id="{D29CF5D3-6DA9-4E3D-8AA0-B1B038142059}"/>
            </a:ext>
          </a:extLst>
        </xdr:cNvPr>
        <xdr:cNvSpPr txBox="1"/>
      </xdr:nvSpPr>
      <xdr:spPr>
        <a:xfrm>
          <a:off x="19985990" y="94107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8.991</a:t>
          </a:r>
          <a:endParaRPr kumimoji="1" lang="ja-JP" altLang="en-US" sz="1000" b="1">
            <a:latin typeface="ＭＳ Ｐゴシック"/>
            <a:ea typeface="ＭＳ Ｐゴシック"/>
          </a:endParaRPr>
        </a:p>
      </xdr:txBody>
    </xdr:sp>
    <xdr:clientData/>
  </xdr:oneCellAnchor>
  <xdr:twoCellAnchor>
    <xdr:from>
      <xdr:col>115</xdr:col>
      <xdr:colOff>165100</xdr:colOff>
      <xdr:row>56</xdr:row>
      <xdr:rowOff>34290</xdr:rowOff>
    </xdr:from>
    <xdr:to>
      <xdr:col>116</xdr:col>
      <xdr:colOff>152400</xdr:colOff>
      <xdr:row>56</xdr:row>
      <xdr:rowOff>34290</xdr:rowOff>
    </xdr:to>
    <xdr:cxnSp macro="">
      <xdr:nvCxnSpPr>
        <xdr:cNvPr id="571" name="直線コネクタ 570">
          <a:extLst>
            <a:ext uri="{FF2B5EF4-FFF2-40B4-BE49-F238E27FC236}">
              <a16:creationId xmlns:a16="http://schemas.microsoft.com/office/drawing/2014/main" id="{98D8B3E9-D072-4136-956A-A2FBE2BDE2D4}"/>
            </a:ext>
          </a:extLst>
        </xdr:cNvPr>
        <xdr:cNvCxnSpPr/>
      </xdr:nvCxnSpPr>
      <xdr:spPr>
        <a:xfrm>
          <a:off x="19885660" y="963549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11430</xdr:rowOff>
    </xdr:from>
    <xdr:ext cx="469900" cy="259080"/>
    <xdr:sp macro="" textlink="">
      <xdr:nvSpPr>
        <xdr:cNvPr id="572" name="【学校施設】&#10;一人当たり面積平均値テキスト">
          <a:extLst>
            <a:ext uri="{FF2B5EF4-FFF2-40B4-BE49-F238E27FC236}">
              <a16:creationId xmlns:a16="http://schemas.microsoft.com/office/drawing/2014/main" id="{4DF9ED8E-C768-472A-943B-9F1B0D6A063E}"/>
            </a:ext>
          </a:extLst>
        </xdr:cNvPr>
        <xdr:cNvSpPr txBox="1"/>
      </xdr:nvSpPr>
      <xdr:spPr>
        <a:xfrm>
          <a:off x="19985990" y="106451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2.386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62</xdr:row>
      <xdr:rowOff>33020</xdr:rowOff>
    </xdr:from>
    <xdr:to>
      <xdr:col>116</xdr:col>
      <xdr:colOff>114300</xdr:colOff>
      <xdr:row>62</xdr:row>
      <xdr:rowOff>134620</xdr:rowOff>
    </xdr:to>
    <xdr:sp macro="" textlink="">
      <xdr:nvSpPr>
        <xdr:cNvPr id="573" name="フローチャート: 判断 572">
          <a:extLst>
            <a:ext uri="{FF2B5EF4-FFF2-40B4-BE49-F238E27FC236}">
              <a16:creationId xmlns:a16="http://schemas.microsoft.com/office/drawing/2014/main" id="{612B81B1-4FEC-44AD-8F5B-C1340CA9E7BF}"/>
            </a:ext>
          </a:extLst>
        </xdr:cNvPr>
        <xdr:cNvSpPr/>
      </xdr:nvSpPr>
      <xdr:spPr>
        <a:xfrm>
          <a:off x="19904710" y="10661015"/>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69850</xdr:rowOff>
    </xdr:from>
    <xdr:to>
      <xdr:col>112</xdr:col>
      <xdr:colOff>38100</xdr:colOff>
      <xdr:row>62</xdr:row>
      <xdr:rowOff>171450</xdr:rowOff>
    </xdr:to>
    <xdr:sp macro="" textlink="">
      <xdr:nvSpPr>
        <xdr:cNvPr id="574" name="フローチャート: 判断 573">
          <a:extLst>
            <a:ext uri="{FF2B5EF4-FFF2-40B4-BE49-F238E27FC236}">
              <a16:creationId xmlns:a16="http://schemas.microsoft.com/office/drawing/2014/main" id="{13EFE140-D571-44DB-960B-B87C76EB3434}"/>
            </a:ext>
          </a:extLst>
        </xdr:cNvPr>
        <xdr:cNvSpPr/>
      </xdr:nvSpPr>
      <xdr:spPr>
        <a:xfrm>
          <a:off x="19161760" y="10697845"/>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48895</xdr:rowOff>
    </xdr:from>
    <xdr:to>
      <xdr:col>107</xdr:col>
      <xdr:colOff>101600</xdr:colOff>
      <xdr:row>62</xdr:row>
      <xdr:rowOff>150495</xdr:rowOff>
    </xdr:to>
    <xdr:sp macro="" textlink="">
      <xdr:nvSpPr>
        <xdr:cNvPr id="575" name="フローチャート: 判断 574">
          <a:extLst>
            <a:ext uri="{FF2B5EF4-FFF2-40B4-BE49-F238E27FC236}">
              <a16:creationId xmlns:a16="http://schemas.microsoft.com/office/drawing/2014/main" id="{7613ABF3-6104-4DF8-93F9-4C0C284A2E03}"/>
            </a:ext>
          </a:extLst>
        </xdr:cNvPr>
        <xdr:cNvSpPr/>
      </xdr:nvSpPr>
      <xdr:spPr>
        <a:xfrm>
          <a:off x="18345150" y="10680700"/>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58420</xdr:rowOff>
    </xdr:from>
    <xdr:to>
      <xdr:col>102</xdr:col>
      <xdr:colOff>165100</xdr:colOff>
      <xdr:row>62</xdr:row>
      <xdr:rowOff>160020</xdr:rowOff>
    </xdr:to>
    <xdr:sp macro="" textlink="">
      <xdr:nvSpPr>
        <xdr:cNvPr id="576" name="フローチャート: 判断 575">
          <a:extLst>
            <a:ext uri="{FF2B5EF4-FFF2-40B4-BE49-F238E27FC236}">
              <a16:creationId xmlns:a16="http://schemas.microsoft.com/office/drawing/2014/main" id="{7B1A4BDB-7E14-491D-97CF-89178D93F22D}"/>
            </a:ext>
          </a:extLst>
        </xdr:cNvPr>
        <xdr:cNvSpPr/>
      </xdr:nvSpPr>
      <xdr:spPr>
        <a:xfrm>
          <a:off x="17547590" y="10684510"/>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67945</xdr:rowOff>
    </xdr:from>
    <xdr:to>
      <xdr:col>98</xdr:col>
      <xdr:colOff>38100</xdr:colOff>
      <xdr:row>62</xdr:row>
      <xdr:rowOff>169545</xdr:rowOff>
    </xdr:to>
    <xdr:sp macro="" textlink="">
      <xdr:nvSpPr>
        <xdr:cNvPr id="577" name="フローチャート: 判断 576">
          <a:extLst>
            <a:ext uri="{FF2B5EF4-FFF2-40B4-BE49-F238E27FC236}">
              <a16:creationId xmlns:a16="http://schemas.microsoft.com/office/drawing/2014/main" id="{8F94473E-BAAB-498F-B1DC-DB629F1569F8}"/>
            </a:ext>
          </a:extLst>
        </xdr:cNvPr>
        <xdr:cNvSpPr/>
      </xdr:nvSpPr>
      <xdr:spPr>
        <a:xfrm>
          <a:off x="16761460" y="10695940"/>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6540"/>
    <xdr:sp macro="" textlink="">
      <xdr:nvSpPr>
        <xdr:cNvPr id="578" name="テキスト ボックス 577">
          <a:extLst>
            <a:ext uri="{FF2B5EF4-FFF2-40B4-BE49-F238E27FC236}">
              <a16:creationId xmlns:a16="http://schemas.microsoft.com/office/drawing/2014/main" id="{38C5AF28-7E48-412D-BEA0-9932A880034D}"/>
            </a:ext>
          </a:extLst>
        </xdr:cNvPr>
        <xdr:cNvSpPr txBox="1"/>
      </xdr:nvSpPr>
      <xdr:spPr>
        <a:xfrm>
          <a:off x="1977644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6540"/>
    <xdr:sp macro="" textlink="">
      <xdr:nvSpPr>
        <xdr:cNvPr id="579" name="テキスト ボックス 578">
          <a:extLst>
            <a:ext uri="{FF2B5EF4-FFF2-40B4-BE49-F238E27FC236}">
              <a16:creationId xmlns:a16="http://schemas.microsoft.com/office/drawing/2014/main" id="{629BBEFB-242A-49FA-84A8-45A9E3CA4406}"/>
            </a:ext>
          </a:extLst>
        </xdr:cNvPr>
        <xdr:cNvSpPr txBox="1"/>
      </xdr:nvSpPr>
      <xdr:spPr>
        <a:xfrm>
          <a:off x="1903349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6540"/>
    <xdr:sp macro="" textlink="">
      <xdr:nvSpPr>
        <xdr:cNvPr id="580" name="テキスト ボックス 579">
          <a:extLst>
            <a:ext uri="{FF2B5EF4-FFF2-40B4-BE49-F238E27FC236}">
              <a16:creationId xmlns:a16="http://schemas.microsoft.com/office/drawing/2014/main" id="{EEA13E30-1CB3-4DAC-B754-1DBA9CBBCE7F}"/>
            </a:ext>
          </a:extLst>
        </xdr:cNvPr>
        <xdr:cNvSpPr txBox="1"/>
      </xdr:nvSpPr>
      <xdr:spPr>
        <a:xfrm>
          <a:off x="1822831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6540"/>
    <xdr:sp macro="" textlink="">
      <xdr:nvSpPr>
        <xdr:cNvPr id="581" name="テキスト ボックス 580">
          <a:extLst>
            <a:ext uri="{FF2B5EF4-FFF2-40B4-BE49-F238E27FC236}">
              <a16:creationId xmlns:a16="http://schemas.microsoft.com/office/drawing/2014/main" id="{E7289F64-D9EC-4F10-AD27-0E5E766D3CF0}"/>
            </a:ext>
          </a:extLst>
        </xdr:cNvPr>
        <xdr:cNvSpPr txBox="1"/>
      </xdr:nvSpPr>
      <xdr:spPr>
        <a:xfrm>
          <a:off x="1743075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6540"/>
    <xdr:sp macro="" textlink="">
      <xdr:nvSpPr>
        <xdr:cNvPr id="582" name="テキスト ボックス 581">
          <a:extLst>
            <a:ext uri="{FF2B5EF4-FFF2-40B4-BE49-F238E27FC236}">
              <a16:creationId xmlns:a16="http://schemas.microsoft.com/office/drawing/2014/main" id="{C706395D-0226-4E21-A870-15D74A6F5F68}"/>
            </a:ext>
          </a:extLst>
        </xdr:cNvPr>
        <xdr:cNvSpPr txBox="1"/>
      </xdr:nvSpPr>
      <xdr:spPr>
        <a:xfrm>
          <a:off x="1663319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111</xdr:col>
      <xdr:colOff>127000</xdr:colOff>
      <xdr:row>61</xdr:row>
      <xdr:rowOff>125730</xdr:rowOff>
    </xdr:from>
    <xdr:to>
      <xdr:col>112</xdr:col>
      <xdr:colOff>38100</xdr:colOff>
      <xdr:row>62</xdr:row>
      <xdr:rowOff>55880</xdr:rowOff>
    </xdr:to>
    <xdr:sp macro="" textlink="">
      <xdr:nvSpPr>
        <xdr:cNvPr id="583" name="楕円 582">
          <a:extLst>
            <a:ext uri="{FF2B5EF4-FFF2-40B4-BE49-F238E27FC236}">
              <a16:creationId xmlns:a16="http://schemas.microsoft.com/office/drawing/2014/main" id="{3B538AB3-9244-4F7D-8BB4-7BA6C424E48F}"/>
            </a:ext>
          </a:extLst>
        </xdr:cNvPr>
        <xdr:cNvSpPr/>
      </xdr:nvSpPr>
      <xdr:spPr>
        <a:xfrm>
          <a:off x="19161760" y="105879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136525</xdr:rowOff>
    </xdr:from>
    <xdr:to>
      <xdr:col>107</xdr:col>
      <xdr:colOff>101600</xdr:colOff>
      <xdr:row>62</xdr:row>
      <xdr:rowOff>66675</xdr:rowOff>
    </xdr:to>
    <xdr:sp macro="" textlink="">
      <xdr:nvSpPr>
        <xdr:cNvPr id="584" name="楕円 583">
          <a:extLst>
            <a:ext uri="{FF2B5EF4-FFF2-40B4-BE49-F238E27FC236}">
              <a16:creationId xmlns:a16="http://schemas.microsoft.com/office/drawing/2014/main" id="{1F5D8944-AC05-45CA-B19D-D6127D22FEA2}"/>
            </a:ext>
          </a:extLst>
        </xdr:cNvPr>
        <xdr:cNvSpPr/>
      </xdr:nvSpPr>
      <xdr:spPr>
        <a:xfrm>
          <a:off x="18345150" y="1059116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5080</xdr:rowOff>
    </xdr:from>
    <xdr:to>
      <xdr:col>111</xdr:col>
      <xdr:colOff>177800</xdr:colOff>
      <xdr:row>62</xdr:row>
      <xdr:rowOff>15875</xdr:rowOff>
    </xdr:to>
    <xdr:cxnSp macro="">
      <xdr:nvCxnSpPr>
        <xdr:cNvPr id="585" name="直線コネクタ 584">
          <a:extLst>
            <a:ext uri="{FF2B5EF4-FFF2-40B4-BE49-F238E27FC236}">
              <a16:creationId xmlns:a16="http://schemas.microsoft.com/office/drawing/2014/main" id="{DF1555FB-93D3-47FF-8C2B-A660A8B94E73}"/>
            </a:ext>
          </a:extLst>
        </xdr:cNvPr>
        <xdr:cNvCxnSpPr/>
      </xdr:nvCxnSpPr>
      <xdr:spPr>
        <a:xfrm flipV="1">
          <a:off x="18399760" y="10636885"/>
          <a:ext cx="80518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146685</xdr:rowOff>
    </xdr:from>
    <xdr:to>
      <xdr:col>102</xdr:col>
      <xdr:colOff>165100</xdr:colOff>
      <xdr:row>62</xdr:row>
      <xdr:rowOff>76835</xdr:rowOff>
    </xdr:to>
    <xdr:sp macro="" textlink="">
      <xdr:nvSpPr>
        <xdr:cNvPr id="586" name="楕円 585">
          <a:extLst>
            <a:ext uri="{FF2B5EF4-FFF2-40B4-BE49-F238E27FC236}">
              <a16:creationId xmlns:a16="http://schemas.microsoft.com/office/drawing/2014/main" id="{19257EBB-5E25-480A-998D-876D46B9F4EC}"/>
            </a:ext>
          </a:extLst>
        </xdr:cNvPr>
        <xdr:cNvSpPr/>
      </xdr:nvSpPr>
      <xdr:spPr>
        <a:xfrm>
          <a:off x="17547590" y="1060323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15875</xdr:rowOff>
    </xdr:from>
    <xdr:to>
      <xdr:col>107</xdr:col>
      <xdr:colOff>50800</xdr:colOff>
      <xdr:row>62</xdr:row>
      <xdr:rowOff>26035</xdr:rowOff>
    </xdr:to>
    <xdr:cxnSp macro="">
      <xdr:nvCxnSpPr>
        <xdr:cNvPr id="587" name="直線コネクタ 586">
          <a:extLst>
            <a:ext uri="{FF2B5EF4-FFF2-40B4-BE49-F238E27FC236}">
              <a16:creationId xmlns:a16="http://schemas.microsoft.com/office/drawing/2014/main" id="{4B0A7302-8CD3-4237-A9EA-03CF4311AE7D}"/>
            </a:ext>
          </a:extLst>
        </xdr:cNvPr>
        <xdr:cNvCxnSpPr/>
      </xdr:nvCxnSpPr>
      <xdr:spPr>
        <a:xfrm flipV="1">
          <a:off x="17602200" y="10649585"/>
          <a:ext cx="79756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170815</xdr:rowOff>
    </xdr:from>
    <xdr:to>
      <xdr:col>98</xdr:col>
      <xdr:colOff>38100</xdr:colOff>
      <xdr:row>62</xdr:row>
      <xdr:rowOff>100965</xdr:rowOff>
    </xdr:to>
    <xdr:sp macro="" textlink="">
      <xdr:nvSpPr>
        <xdr:cNvPr id="588" name="楕円 587">
          <a:extLst>
            <a:ext uri="{FF2B5EF4-FFF2-40B4-BE49-F238E27FC236}">
              <a16:creationId xmlns:a16="http://schemas.microsoft.com/office/drawing/2014/main" id="{CDF4E2B0-E0BD-4D22-81E9-3F1B29BFC835}"/>
            </a:ext>
          </a:extLst>
        </xdr:cNvPr>
        <xdr:cNvSpPr/>
      </xdr:nvSpPr>
      <xdr:spPr>
        <a:xfrm>
          <a:off x="16761460" y="10633075"/>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26035</xdr:rowOff>
    </xdr:from>
    <xdr:to>
      <xdr:col>102</xdr:col>
      <xdr:colOff>114300</xdr:colOff>
      <xdr:row>62</xdr:row>
      <xdr:rowOff>50165</xdr:rowOff>
    </xdr:to>
    <xdr:cxnSp macro="">
      <xdr:nvCxnSpPr>
        <xdr:cNvPr id="589" name="直線コネクタ 588">
          <a:extLst>
            <a:ext uri="{FF2B5EF4-FFF2-40B4-BE49-F238E27FC236}">
              <a16:creationId xmlns:a16="http://schemas.microsoft.com/office/drawing/2014/main" id="{6BAC546A-4DE7-42A3-AC47-5B2EB6488966}"/>
            </a:ext>
          </a:extLst>
        </xdr:cNvPr>
        <xdr:cNvCxnSpPr/>
      </xdr:nvCxnSpPr>
      <xdr:spPr>
        <a:xfrm flipV="1">
          <a:off x="16804640" y="10652125"/>
          <a:ext cx="79756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62</xdr:row>
      <xdr:rowOff>162560</xdr:rowOff>
    </xdr:from>
    <xdr:ext cx="469900" cy="259080"/>
    <xdr:sp macro="" textlink="">
      <xdr:nvSpPr>
        <xdr:cNvPr id="590" name="n_1aveValue【学校施設】&#10;一人当たり面積">
          <a:extLst>
            <a:ext uri="{FF2B5EF4-FFF2-40B4-BE49-F238E27FC236}">
              <a16:creationId xmlns:a16="http://schemas.microsoft.com/office/drawing/2014/main" id="{3ABC8B93-BAEB-450B-A39D-CEDC98F7B7F8}"/>
            </a:ext>
          </a:extLst>
        </xdr:cNvPr>
        <xdr:cNvSpPr txBox="1"/>
      </xdr:nvSpPr>
      <xdr:spPr>
        <a:xfrm>
          <a:off x="18982055" y="107943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2.162</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62</xdr:row>
      <xdr:rowOff>141605</xdr:rowOff>
    </xdr:from>
    <xdr:ext cx="467360" cy="259080"/>
    <xdr:sp macro="" textlink="">
      <xdr:nvSpPr>
        <xdr:cNvPr id="591" name="n_2aveValue【学校施設】&#10;一人当たり面積">
          <a:extLst>
            <a:ext uri="{FF2B5EF4-FFF2-40B4-BE49-F238E27FC236}">
              <a16:creationId xmlns:a16="http://schemas.microsoft.com/office/drawing/2014/main" id="{87E8EC74-5F1A-4CD8-9408-EC8DDD5A3FA2}"/>
            </a:ext>
          </a:extLst>
        </xdr:cNvPr>
        <xdr:cNvSpPr txBox="1"/>
      </xdr:nvSpPr>
      <xdr:spPr>
        <a:xfrm>
          <a:off x="18181955" y="107696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2.289</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62</xdr:row>
      <xdr:rowOff>151130</xdr:rowOff>
    </xdr:from>
    <xdr:ext cx="467360" cy="259080"/>
    <xdr:sp macro="" textlink="">
      <xdr:nvSpPr>
        <xdr:cNvPr id="592" name="n_3aveValue【学校施設】&#10;一人当たり面積">
          <a:extLst>
            <a:ext uri="{FF2B5EF4-FFF2-40B4-BE49-F238E27FC236}">
              <a16:creationId xmlns:a16="http://schemas.microsoft.com/office/drawing/2014/main" id="{F2ACD551-34D5-49CB-BFD3-BF0D61AD68BA}"/>
            </a:ext>
          </a:extLst>
        </xdr:cNvPr>
        <xdr:cNvSpPr txBox="1"/>
      </xdr:nvSpPr>
      <xdr:spPr>
        <a:xfrm>
          <a:off x="17384395" y="1078103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2.230</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62</xdr:row>
      <xdr:rowOff>160655</xdr:rowOff>
    </xdr:from>
    <xdr:ext cx="467360" cy="259080"/>
    <xdr:sp macro="" textlink="">
      <xdr:nvSpPr>
        <xdr:cNvPr id="593" name="n_4aveValue【学校施設】&#10;一人当たり面積">
          <a:extLst>
            <a:ext uri="{FF2B5EF4-FFF2-40B4-BE49-F238E27FC236}">
              <a16:creationId xmlns:a16="http://schemas.microsoft.com/office/drawing/2014/main" id="{B5BF4C7C-804F-444E-8891-9355172B790B}"/>
            </a:ext>
          </a:extLst>
        </xdr:cNvPr>
        <xdr:cNvSpPr txBox="1"/>
      </xdr:nvSpPr>
      <xdr:spPr>
        <a:xfrm>
          <a:off x="16588740" y="107924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2.172</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60</xdr:row>
      <xdr:rowOff>72390</xdr:rowOff>
    </xdr:from>
    <xdr:ext cx="469900" cy="259080"/>
    <xdr:sp macro="" textlink="">
      <xdr:nvSpPr>
        <xdr:cNvPr id="594" name="n_1mainValue【学校施設】&#10;一人当たり面積">
          <a:extLst>
            <a:ext uri="{FF2B5EF4-FFF2-40B4-BE49-F238E27FC236}">
              <a16:creationId xmlns:a16="http://schemas.microsoft.com/office/drawing/2014/main" id="{D839B643-6682-4EEB-BB26-CBB8A547DB3E}"/>
            </a:ext>
          </a:extLst>
        </xdr:cNvPr>
        <xdr:cNvSpPr txBox="1"/>
      </xdr:nvSpPr>
      <xdr:spPr>
        <a:xfrm>
          <a:off x="18982055" y="103593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2.869</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60</xdr:row>
      <xdr:rowOff>83185</xdr:rowOff>
    </xdr:from>
    <xdr:ext cx="467360" cy="259080"/>
    <xdr:sp macro="" textlink="">
      <xdr:nvSpPr>
        <xdr:cNvPr id="595" name="n_2mainValue【学校施設】&#10;一人当たり面積">
          <a:extLst>
            <a:ext uri="{FF2B5EF4-FFF2-40B4-BE49-F238E27FC236}">
              <a16:creationId xmlns:a16="http://schemas.microsoft.com/office/drawing/2014/main" id="{DE6C9CAE-1905-4F8D-819A-D45F24627A34}"/>
            </a:ext>
          </a:extLst>
        </xdr:cNvPr>
        <xdr:cNvSpPr txBox="1"/>
      </xdr:nvSpPr>
      <xdr:spPr>
        <a:xfrm>
          <a:off x="18181955" y="103720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2.804</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60</xdr:row>
      <xdr:rowOff>93345</xdr:rowOff>
    </xdr:from>
    <xdr:ext cx="467360" cy="259080"/>
    <xdr:sp macro="" textlink="">
      <xdr:nvSpPr>
        <xdr:cNvPr id="596" name="n_3mainValue【学校施設】&#10;一人当たり面積">
          <a:extLst>
            <a:ext uri="{FF2B5EF4-FFF2-40B4-BE49-F238E27FC236}">
              <a16:creationId xmlns:a16="http://schemas.microsoft.com/office/drawing/2014/main" id="{C7BE3BBE-A1F3-4047-A2CD-A8D806371DFB}"/>
            </a:ext>
          </a:extLst>
        </xdr:cNvPr>
        <xdr:cNvSpPr txBox="1"/>
      </xdr:nvSpPr>
      <xdr:spPr>
        <a:xfrm>
          <a:off x="17384395" y="1038415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2.742</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60</xdr:row>
      <xdr:rowOff>117475</xdr:rowOff>
    </xdr:from>
    <xdr:ext cx="467360" cy="259080"/>
    <xdr:sp macro="" textlink="">
      <xdr:nvSpPr>
        <xdr:cNvPr id="597" name="n_4mainValue【学校施設】&#10;一人当たり面積">
          <a:extLst>
            <a:ext uri="{FF2B5EF4-FFF2-40B4-BE49-F238E27FC236}">
              <a16:creationId xmlns:a16="http://schemas.microsoft.com/office/drawing/2014/main" id="{E5A6593F-5DED-4623-8FBD-C4FF4617FA04}"/>
            </a:ext>
          </a:extLst>
        </xdr:cNvPr>
        <xdr:cNvSpPr txBox="1"/>
      </xdr:nvSpPr>
      <xdr:spPr>
        <a:xfrm>
          <a:off x="16588740" y="1040447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2.593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8" name="正方形/長方形 597">
          <a:extLst>
            <a:ext uri="{FF2B5EF4-FFF2-40B4-BE49-F238E27FC236}">
              <a16:creationId xmlns:a16="http://schemas.microsoft.com/office/drawing/2014/main" id="{AE32CD5E-777E-44B3-BC38-DBBBBA8BCBFB}"/>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9" name="正方形/長方形 598">
          <a:extLst>
            <a:ext uri="{FF2B5EF4-FFF2-40B4-BE49-F238E27FC236}">
              <a16:creationId xmlns:a16="http://schemas.microsoft.com/office/drawing/2014/main" id="{75239BC3-767B-44F1-A5A1-6D4FB8B83470}"/>
            </a:ext>
          </a:extLst>
        </xdr:cNvPr>
        <xdr:cNvSpPr/>
      </xdr:nvSpPr>
      <xdr:spPr>
        <a:xfrm>
          <a:off x="11315700" y="1247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0" name="正方形/長方形 599">
          <a:extLst>
            <a:ext uri="{FF2B5EF4-FFF2-40B4-BE49-F238E27FC236}">
              <a16:creationId xmlns:a16="http://schemas.microsoft.com/office/drawing/2014/main" id="{2455A571-870F-4008-97BF-296A291F9784}"/>
            </a:ext>
          </a:extLst>
        </xdr:cNvPr>
        <xdr:cNvSpPr/>
      </xdr:nvSpPr>
      <xdr:spPr>
        <a:xfrm>
          <a:off x="11315700" y="1267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1" name="正方形/長方形 600">
          <a:extLst>
            <a:ext uri="{FF2B5EF4-FFF2-40B4-BE49-F238E27FC236}">
              <a16:creationId xmlns:a16="http://schemas.microsoft.com/office/drawing/2014/main" id="{7A5B4238-4641-4A0E-A792-7FF02DC12C51}"/>
            </a:ext>
          </a:extLst>
        </xdr:cNvPr>
        <xdr:cNvSpPr/>
      </xdr:nvSpPr>
      <xdr:spPr>
        <a:xfrm>
          <a:off x="12232640" y="1247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2" name="正方形/長方形 601">
          <a:extLst>
            <a:ext uri="{FF2B5EF4-FFF2-40B4-BE49-F238E27FC236}">
              <a16:creationId xmlns:a16="http://schemas.microsoft.com/office/drawing/2014/main" id="{EBB8A869-2251-4B66-AF07-BB7E9E7121C1}"/>
            </a:ext>
          </a:extLst>
        </xdr:cNvPr>
        <xdr:cNvSpPr/>
      </xdr:nvSpPr>
      <xdr:spPr>
        <a:xfrm>
          <a:off x="12232640" y="1267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3" name="正方形/長方形 602">
          <a:extLst>
            <a:ext uri="{FF2B5EF4-FFF2-40B4-BE49-F238E27FC236}">
              <a16:creationId xmlns:a16="http://schemas.microsoft.com/office/drawing/2014/main" id="{A9E86780-DF47-4F76-87FB-3BC63495A52B}"/>
            </a:ext>
          </a:extLst>
        </xdr:cNvPr>
        <xdr:cNvSpPr/>
      </xdr:nvSpPr>
      <xdr:spPr>
        <a:xfrm>
          <a:off x="13261340" y="1247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4" name="正方形/長方形 603">
          <a:extLst>
            <a:ext uri="{FF2B5EF4-FFF2-40B4-BE49-F238E27FC236}">
              <a16:creationId xmlns:a16="http://schemas.microsoft.com/office/drawing/2014/main" id="{58E70BBF-937E-4A44-8366-1F50317C833E}"/>
            </a:ext>
          </a:extLst>
        </xdr:cNvPr>
        <xdr:cNvSpPr/>
      </xdr:nvSpPr>
      <xdr:spPr>
        <a:xfrm>
          <a:off x="13261340" y="1267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5" name="正方形/長方形 604">
          <a:extLst>
            <a:ext uri="{FF2B5EF4-FFF2-40B4-BE49-F238E27FC236}">
              <a16:creationId xmlns:a16="http://schemas.microsoft.com/office/drawing/2014/main" id="{E992218B-E275-4963-AC15-600E5DDC1E1A}"/>
            </a:ext>
          </a:extLst>
        </xdr:cNvPr>
        <xdr:cNvSpPr/>
      </xdr:nvSpPr>
      <xdr:spPr>
        <a:xfrm>
          <a:off x="11203940" y="12950190"/>
          <a:ext cx="424815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6" name="正方形/長方形 605">
          <a:extLst>
            <a:ext uri="{FF2B5EF4-FFF2-40B4-BE49-F238E27FC236}">
              <a16:creationId xmlns:a16="http://schemas.microsoft.com/office/drawing/2014/main" id="{AF453565-DF49-48AD-850D-A612D4CBA669}"/>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7" name="正方形/長方形 606">
          <a:extLst>
            <a:ext uri="{FF2B5EF4-FFF2-40B4-BE49-F238E27FC236}">
              <a16:creationId xmlns:a16="http://schemas.microsoft.com/office/drawing/2014/main" id="{BE6D6555-9533-4F60-99EA-5674F02AA39F}"/>
            </a:ext>
          </a:extLst>
        </xdr:cNvPr>
        <xdr:cNvSpPr/>
      </xdr:nvSpPr>
      <xdr:spPr>
        <a:xfrm>
          <a:off x="16590010" y="1247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8" name="正方形/長方形 607">
          <a:extLst>
            <a:ext uri="{FF2B5EF4-FFF2-40B4-BE49-F238E27FC236}">
              <a16:creationId xmlns:a16="http://schemas.microsoft.com/office/drawing/2014/main" id="{6589536A-56A8-4F0F-BD67-491DD5E2E844}"/>
            </a:ext>
          </a:extLst>
        </xdr:cNvPr>
        <xdr:cNvSpPr/>
      </xdr:nvSpPr>
      <xdr:spPr>
        <a:xfrm>
          <a:off x="16590010" y="1267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9" name="正方形/長方形 608">
          <a:extLst>
            <a:ext uri="{FF2B5EF4-FFF2-40B4-BE49-F238E27FC236}">
              <a16:creationId xmlns:a16="http://schemas.microsoft.com/office/drawing/2014/main" id="{12EC8A5C-AED5-4593-ABE1-0DF27BFDFAFE}"/>
            </a:ext>
          </a:extLst>
        </xdr:cNvPr>
        <xdr:cNvSpPr/>
      </xdr:nvSpPr>
      <xdr:spPr>
        <a:xfrm>
          <a:off x="17487900" y="1247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0" name="正方形/長方形 609">
          <a:extLst>
            <a:ext uri="{FF2B5EF4-FFF2-40B4-BE49-F238E27FC236}">
              <a16:creationId xmlns:a16="http://schemas.microsoft.com/office/drawing/2014/main" id="{3F75C76F-0915-4E27-BCA0-A849D2035DD3}"/>
            </a:ext>
          </a:extLst>
        </xdr:cNvPr>
        <xdr:cNvSpPr/>
      </xdr:nvSpPr>
      <xdr:spPr>
        <a:xfrm>
          <a:off x="17487900" y="1267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1" name="正方形/長方形 610">
          <a:extLst>
            <a:ext uri="{FF2B5EF4-FFF2-40B4-BE49-F238E27FC236}">
              <a16:creationId xmlns:a16="http://schemas.microsoft.com/office/drawing/2014/main" id="{149F6077-F6FE-4213-9525-48F1E97A7E18}"/>
            </a:ext>
          </a:extLst>
        </xdr:cNvPr>
        <xdr:cNvSpPr/>
      </xdr:nvSpPr>
      <xdr:spPr>
        <a:xfrm>
          <a:off x="18516600" y="1247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2" name="正方形/長方形 611">
          <a:extLst>
            <a:ext uri="{FF2B5EF4-FFF2-40B4-BE49-F238E27FC236}">
              <a16:creationId xmlns:a16="http://schemas.microsoft.com/office/drawing/2014/main" id="{968DEB60-4DD7-4590-B2C0-BC625FA3A474}"/>
            </a:ext>
          </a:extLst>
        </xdr:cNvPr>
        <xdr:cNvSpPr/>
      </xdr:nvSpPr>
      <xdr:spPr>
        <a:xfrm>
          <a:off x="18516600" y="1267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3" name="正方形/長方形 612">
          <a:extLst>
            <a:ext uri="{FF2B5EF4-FFF2-40B4-BE49-F238E27FC236}">
              <a16:creationId xmlns:a16="http://schemas.microsoft.com/office/drawing/2014/main" id="{43091291-A508-48DD-8128-591AC37E40D8}"/>
            </a:ext>
          </a:extLst>
        </xdr:cNvPr>
        <xdr:cNvSpPr/>
      </xdr:nvSpPr>
      <xdr:spPr>
        <a:xfrm>
          <a:off x="16459200" y="12950190"/>
          <a:ext cx="426720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14" name="正方形/長方形 613">
          <a:extLst>
            <a:ext uri="{FF2B5EF4-FFF2-40B4-BE49-F238E27FC236}">
              <a16:creationId xmlns:a16="http://schemas.microsoft.com/office/drawing/2014/main" id="{80C9C19B-14EB-4C82-A091-5E45F59A08A8}"/>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5" name="正方形/長方形 614">
          <a:extLst>
            <a:ext uri="{FF2B5EF4-FFF2-40B4-BE49-F238E27FC236}">
              <a16:creationId xmlns:a16="http://schemas.microsoft.com/office/drawing/2014/main" id="{8FE78C85-3830-40F6-B0BE-ECF681924140}"/>
            </a:ext>
          </a:extLst>
        </xdr:cNvPr>
        <xdr:cNvSpPr/>
      </xdr:nvSpPr>
      <xdr:spPr>
        <a:xfrm>
          <a:off x="11315700" y="1628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6" name="正方形/長方形 615">
          <a:extLst>
            <a:ext uri="{FF2B5EF4-FFF2-40B4-BE49-F238E27FC236}">
              <a16:creationId xmlns:a16="http://schemas.microsoft.com/office/drawing/2014/main" id="{5957005B-0A50-4761-8C45-BB0EB4A38C58}"/>
            </a:ext>
          </a:extLst>
        </xdr:cNvPr>
        <xdr:cNvSpPr/>
      </xdr:nvSpPr>
      <xdr:spPr>
        <a:xfrm>
          <a:off x="11315700" y="16480790"/>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7" name="正方形/長方形 616">
          <a:extLst>
            <a:ext uri="{FF2B5EF4-FFF2-40B4-BE49-F238E27FC236}">
              <a16:creationId xmlns:a16="http://schemas.microsoft.com/office/drawing/2014/main" id="{B8DBD150-5157-43F5-A70D-59A86C287F98}"/>
            </a:ext>
          </a:extLst>
        </xdr:cNvPr>
        <xdr:cNvSpPr/>
      </xdr:nvSpPr>
      <xdr:spPr>
        <a:xfrm>
          <a:off x="12232640" y="1628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8" name="正方形/長方形 617">
          <a:extLst>
            <a:ext uri="{FF2B5EF4-FFF2-40B4-BE49-F238E27FC236}">
              <a16:creationId xmlns:a16="http://schemas.microsoft.com/office/drawing/2014/main" id="{1CB23D68-08CD-4880-A60E-77633881E3CC}"/>
            </a:ext>
          </a:extLst>
        </xdr:cNvPr>
        <xdr:cNvSpPr/>
      </xdr:nvSpPr>
      <xdr:spPr>
        <a:xfrm>
          <a:off x="12232640" y="16480790"/>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9" name="正方形/長方形 618">
          <a:extLst>
            <a:ext uri="{FF2B5EF4-FFF2-40B4-BE49-F238E27FC236}">
              <a16:creationId xmlns:a16="http://schemas.microsoft.com/office/drawing/2014/main" id="{56EE23AD-6B6A-4792-B60F-77CFED4E17AB}"/>
            </a:ext>
          </a:extLst>
        </xdr:cNvPr>
        <xdr:cNvSpPr/>
      </xdr:nvSpPr>
      <xdr:spPr>
        <a:xfrm>
          <a:off x="13261340" y="1628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0" name="正方形/長方形 619">
          <a:extLst>
            <a:ext uri="{FF2B5EF4-FFF2-40B4-BE49-F238E27FC236}">
              <a16:creationId xmlns:a16="http://schemas.microsoft.com/office/drawing/2014/main" id="{32C497A4-9C2E-4ABD-9C3E-C2C79B6B124C}"/>
            </a:ext>
          </a:extLst>
        </xdr:cNvPr>
        <xdr:cNvSpPr/>
      </xdr:nvSpPr>
      <xdr:spPr>
        <a:xfrm>
          <a:off x="13261340" y="16480790"/>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1" name="正方形/長方形 620">
          <a:extLst>
            <a:ext uri="{FF2B5EF4-FFF2-40B4-BE49-F238E27FC236}">
              <a16:creationId xmlns:a16="http://schemas.microsoft.com/office/drawing/2014/main" id="{D95D0095-312E-4992-8097-9F7031A166D8}"/>
            </a:ext>
          </a:extLst>
        </xdr:cNvPr>
        <xdr:cNvSpPr/>
      </xdr:nvSpPr>
      <xdr:spPr>
        <a:xfrm>
          <a:off x="11203940" y="16760190"/>
          <a:ext cx="4248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5910" cy="225425"/>
    <xdr:sp macro="" textlink="">
      <xdr:nvSpPr>
        <xdr:cNvPr id="622" name="テキスト ボックス 621">
          <a:extLst>
            <a:ext uri="{FF2B5EF4-FFF2-40B4-BE49-F238E27FC236}">
              <a16:creationId xmlns:a16="http://schemas.microsoft.com/office/drawing/2014/main" id="{972C0BAB-299D-4BF0-93C4-6472351619BE}"/>
            </a:ext>
          </a:extLst>
        </xdr:cNvPr>
        <xdr:cNvSpPr txBox="1"/>
      </xdr:nvSpPr>
      <xdr:spPr>
        <a:xfrm>
          <a:off x="11165840" y="1657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3" name="直線コネクタ 622">
          <a:extLst>
            <a:ext uri="{FF2B5EF4-FFF2-40B4-BE49-F238E27FC236}">
              <a16:creationId xmlns:a16="http://schemas.microsoft.com/office/drawing/2014/main" id="{EDADBC27-CAC7-47A4-A433-860B352A3B0C}"/>
            </a:ext>
          </a:extLst>
        </xdr:cNvPr>
        <xdr:cNvCxnSpPr/>
      </xdr:nvCxnSpPr>
      <xdr:spPr>
        <a:xfrm>
          <a:off x="11203940" y="19046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4820" cy="259080"/>
    <xdr:sp macro="" textlink="">
      <xdr:nvSpPr>
        <xdr:cNvPr id="624" name="テキスト ボックス 623">
          <a:extLst>
            <a:ext uri="{FF2B5EF4-FFF2-40B4-BE49-F238E27FC236}">
              <a16:creationId xmlns:a16="http://schemas.microsoft.com/office/drawing/2014/main" id="{721ACE7C-81B7-42FA-9DCF-F6DF8D9059BC}"/>
            </a:ext>
          </a:extLst>
        </xdr:cNvPr>
        <xdr:cNvSpPr txBox="1"/>
      </xdr:nvSpPr>
      <xdr:spPr>
        <a:xfrm>
          <a:off x="10801350" y="189096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109</xdr:row>
      <xdr:rowOff>35560</xdr:rowOff>
    </xdr:from>
    <xdr:to>
      <xdr:col>89</xdr:col>
      <xdr:colOff>177800</xdr:colOff>
      <xdr:row>109</xdr:row>
      <xdr:rowOff>35560</xdr:rowOff>
    </xdr:to>
    <xdr:cxnSp macro="">
      <xdr:nvCxnSpPr>
        <xdr:cNvPr id="625" name="直線コネクタ 624">
          <a:extLst>
            <a:ext uri="{FF2B5EF4-FFF2-40B4-BE49-F238E27FC236}">
              <a16:creationId xmlns:a16="http://schemas.microsoft.com/office/drawing/2014/main" id="{291974E2-96D4-42A6-B432-E3FC95AA6E5E}"/>
            </a:ext>
          </a:extLst>
        </xdr:cNvPr>
        <xdr:cNvCxnSpPr/>
      </xdr:nvCxnSpPr>
      <xdr:spPr>
        <a:xfrm>
          <a:off x="11203940" y="187236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64770</xdr:rowOff>
    </xdr:from>
    <xdr:ext cx="464820" cy="256540"/>
    <xdr:sp macro="" textlink="">
      <xdr:nvSpPr>
        <xdr:cNvPr id="626" name="テキスト ボックス 625">
          <a:extLst>
            <a:ext uri="{FF2B5EF4-FFF2-40B4-BE49-F238E27FC236}">
              <a16:creationId xmlns:a16="http://schemas.microsoft.com/office/drawing/2014/main" id="{28C2AA46-6784-4086-BB23-E5C8C2B48A85}"/>
            </a:ext>
          </a:extLst>
        </xdr:cNvPr>
        <xdr:cNvSpPr txBox="1"/>
      </xdr:nvSpPr>
      <xdr:spPr>
        <a:xfrm>
          <a:off x="10801350" y="1857946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627" name="直線コネクタ 626">
          <a:extLst>
            <a:ext uri="{FF2B5EF4-FFF2-40B4-BE49-F238E27FC236}">
              <a16:creationId xmlns:a16="http://schemas.microsoft.com/office/drawing/2014/main" id="{A0965B5F-0264-41DC-A59F-F00FD0B22B71}"/>
            </a:ext>
          </a:extLst>
        </xdr:cNvPr>
        <xdr:cNvCxnSpPr/>
      </xdr:nvCxnSpPr>
      <xdr:spPr>
        <a:xfrm>
          <a:off x="11203940" y="1840103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628" name="テキスト ボックス 627">
          <a:extLst>
            <a:ext uri="{FF2B5EF4-FFF2-40B4-BE49-F238E27FC236}">
              <a16:creationId xmlns:a16="http://schemas.microsoft.com/office/drawing/2014/main" id="{42316DD7-3AF0-4D56-932C-E2E37AF44044}"/>
            </a:ext>
          </a:extLst>
        </xdr:cNvPr>
        <xdr:cNvSpPr txBox="1"/>
      </xdr:nvSpPr>
      <xdr:spPr>
        <a:xfrm>
          <a:off x="10842625" y="182562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629" name="直線コネクタ 628">
          <a:extLst>
            <a:ext uri="{FF2B5EF4-FFF2-40B4-BE49-F238E27FC236}">
              <a16:creationId xmlns:a16="http://schemas.microsoft.com/office/drawing/2014/main" id="{725BF443-308B-41C9-A2A4-8FDFC88358F5}"/>
            </a:ext>
          </a:extLst>
        </xdr:cNvPr>
        <xdr:cNvCxnSpPr/>
      </xdr:nvCxnSpPr>
      <xdr:spPr>
        <a:xfrm>
          <a:off x="11203940" y="180682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6540"/>
    <xdr:sp macro="" textlink="">
      <xdr:nvSpPr>
        <xdr:cNvPr id="630" name="テキスト ボックス 629">
          <a:extLst>
            <a:ext uri="{FF2B5EF4-FFF2-40B4-BE49-F238E27FC236}">
              <a16:creationId xmlns:a16="http://schemas.microsoft.com/office/drawing/2014/main" id="{7C237AAB-67DC-4E84-9197-10660098984C}"/>
            </a:ext>
          </a:extLst>
        </xdr:cNvPr>
        <xdr:cNvSpPr txBox="1"/>
      </xdr:nvSpPr>
      <xdr:spPr>
        <a:xfrm>
          <a:off x="10842625" y="1792478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631" name="直線コネクタ 630">
          <a:extLst>
            <a:ext uri="{FF2B5EF4-FFF2-40B4-BE49-F238E27FC236}">
              <a16:creationId xmlns:a16="http://schemas.microsoft.com/office/drawing/2014/main" id="{4A504B8A-6DA9-4CD6-AC99-716CB77A64A7}"/>
            </a:ext>
          </a:extLst>
        </xdr:cNvPr>
        <xdr:cNvCxnSpPr/>
      </xdr:nvCxnSpPr>
      <xdr:spPr>
        <a:xfrm>
          <a:off x="11203940" y="177457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632" name="テキスト ボックス 631">
          <a:extLst>
            <a:ext uri="{FF2B5EF4-FFF2-40B4-BE49-F238E27FC236}">
              <a16:creationId xmlns:a16="http://schemas.microsoft.com/office/drawing/2014/main" id="{E6C9EF34-5206-419D-9BB6-A0AA2359B555}"/>
            </a:ext>
          </a:extLst>
        </xdr:cNvPr>
        <xdr:cNvSpPr txBox="1"/>
      </xdr:nvSpPr>
      <xdr:spPr>
        <a:xfrm>
          <a:off x="1084262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633" name="直線コネクタ 632">
          <a:extLst>
            <a:ext uri="{FF2B5EF4-FFF2-40B4-BE49-F238E27FC236}">
              <a16:creationId xmlns:a16="http://schemas.microsoft.com/office/drawing/2014/main" id="{2BB1C33E-C61C-48F1-B4FC-67810B969F2F}"/>
            </a:ext>
          </a:extLst>
        </xdr:cNvPr>
        <xdr:cNvCxnSpPr/>
      </xdr:nvCxnSpPr>
      <xdr:spPr>
        <a:xfrm>
          <a:off x="11203940" y="174136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634" name="テキスト ボックス 633">
          <a:extLst>
            <a:ext uri="{FF2B5EF4-FFF2-40B4-BE49-F238E27FC236}">
              <a16:creationId xmlns:a16="http://schemas.microsoft.com/office/drawing/2014/main" id="{F4690BC2-D83D-401F-9205-B07DD2BEE04B}"/>
            </a:ext>
          </a:extLst>
        </xdr:cNvPr>
        <xdr:cNvSpPr txBox="1"/>
      </xdr:nvSpPr>
      <xdr:spPr>
        <a:xfrm>
          <a:off x="10842625" y="172789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635" name="直線コネクタ 634">
          <a:extLst>
            <a:ext uri="{FF2B5EF4-FFF2-40B4-BE49-F238E27FC236}">
              <a16:creationId xmlns:a16="http://schemas.microsoft.com/office/drawing/2014/main" id="{889FC91E-DD40-4735-BF2D-3FD72C9F1157}"/>
            </a:ext>
          </a:extLst>
        </xdr:cNvPr>
        <xdr:cNvCxnSpPr/>
      </xdr:nvCxnSpPr>
      <xdr:spPr>
        <a:xfrm>
          <a:off x="11203940" y="170903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98</xdr:row>
      <xdr:rowOff>146050</xdr:rowOff>
    </xdr:from>
    <xdr:ext cx="336550" cy="256540"/>
    <xdr:sp macro="" textlink="">
      <xdr:nvSpPr>
        <xdr:cNvPr id="636" name="テキスト ボックス 635">
          <a:extLst>
            <a:ext uri="{FF2B5EF4-FFF2-40B4-BE49-F238E27FC236}">
              <a16:creationId xmlns:a16="http://schemas.microsoft.com/office/drawing/2014/main" id="{8A0074C1-5333-434C-8EA7-8835ECD3AFED}"/>
            </a:ext>
          </a:extLst>
        </xdr:cNvPr>
        <xdr:cNvSpPr txBox="1"/>
      </xdr:nvSpPr>
      <xdr:spPr>
        <a:xfrm>
          <a:off x="10904855" y="16946245"/>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7" name="直線コネクタ 636">
          <a:extLst>
            <a:ext uri="{FF2B5EF4-FFF2-40B4-BE49-F238E27FC236}">
              <a16:creationId xmlns:a16="http://schemas.microsoft.com/office/drawing/2014/main" id="{84DDEC9C-21B0-4329-AA20-A46A6EBF5319}"/>
            </a:ext>
          </a:extLst>
        </xdr:cNvPr>
        <xdr:cNvCxnSpPr/>
      </xdr:nvCxnSpPr>
      <xdr:spPr>
        <a:xfrm>
          <a:off x="11203940" y="16760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8" name="【公民館】&#10;有形固定資産減価償却率グラフ枠">
          <a:extLst>
            <a:ext uri="{FF2B5EF4-FFF2-40B4-BE49-F238E27FC236}">
              <a16:creationId xmlns:a16="http://schemas.microsoft.com/office/drawing/2014/main" id="{7545047F-ED71-44C7-91CD-BCFE7C9427E8}"/>
            </a:ext>
          </a:extLst>
        </xdr:cNvPr>
        <xdr:cNvSpPr/>
      </xdr:nvSpPr>
      <xdr:spPr>
        <a:xfrm>
          <a:off x="11203940" y="16760190"/>
          <a:ext cx="4248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100</xdr:row>
      <xdr:rowOff>82550</xdr:rowOff>
    </xdr:from>
    <xdr:to>
      <xdr:col>85</xdr:col>
      <xdr:colOff>126365</xdr:colOff>
      <xdr:row>109</xdr:row>
      <xdr:rowOff>35560</xdr:rowOff>
    </xdr:to>
    <xdr:cxnSp macro="">
      <xdr:nvCxnSpPr>
        <xdr:cNvPr id="639" name="直線コネクタ 638">
          <a:extLst>
            <a:ext uri="{FF2B5EF4-FFF2-40B4-BE49-F238E27FC236}">
              <a16:creationId xmlns:a16="http://schemas.microsoft.com/office/drawing/2014/main" id="{0DEF32E4-E967-45CD-8E9E-EBDDED5DF2FB}"/>
            </a:ext>
          </a:extLst>
        </xdr:cNvPr>
        <xdr:cNvCxnSpPr/>
      </xdr:nvCxnSpPr>
      <xdr:spPr>
        <a:xfrm flipV="1">
          <a:off x="14703425" y="17229455"/>
          <a:ext cx="0" cy="1494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39370</xdr:rowOff>
    </xdr:from>
    <xdr:ext cx="469900" cy="259080"/>
    <xdr:sp macro="" textlink="">
      <xdr:nvSpPr>
        <xdr:cNvPr id="640" name="【公民館】&#10;有形固定資産減価償却率最小値テキスト">
          <a:extLst>
            <a:ext uri="{FF2B5EF4-FFF2-40B4-BE49-F238E27FC236}">
              <a16:creationId xmlns:a16="http://schemas.microsoft.com/office/drawing/2014/main" id="{465EB83A-AF02-4367-B09C-741B0DA9CED3}"/>
            </a:ext>
          </a:extLst>
        </xdr:cNvPr>
        <xdr:cNvSpPr txBox="1"/>
      </xdr:nvSpPr>
      <xdr:spPr>
        <a:xfrm>
          <a:off x="14742160" y="187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109</xdr:row>
      <xdr:rowOff>35560</xdr:rowOff>
    </xdr:from>
    <xdr:to>
      <xdr:col>86</xdr:col>
      <xdr:colOff>25400</xdr:colOff>
      <xdr:row>109</xdr:row>
      <xdr:rowOff>35560</xdr:rowOff>
    </xdr:to>
    <xdr:cxnSp macro="">
      <xdr:nvCxnSpPr>
        <xdr:cNvPr id="641" name="直線コネクタ 640">
          <a:extLst>
            <a:ext uri="{FF2B5EF4-FFF2-40B4-BE49-F238E27FC236}">
              <a16:creationId xmlns:a16="http://schemas.microsoft.com/office/drawing/2014/main" id="{1EF3A0AE-FACF-45C8-922E-5F80A2B21ADC}"/>
            </a:ext>
          </a:extLst>
        </xdr:cNvPr>
        <xdr:cNvCxnSpPr/>
      </xdr:nvCxnSpPr>
      <xdr:spPr>
        <a:xfrm>
          <a:off x="14611350" y="1872361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29210</xdr:rowOff>
    </xdr:from>
    <xdr:ext cx="340360" cy="256540"/>
    <xdr:sp macro="" textlink="">
      <xdr:nvSpPr>
        <xdr:cNvPr id="642" name="【公民館】&#10;有形固定資産減価償却率最大値テキスト">
          <a:extLst>
            <a:ext uri="{FF2B5EF4-FFF2-40B4-BE49-F238E27FC236}">
              <a16:creationId xmlns:a16="http://schemas.microsoft.com/office/drawing/2014/main" id="{2D59BB98-E8DC-4128-BAD8-0C3629815AE6}"/>
            </a:ext>
          </a:extLst>
        </xdr:cNvPr>
        <xdr:cNvSpPr txBox="1"/>
      </xdr:nvSpPr>
      <xdr:spPr>
        <a:xfrm>
          <a:off x="14742160" y="17000855"/>
          <a:ext cx="340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82550</xdr:rowOff>
    </xdr:from>
    <xdr:to>
      <xdr:col>86</xdr:col>
      <xdr:colOff>25400</xdr:colOff>
      <xdr:row>100</xdr:row>
      <xdr:rowOff>82550</xdr:rowOff>
    </xdr:to>
    <xdr:cxnSp macro="">
      <xdr:nvCxnSpPr>
        <xdr:cNvPr id="643" name="直線コネクタ 642">
          <a:extLst>
            <a:ext uri="{FF2B5EF4-FFF2-40B4-BE49-F238E27FC236}">
              <a16:creationId xmlns:a16="http://schemas.microsoft.com/office/drawing/2014/main" id="{7AFDC741-63DB-4DFC-9F73-337B46572318}"/>
            </a:ext>
          </a:extLst>
        </xdr:cNvPr>
        <xdr:cNvCxnSpPr/>
      </xdr:nvCxnSpPr>
      <xdr:spPr>
        <a:xfrm>
          <a:off x="14611350" y="17229455"/>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147320</xdr:rowOff>
    </xdr:from>
    <xdr:ext cx="405130" cy="259080"/>
    <xdr:sp macro="" textlink="">
      <xdr:nvSpPr>
        <xdr:cNvPr id="644" name="【公民館】&#10;有形固定資産減価償却率平均値テキスト">
          <a:extLst>
            <a:ext uri="{FF2B5EF4-FFF2-40B4-BE49-F238E27FC236}">
              <a16:creationId xmlns:a16="http://schemas.microsoft.com/office/drawing/2014/main" id="{139DD358-F42C-4B6A-B29F-0C9DC1EC5D10}"/>
            </a:ext>
          </a:extLst>
        </xdr:cNvPr>
        <xdr:cNvSpPr txBox="1"/>
      </xdr:nvSpPr>
      <xdr:spPr>
        <a:xfrm>
          <a:off x="14742160" y="1814766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105</xdr:row>
      <xdr:rowOff>168910</xdr:rowOff>
    </xdr:from>
    <xdr:to>
      <xdr:col>85</xdr:col>
      <xdr:colOff>177800</xdr:colOff>
      <xdr:row>106</xdr:row>
      <xdr:rowOff>99060</xdr:rowOff>
    </xdr:to>
    <xdr:sp macro="" textlink="">
      <xdr:nvSpPr>
        <xdr:cNvPr id="645" name="フローチャート: 判断 644">
          <a:extLst>
            <a:ext uri="{FF2B5EF4-FFF2-40B4-BE49-F238E27FC236}">
              <a16:creationId xmlns:a16="http://schemas.microsoft.com/office/drawing/2014/main" id="{07BC4D69-F52E-4A2B-8610-98ADF7A96A9F}"/>
            </a:ext>
          </a:extLst>
        </xdr:cNvPr>
        <xdr:cNvSpPr/>
      </xdr:nvSpPr>
      <xdr:spPr>
        <a:xfrm>
          <a:off x="14649450" y="1817497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109220</xdr:rowOff>
    </xdr:from>
    <xdr:to>
      <xdr:col>81</xdr:col>
      <xdr:colOff>101600</xdr:colOff>
      <xdr:row>106</xdr:row>
      <xdr:rowOff>38735</xdr:rowOff>
    </xdr:to>
    <xdr:sp macro="" textlink="">
      <xdr:nvSpPr>
        <xdr:cNvPr id="646" name="フローチャート: 判断 645">
          <a:extLst>
            <a:ext uri="{FF2B5EF4-FFF2-40B4-BE49-F238E27FC236}">
              <a16:creationId xmlns:a16="http://schemas.microsoft.com/office/drawing/2014/main" id="{04E71875-CCB9-49EA-AC30-754CB33801B0}"/>
            </a:ext>
          </a:extLst>
        </xdr:cNvPr>
        <xdr:cNvSpPr/>
      </xdr:nvSpPr>
      <xdr:spPr>
        <a:xfrm>
          <a:off x="13887450" y="18109565"/>
          <a:ext cx="9779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125095</xdr:rowOff>
    </xdr:from>
    <xdr:to>
      <xdr:col>76</xdr:col>
      <xdr:colOff>165100</xdr:colOff>
      <xdr:row>106</xdr:row>
      <xdr:rowOff>55245</xdr:rowOff>
    </xdr:to>
    <xdr:sp macro="" textlink="">
      <xdr:nvSpPr>
        <xdr:cNvPr id="647" name="フローチャート: 判断 646">
          <a:extLst>
            <a:ext uri="{FF2B5EF4-FFF2-40B4-BE49-F238E27FC236}">
              <a16:creationId xmlns:a16="http://schemas.microsoft.com/office/drawing/2014/main" id="{83D95126-8909-4D21-A7B3-114661994DD6}"/>
            </a:ext>
          </a:extLst>
        </xdr:cNvPr>
        <xdr:cNvSpPr/>
      </xdr:nvSpPr>
      <xdr:spPr>
        <a:xfrm>
          <a:off x="13089890" y="1812925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635</xdr:rowOff>
    </xdr:from>
    <xdr:to>
      <xdr:col>72</xdr:col>
      <xdr:colOff>38100</xdr:colOff>
      <xdr:row>106</xdr:row>
      <xdr:rowOff>102235</xdr:rowOff>
    </xdr:to>
    <xdr:sp macro="" textlink="">
      <xdr:nvSpPr>
        <xdr:cNvPr id="648" name="フローチャート: 判断 647">
          <a:extLst>
            <a:ext uri="{FF2B5EF4-FFF2-40B4-BE49-F238E27FC236}">
              <a16:creationId xmlns:a16="http://schemas.microsoft.com/office/drawing/2014/main" id="{4A050AFD-06D1-43A0-8D5D-B534DB3F02BA}"/>
            </a:ext>
          </a:extLst>
        </xdr:cNvPr>
        <xdr:cNvSpPr/>
      </xdr:nvSpPr>
      <xdr:spPr>
        <a:xfrm>
          <a:off x="12303760" y="181743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144780</xdr:rowOff>
    </xdr:from>
    <xdr:to>
      <xdr:col>67</xdr:col>
      <xdr:colOff>101600</xdr:colOff>
      <xdr:row>106</xdr:row>
      <xdr:rowOff>74930</xdr:rowOff>
    </xdr:to>
    <xdr:sp macro="" textlink="">
      <xdr:nvSpPr>
        <xdr:cNvPr id="649" name="フローチャート: 判断 648">
          <a:extLst>
            <a:ext uri="{FF2B5EF4-FFF2-40B4-BE49-F238E27FC236}">
              <a16:creationId xmlns:a16="http://schemas.microsoft.com/office/drawing/2014/main" id="{F5FCC956-F7A8-431A-B82B-54B0195FDABC}"/>
            </a:ext>
          </a:extLst>
        </xdr:cNvPr>
        <xdr:cNvSpPr/>
      </xdr:nvSpPr>
      <xdr:spPr>
        <a:xfrm>
          <a:off x="11487150" y="1814512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650" name="テキスト ボックス 649">
          <a:extLst>
            <a:ext uri="{FF2B5EF4-FFF2-40B4-BE49-F238E27FC236}">
              <a16:creationId xmlns:a16="http://schemas.microsoft.com/office/drawing/2014/main" id="{F511C578-96D9-4941-B49A-0AC2802E22BE}"/>
            </a:ext>
          </a:extLst>
        </xdr:cNvPr>
        <xdr:cNvSpPr txBox="1"/>
      </xdr:nvSpPr>
      <xdr:spPr>
        <a:xfrm>
          <a:off x="1453261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651" name="テキスト ボックス 650">
          <a:extLst>
            <a:ext uri="{FF2B5EF4-FFF2-40B4-BE49-F238E27FC236}">
              <a16:creationId xmlns:a16="http://schemas.microsoft.com/office/drawing/2014/main" id="{CE0E1BAD-E458-4480-A66D-056715FEA411}"/>
            </a:ext>
          </a:extLst>
        </xdr:cNvPr>
        <xdr:cNvSpPr txBox="1"/>
      </xdr:nvSpPr>
      <xdr:spPr>
        <a:xfrm>
          <a:off x="1377061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652" name="テキスト ボックス 651">
          <a:extLst>
            <a:ext uri="{FF2B5EF4-FFF2-40B4-BE49-F238E27FC236}">
              <a16:creationId xmlns:a16="http://schemas.microsoft.com/office/drawing/2014/main" id="{EEC16B87-BB75-4899-966A-54292D3BED67}"/>
            </a:ext>
          </a:extLst>
        </xdr:cNvPr>
        <xdr:cNvSpPr txBox="1"/>
      </xdr:nvSpPr>
      <xdr:spPr>
        <a:xfrm>
          <a:off x="1297305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653" name="テキスト ボックス 652">
          <a:extLst>
            <a:ext uri="{FF2B5EF4-FFF2-40B4-BE49-F238E27FC236}">
              <a16:creationId xmlns:a16="http://schemas.microsoft.com/office/drawing/2014/main" id="{D2CF5685-7FB6-413B-A4E0-3D845DBAAC1D}"/>
            </a:ext>
          </a:extLst>
        </xdr:cNvPr>
        <xdr:cNvSpPr txBox="1"/>
      </xdr:nvSpPr>
      <xdr:spPr>
        <a:xfrm>
          <a:off x="1217549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654" name="テキスト ボックス 653">
          <a:extLst>
            <a:ext uri="{FF2B5EF4-FFF2-40B4-BE49-F238E27FC236}">
              <a16:creationId xmlns:a16="http://schemas.microsoft.com/office/drawing/2014/main" id="{DF4746F9-E2D9-4E41-89EC-A73BB1F2B51D}"/>
            </a:ext>
          </a:extLst>
        </xdr:cNvPr>
        <xdr:cNvSpPr txBox="1"/>
      </xdr:nvSpPr>
      <xdr:spPr>
        <a:xfrm>
          <a:off x="1137031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81</xdr:col>
      <xdr:colOff>0</xdr:colOff>
      <xdr:row>105</xdr:row>
      <xdr:rowOff>59690</xdr:rowOff>
    </xdr:from>
    <xdr:to>
      <xdr:col>81</xdr:col>
      <xdr:colOff>101600</xdr:colOff>
      <xdr:row>105</xdr:row>
      <xdr:rowOff>161290</xdr:rowOff>
    </xdr:to>
    <xdr:sp macro="" textlink="">
      <xdr:nvSpPr>
        <xdr:cNvPr id="655" name="楕円 654">
          <a:extLst>
            <a:ext uri="{FF2B5EF4-FFF2-40B4-BE49-F238E27FC236}">
              <a16:creationId xmlns:a16="http://schemas.microsoft.com/office/drawing/2014/main" id="{CF01044E-C47D-42C8-BFD9-4166CFE9BBD9}"/>
            </a:ext>
          </a:extLst>
        </xdr:cNvPr>
        <xdr:cNvSpPr/>
      </xdr:nvSpPr>
      <xdr:spPr>
        <a:xfrm>
          <a:off x="13887450" y="18058130"/>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88900</xdr:rowOff>
    </xdr:from>
    <xdr:to>
      <xdr:col>76</xdr:col>
      <xdr:colOff>165100</xdr:colOff>
      <xdr:row>106</xdr:row>
      <xdr:rowOff>19050</xdr:rowOff>
    </xdr:to>
    <xdr:sp macro="" textlink="">
      <xdr:nvSpPr>
        <xdr:cNvPr id="656" name="楕円 655">
          <a:extLst>
            <a:ext uri="{FF2B5EF4-FFF2-40B4-BE49-F238E27FC236}">
              <a16:creationId xmlns:a16="http://schemas.microsoft.com/office/drawing/2014/main" id="{725ADFE7-2346-4944-9746-CB22F9C7FF35}"/>
            </a:ext>
          </a:extLst>
        </xdr:cNvPr>
        <xdr:cNvSpPr/>
      </xdr:nvSpPr>
      <xdr:spPr>
        <a:xfrm>
          <a:off x="13089890" y="18094960"/>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110490</xdr:rowOff>
    </xdr:from>
    <xdr:to>
      <xdr:col>81</xdr:col>
      <xdr:colOff>50800</xdr:colOff>
      <xdr:row>105</xdr:row>
      <xdr:rowOff>139700</xdr:rowOff>
    </xdr:to>
    <xdr:cxnSp macro="">
      <xdr:nvCxnSpPr>
        <xdr:cNvPr id="657" name="直線コネクタ 656">
          <a:extLst>
            <a:ext uri="{FF2B5EF4-FFF2-40B4-BE49-F238E27FC236}">
              <a16:creationId xmlns:a16="http://schemas.microsoft.com/office/drawing/2014/main" id="{1FB9FA19-9DD5-4423-B9D5-068348C98F22}"/>
            </a:ext>
          </a:extLst>
        </xdr:cNvPr>
        <xdr:cNvCxnSpPr/>
      </xdr:nvCxnSpPr>
      <xdr:spPr>
        <a:xfrm flipV="1">
          <a:off x="13144500" y="18112740"/>
          <a:ext cx="79756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54610</xdr:rowOff>
    </xdr:from>
    <xdr:to>
      <xdr:col>72</xdr:col>
      <xdr:colOff>38100</xdr:colOff>
      <xdr:row>105</xdr:row>
      <xdr:rowOff>156210</xdr:rowOff>
    </xdr:to>
    <xdr:sp macro="" textlink="">
      <xdr:nvSpPr>
        <xdr:cNvPr id="658" name="楕円 657">
          <a:extLst>
            <a:ext uri="{FF2B5EF4-FFF2-40B4-BE49-F238E27FC236}">
              <a16:creationId xmlns:a16="http://schemas.microsoft.com/office/drawing/2014/main" id="{F8B9D431-13E5-42B0-A007-4DC42B341E65}"/>
            </a:ext>
          </a:extLst>
        </xdr:cNvPr>
        <xdr:cNvSpPr/>
      </xdr:nvSpPr>
      <xdr:spPr>
        <a:xfrm>
          <a:off x="12303760" y="18060670"/>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105410</xdr:rowOff>
    </xdr:from>
    <xdr:to>
      <xdr:col>76</xdr:col>
      <xdr:colOff>114300</xdr:colOff>
      <xdr:row>105</xdr:row>
      <xdr:rowOff>139700</xdr:rowOff>
    </xdr:to>
    <xdr:cxnSp macro="">
      <xdr:nvCxnSpPr>
        <xdr:cNvPr id="659" name="直線コネクタ 658">
          <a:extLst>
            <a:ext uri="{FF2B5EF4-FFF2-40B4-BE49-F238E27FC236}">
              <a16:creationId xmlns:a16="http://schemas.microsoft.com/office/drawing/2014/main" id="{EC5AEFCC-A925-44A2-BF5E-1F28DDD4B870}"/>
            </a:ext>
          </a:extLst>
        </xdr:cNvPr>
        <xdr:cNvCxnSpPr/>
      </xdr:nvCxnSpPr>
      <xdr:spPr>
        <a:xfrm>
          <a:off x="12346940" y="18105755"/>
          <a:ext cx="79756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100330</xdr:rowOff>
    </xdr:from>
    <xdr:to>
      <xdr:col>67</xdr:col>
      <xdr:colOff>101600</xdr:colOff>
      <xdr:row>106</xdr:row>
      <xdr:rowOff>30480</xdr:rowOff>
    </xdr:to>
    <xdr:sp macro="" textlink="">
      <xdr:nvSpPr>
        <xdr:cNvPr id="660" name="楕円 659">
          <a:extLst>
            <a:ext uri="{FF2B5EF4-FFF2-40B4-BE49-F238E27FC236}">
              <a16:creationId xmlns:a16="http://schemas.microsoft.com/office/drawing/2014/main" id="{38184160-3D12-4ACB-818F-DC101F4CD51B}"/>
            </a:ext>
          </a:extLst>
        </xdr:cNvPr>
        <xdr:cNvSpPr/>
      </xdr:nvSpPr>
      <xdr:spPr>
        <a:xfrm>
          <a:off x="11487150" y="1809877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105410</xdr:rowOff>
    </xdr:from>
    <xdr:to>
      <xdr:col>71</xdr:col>
      <xdr:colOff>177800</xdr:colOff>
      <xdr:row>105</xdr:row>
      <xdr:rowOff>151130</xdr:rowOff>
    </xdr:to>
    <xdr:cxnSp macro="">
      <xdr:nvCxnSpPr>
        <xdr:cNvPr id="661" name="直線コネクタ 660">
          <a:extLst>
            <a:ext uri="{FF2B5EF4-FFF2-40B4-BE49-F238E27FC236}">
              <a16:creationId xmlns:a16="http://schemas.microsoft.com/office/drawing/2014/main" id="{AA346036-B557-4AD4-A6F0-7512CAFAF11F}"/>
            </a:ext>
          </a:extLst>
        </xdr:cNvPr>
        <xdr:cNvCxnSpPr/>
      </xdr:nvCxnSpPr>
      <xdr:spPr>
        <a:xfrm flipV="1">
          <a:off x="11541760" y="18105755"/>
          <a:ext cx="80518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106</xdr:row>
      <xdr:rowOff>29845</xdr:rowOff>
    </xdr:from>
    <xdr:ext cx="405130" cy="256540"/>
    <xdr:sp macro="" textlink="">
      <xdr:nvSpPr>
        <xdr:cNvPr id="662" name="n_1aveValue【公民館】&#10;有形固定資産減価償却率">
          <a:extLst>
            <a:ext uri="{FF2B5EF4-FFF2-40B4-BE49-F238E27FC236}">
              <a16:creationId xmlns:a16="http://schemas.microsoft.com/office/drawing/2014/main" id="{D179ECBE-180E-4555-A001-D244A293BEF3}"/>
            </a:ext>
          </a:extLst>
        </xdr:cNvPr>
        <xdr:cNvSpPr txBox="1"/>
      </xdr:nvSpPr>
      <xdr:spPr>
        <a:xfrm>
          <a:off x="13738225" y="1820164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65.6</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106</xdr:row>
      <xdr:rowOff>46355</xdr:rowOff>
    </xdr:from>
    <xdr:ext cx="402590" cy="259080"/>
    <xdr:sp macro="" textlink="">
      <xdr:nvSpPr>
        <xdr:cNvPr id="663" name="n_2aveValue【公民館】&#10;有形固定資産減価償却率">
          <a:extLst>
            <a:ext uri="{FF2B5EF4-FFF2-40B4-BE49-F238E27FC236}">
              <a16:creationId xmlns:a16="http://schemas.microsoft.com/office/drawing/2014/main" id="{F96213DB-01B8-4111-B987-FEE06C8C3110}"/>
            </a:ext>
          </a:extLst>
        </xdr:cNvPr>
        <xdr:cNvSpPr txBox="1"/>
      </xdr:nvSpPr>
      <xdr:spPr>
        <a:xfrm>
          <a:off x="12957175" y="182219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66.6</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106</xdr:row>
      <xdr:rowOff>93345</xdr:rowOff>
    </xdr:from>
    <xdr:ext cx="402590" cy="259080"/>
    <xdr:sp macro="" textlink="">
      <xdr:nvSpPr>
        <xdr:cNvPr id="664" name="n_3aveValue【公民館】&#10;有形固定資産減価償却率">
          <a:extLst>
            <a:ext uri="{FF2B5EF4-FFF2-40B4-BE49-F238E27FC236}">
              <a16:creationId xmlns:a16="http://schemas.microsoft.com/office/drawing/2014/main" id="{785A9C9C-0128-4F44-8124-F719D74A1839}"/>
            </a:ext>
          </a:extLst>
        </xdr:cNvPr>
        <xdr:cNvSpPr txBox="1"/>
      </xdr:nvSpPr>
      <xdr:spPr>
        <a:xfrm>
          <a:off x="12171045" y="1827085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69.5</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106</xdr:row>
      <xdr:rowOff>66040</xdr:rowOff>
    </xdr:from>
    <xdr:ext cx="402590" cy="256540"/>
    <xdr:sp macro="" textlink="">
      <xdr:nvSpPr>
        <xdr:cNvPr id="665" name="n_4aveValue【公民館】&#10;有形固定資産減価償却率">
          <a:extLst>
            <a:ext uri="{FF2B5EF4-FFF2-40B4-BE49-F238E27FC236}">
              <a16:creationId xmlns:a16="http://schemas.microsoft.com/office/drawing/2014/main" id="{924D73B5-0B87-4FB5-96EE-EA8687BC9ABB}"/>
            </a:ext>
          </a:extLst>
        </xdr:cNvPr>
        <xdr:cNvSpPr txBox="1"/>
      </xdr:nvSpPr>
      <xdr:spPr>
        <a:xfrm>
          <a:off x="11354435" y="1823783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104</xdr:row>
      <xdr:rowOff>6350</xdr:rowOff>
    </xdr:from>
    <xdr:ext cx="405130" cy="256540"/>
    <xdr:sp macro="" textlink="">
      <xdr:nvSpPr>
        <xdr:cNvPr id="666" name="n_1mainValue【公民館】&#10;有形固定資産減価償却率">
          <a:extLst>
            <a:ext uri="{FF2B5EF4-FFF2-40B4-BE49-F238E27FC236}">
              <a16:creationId xmlns:a16="http://schemas.microsoft.com/office/drawing/2014/main" id="{75776D02-E92F-496C-80B8-418018DC4F7D}"/>
            </a:ext>
          </a:extLst>
        </xdr:cNvPr>
        <xdr:cNvSpPr txBox="1"/>
      </xdr:nvSpPr>
      <xdr:spPr>
        <a:xfrm>
          <a:off x="13738225" y="1783905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62.6</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104</xdr:row>
      <xdr:rowOff>35560</xdr:rowOff>
    </xdr:from>
    <xdr:ext cx="402590" cy="259080"/>
    <xdr:sp macro="" textlink="">
      <xdr:nvSpPr>
        <xdr:cNvPr id="667" name="n_2mainValue【公民館】&#10;有形固定資産減価償却率">
          <a:extLst>
            <a:ext uri="{FF2B5EF4-FFF2-40B4-BE49-F238E27FC236}">
              <a16:creationId xmlns:a16="http://schemas.microsoft.com/office/drawing/2014/main" id="{29624CBF-ADFB-469F-82FC-9B31DB8E9435}"/>
            </a:ext>
          </a:extLst>
        </xdr:cNvPr>
        <xdr:cNvSpPr txBox="1"/>
      </xdr:nvSpPr>
      <xdr:spPr>
        <a:xfrm>
          <a:off x="12957175" y="178663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64.4</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104</xdr:row>
      <xdr:rowOff>1270</xdr:rowOff>
    </xdr:from>
    <xdr:ext cx="402590" cy="259080"/>
    <xdr:sp macro="" textlink="">
      <xdr:nvSpPr>
        <xdr:cNvPr id="668" name="n_3mainValue【公民館】&#10;有形固定資産減価償却率">
          <a:extLst>
            <a:ext uri="{FF2B5EF4-FFF2-40B4-BE49-F238E27FC236}">
              <a16:creationId xmlns:a16="http://schemas.microsoft.com/office/drawing/2014/main" id="{9628CE43-52A2-4381-B477-85A60557F7CC}"/>
            </a:ext>
          </a:extLst>
        </xdr:cNvPr>
        <xdr:cNvSpPr txBox="1"/>
      </xdr:nvSpPr>
      <xdr:spPr>
        <a:xfrm>
          <a:off x="12171045" y="1783207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62.3</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104</xdr:row>
      <xdr:rowOff>46990</xdr:rowOff>
    </xdr:from>
    <xdr:ext cx="402590" cy="259080"/>
    <xdr:sp macro="" textlink="">
      <xdr:nvSpPr>
        <xdr:cNvPr id="669" name="n_4mainValue【公民館】&#10;有形固定資産減価償却率">
          <a:extLst>
            <a:ext uri="{FF2B5EF4-FFF2-40B4-BE49-F238E27FC236}">
              <a16:creationId xmlns:a16="http://schemas.microsoft.com/office/drawing/2014/main" id="{795859BB-A88F-423F-BC98-3A5620657B2D}"/>
            </a:ext>
          </a:extLst>
        </xdr:cNvPr>
        <xdr:cNvSpPr txBox="1"/>
      </xdr:nvSpPr>
      <xdr:spPr>
        <a:xfrm>
          <a:off x="11354435" y="1787969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0" name="正方形/長方形 669">
          <a:extLst>
            <a:ext uri="{FF2B5EF4-FFF2-40B4-BE49-F238E27FC236}">
              <a16:creationId xmlns:a16="http://schemas.microsoft.com/office/drawing/2014/main" id="{8187C26A-D8F0-447E-A378-AB04155CEA1A}"/>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1" name="正方形/長方形 670">
          <a:extLst>
            <a:ext uri="{FF2B5EF4-FFF2-40B4-BE49-F238E27FC236}">
              <a16:creationId xmlns:a16="http://schemas.microsoft.com/office/drawing/2014/main" id="{D70174A4-D96D-4AB7-B232-97EF7535FAB2}"/>
            </a:ext>
          </a:extLst>
        </xdr:cNvPr>
        <xdr:cNvSpPr/>
      </xdr:nvSpPr>
      <xdr:spPr>
        <a:xfrm>
          <a:off x="16590010" y="1628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2" name="正方形/長方形 671">
          <a:extLst>
            <a:ext uri="{FF2B5EF4-FFF2-40B4-BE49-F238E27FC236}">
              <a16:creationId xmlns:a16="http://schemas.microsoft.com/office/drawing/2014/main" id="{669D6AB8-13E8-4910-A936-613CF8EDA5E8}"/>
            </a:ext>
          </a:extLst>
        </xdr:cNvPr>
        <xdr:cNvSpPr/>
      </xdr:nvSpPr>
      <xdr:spPr>
        <a:xfrm>
          <a:off x="16590010" y="16480790"/>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3" name="正方形/長方形 672">
          <a:extLst>
            <a:ext uri="{FF2B5EF4-FFF2-40B4-BE49-F238E27FC236}">
              <a16:creationId xmlns:a16="http://schemas.microsoft.com/office/drawing/2014/main" id="{3C46A5BC-A1BE-4A5E-91D9-F94BCF487015}"/>
            </a:ext>
          </a:extLst>
        </xdr:cNvPr>
        <xdr:cNvSpPr/>
      </xdr:nvSpPr>
      <xdr:spPr>
        <a:xfrm>
          <a:off x="17487900" y="1628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4" name="正方形/長方形 673">
          <a:extLst>
            <a:ext uri="{FF2B5EF4-FFF2-40B4-BE49-F238E27FC236}">
              <a16:creationId xmlns:a16="http://schemas.microsoft.com/office/drawing/2014/main" id="{A731F221-6682-45BA-946B-617CE1B1F156}"/>
            </a:ext>
          </a:extLst>
        </xdr:cNvPr>
        <xdr:cNvSpPr/>
      </xdr:nvSpPr>
      <xdr:spPr>
        <a:xfrm>
          <a:off x="17487900" y="16480790"/>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5" name="正方形/長方形 674">
          <a:extLst>
            <a:ext uri="{FF2B5EF4-FFF2-40B4-BE49-F238E27FC236}">
              <a16:creationId xmlns:a16="http://schemas.microsoft.com/office/drawing/2014/main" id="{5B3686E5-C53A-48C3-9463-1E1473BD13BA}"/>
            </a:ext>
          </a:extLst>
        </xdr:cNvPr>
        <xdr:cNvSpPr/>
      </xdr:nvSpPr>
      <xdr:spPr>
        <a:xfrm>
          <a:off x="18516600" y="1628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6" name="正方形/長方形 675">
          <a:extLst>
            <a:ext uri="{FF2B5EF4-FFF2-40B4-BE49-F238E27FC236}">
              <a16:creationId xmlns:a16="http://schemas.microsoft.com/office/drawing/2014/main" id="{73091029-55CF-4AD3-8DE9-90E501CF60B0}"/>
            </a:ext>
          </a:extLst>
        </xdr:cNvPr>
        <xdr:cNvSpPr/>
      </xdr:nvSpPr>
      <xdr:spPr>
        <a:xfrm>
          <a:off x="18516600" y="16480790"/>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7" name="正方形/長方形 676">
          <a:extLst>
            <a:ext uri="{FF2B5EF4-FFF2-40B4-BE49-F238E27FC236}">
              <a16:creationId xmlns:a16="http://schemas.microsoft.com/office/drawing/2014/main" id="{B6E51ECC-67FA-4647-95FD-AEBA3350C736}"/>
            </a:ext>
          </a:extLst>
        </xdr:cNvPr>
        <xdr:cNvSpPr/>
      </xdr:nvSpPr>
      <xdr:spPr>
        <a:xfrm>
          <a:off x="16459200" y="16760190"/>
          <a:ext cx="42672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7345" cy="225425"/>
    <xdr:sp macro="" textlink="">
      <xdr:nvSpPr>
        <xdr:cNvPr id="678" name="テキスト ボックス 677">
          <a:extLst>
            <a:ext uri="{FF2B5EF4-FFF2-40B4-BE49-F238E27FC236}">
              <a16:creationId xmlns:a16="http://schemas.microsoft.com/office/drawing/2014/main" id="{6BC5FA99-4442-4A65-A2C5-633FE5F6B945}"/>
            </a:ext>
          </a:extLst>
        </xdr:cNvPr>
        <xdr:cNvSpPr txBox="1"/>
      </xdr:nvSpPr>
      <xdr:spPr>
        <a:xfrm>
          <a:off x="16440150" y="1657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9" name="直線コネクタ 678">
          <a:extLst>
            <a:ext uri="{FF2B5EF4-FFF2-40B4-BE49-F238E27FC236}">
              <a16:creationId xmlns:a16="http://schemas.microsoft.com/office/drawing/2014/main" id="{C324A146-9E2B-47F8-B806-A7415E06DD0A}"/>
            </a:ext>
          </a:extLst>
        </xdr:cNvPr>
        <xdr:cNvCxnSpPr/>
      </xdr:nvCxnSpPr>
      <xdr:spPr>
        <a:xfrm>
          <a:off x="16459200" y="19046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35560</xdr:rowOff>
    </xdr:from>
    <xdr:to>
      <xdr:col>120</xdr:col>
      <xdr:colOff>114300</xdr:colOff>
      <xdr:row>109</xdr:row>
      <xdr:rowOff>35560</xdr:rowOff>
    </xdr:to>
    <xdr:cxnSp macro="">
      <xdr:nvCxnSpPr>
        <xdr:cNvPr id="680" name="直線コネクタ 679">
          <a:extLst>
            <a:ext uri="{FF2B5EF4-FFF2-40B4-BE49-F238E27FC236}">
              <a16:creationId xmlns:a16="http://schemas.microsoft.com/office/drawing/2014/main" id="{D67BA24D-DE1D-4338-9CCF-216D0E07D11D}"/>
            </a:ext>
          </a:extLst>
        </xdr:cNvPr>
        <xdr:cNvCxnSpPr/>
      </xdr:nvCxnSpPr>
      <xdr:spPr>
        <a:xfrm>
          <a:off x="16459200" y="187236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64770</xdr:rowOff>
    </xdr:from>
    <xdr:ext cx="464820" cy="256540"/>
    <xdr:sp macro="" textlink="">
      <xdr:nvSpPr>
        <xdr:cNvPr id="681" name="テキスト ボックス 680">
          <a:extLst>
            <a:ext uri="{FF2B5EF4-FFF2-40B4-BE49-F238E27FC236}">
              <a16:creationId xmlns:a16="http://schemas.microsoft.com/office/drawing/2014/main" id="{9056F195-FB4D-4FC3-87BB-63BC2FC21C91}"/>
            </a:ext>
          </a:extLst>
        </xdr:cNvPr>
        <xdr:cNvSpPr txBox="1"/>
      </xdr:nvSpPr>
      <xdr:spPr>
        <a:xfrm>
          <a:off x="16047085" y="1857946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107</xdr:row>
      <xdr:rowOff>52070</xdr:rowOff>
    </xdr:from>
    <xdr:to>
      <xdr:col>120</xdr:col>
      <xdr:colOff>114300</xdr:colOff>
      <xdr:row>107</xdr:row>
      <xdr:rowOff>52070</xdr:rowOff>
    </xdr:to>
    <xdr:cxnSp macro="">
      <xdr:nvCxnSpPr>
        <xdr:cNvPr id="682" name="直線コネクタ 681">
          <a:extLst>
            <a:ext uri="{FF2B5EF4-FFF2-40B4-BE49-F238E27FC236}">
              <a16:creationId xmlns:a16="http://schemas.microsoft.com/office/drawing/2014/main" id="{AFD33F7A-F514-493B-AA80-FD404D3FEA67}"/>
            </a:ext>
          </a:extLst>
        </xdr:cNvPr>
        <xdr:cNvCxnSpPr/>
      </xdr:nvCxnSpPr>
      <xdr:spPr>
        <a:xfrm>
          <a:off x="16459200" y="1840103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106</xdr:row>
      <xdr:rowOff>80645</xdr:rowOff>
    </xdr:from>
    <xdr:ext cx="464820" cy="259080"/>
    <xdr:sp macro="" textlink="">
      <xdr:nvSpPr>
        <xdr:cNvPr id="683" name="テキスト ボックス 682">
          <a:extLst>
            <a:ext uri="{FF2B5EF4-FFF2-40B4-BE49-F238E27FC236}">
              <a16:creationId xmlns:a16="http://schemas.microsoft.com/office/drawing/2014/main" id="{E4696170-21AA-41CF-AED1-539907AF1B7E}"/>
            </a:ext>
          </a:extLst>
        </xdr:cNvPr>
        <xdr:cNvSpPr txBox="1"/>
      </xdr:nvSpPr>
      <xdr:spPr>
        <a:xfrm>
          <a:off x="16047085" y="1825625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105</xdr:row>
      <xdr:rowOff>67945</xdr:rowOff>
    </xdr:from>
    <xdr:to>
      <xdr:col>120</xdr:col>
      <xdr:colOff>114300</xdr:colOff>
      <xdr:row>105</xdr:row>
      <xdr:rowOff>67945</xdr:rowOff>
    </xdr:to>
    <xdr:cxnSp macro="">
      <xdr:nvCxnSpPr>
        <xdr:cNvPr id="684" name="直線コネクタ 683">
          <a:extLst>
            <a:ext uri="{FF2B5EF4-FFF2-40B4-BE49-F238E27FC236}">
              <a16:creationId xmlns:a16="http://schemas.microsoft.com/office/drawing/2014/main" id="{9C052E5C-1F52-4E35-995D-37DBC52B84DE}"/>
            </a:ext>
          </a:extLst>
        </xdr:cNvPr>
        <xdr:cNvCxnSpPr/>
      </xdr:nvCxnSpPr>
      <xdr:spPr>
        <a:xfrm>
          <a:off x="16459200" y="180682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97790</xdr:rowOff>
    </xdr:from>
    <xdr:ext cx="464820" cy="256540"/>
    <xdr:sp macro="" textlink="">
      <xdr:nvSpPr>
        <xdr:cNvPr id="685" name="テキスト ボックス 684">
          <a:extLst>
            <a:ext uri="{FF2B5EF4-FFF2-40B4-BE49-F238E27FC236}">
              <a16:creationId xmlns:a16="http://schemas.microsoft.com/office/drawing/2014/main" id="{F7866C92-C607-4117-9770-BA504E09F9D6}"/>
            </a:ext>
          </a:extLst>
        </xdr:cNvPr>
        <xdr:cNvSpPr txBox="1"/>
      </xdr:nvSpPr>
      <xdr:spPr>
        <a:xfrm>
          <a:off x="16047085" y="1792478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103</xdr:row>
      <xdr:rowOff>84455</xdr:rowOff>
    </xdr:from>
    <xdr:to>
      <xdr:col>120</xdr:col>
      <xdr:colOff>114300</xdr:colOff>
      <xdr:row>103</xdr:row>
      <xdr:rowOff>84455</xdr:rowOff>
    </xdr:to>
    <xdr:cxnSp macro="">
      <xdr:nvCxnSpPr>
        <xdr:cNvPr id="686" name="直線コネクタ 685">
          <a:extLst>
            <a:ext uri="{FF2B5EF4-FFF2-40B4-BE49-F238E27FC236}">
              <a16:creationId xmlns:a16="http://schemas.microsoft.com/office/drawing/2014/main" id="{0F0FB9CD-2094-47F8-A901-FE710B9C7375}"/>
            </a:ext>
          </a:extLst>
        </xdr:cNvPr>
        <xdr:cNvCxnSpPr/>
      </xdr:nvCxnSpPr>
      <xdr:spPr>
        <a:xfrm>
          <a:off x="16459200" y="177457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113665</xdr:rowOff>
    </xdr:from>
    <xdr:ext cx="464820" cy="258445"/>
    <xdr:sp macro="" textlink="">
      <xdr:nvSpPr>
        <xdr:cNvPr id="687" name="テキスト ボックス 686">
          <a:extLst>
            <a:ext uri="{FF2B5EF4-FFF2-40B4-BE49-F238E27FC236}">
              <a16:creationId xmlns:a16="http://schemas.microsoft.com/office/drawing/2014/main" id="{AE34E224-2747-4158-B0A9-128CFC8A29E3}"/>
            </a:ext>
          </a:extLst>
        </xdr:cNvPr>
        <xdr:cNvSpPr txBox="1"/>
      </xdr:nvSpPr>
      <xdr:spPr>
        <a:xfrm>
          <a:off x="16047085" y="1760156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dr:col>96</xdr:col>
      <xdr:colOff>0</xdr:colOff>
      <xdr:row>101</xdr:row>
      <xdr:rowOff>100965</xdr:rowOff>
    </xdr:from>
    <xdr:to>
      <xdr:col>120</xdr:col>
      <xdr:colOff>114300</xdr:colOff>
      <xdr:row>101</xdr:row>
      <xdr:rowOff>100965</xdr:rowOff>
    </xdr:to>
    <xdr:cxnSp macro="">
      <xdr:nvCxnSpPr>
        <xdr:cNvPr id="688" name="直線コネクタ 687">
          <a:extLst>
            <a:ext uri="{FF2B5EF4-FFF2-40B4-BE49-F238E27FC236}">
              <a16:creationId xmlns:a16="http://schemas.microsoft.com/office/drawing/2014/main" id="{6C51CCE8-5C5E-4589-9640-E6E65E727084}"/>
            </a:ext>
          </a:extLst>
        </xdr:cNvPr>
        <xdr:cNvCxnSpPr/>
      </xdr:nvCxnSpPr>
      <xdr:spPr>
        <a:xfrm>
          <a:off x="16459200" y="174136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100</xdr:row>
      <xdr:rowOff>130175</xdr:rowOff>
    </xdr:from>
    <xdr:ext cx="464820" cy="259080"/>
    <xdr:sp macro="" textlink="">
      <xdr:nvSpPr>
        <xdr:cNvPr id="689" name="テキスト ボックス 688">
          <a:extLst>
            <a:ext uri="{FF2B5EF4-FFF2-40B4-BE49-F238E27FC236}">
              <a16:creationId xmlns:a16="http://schemas.microsoft.com/office/drawing/2014/main" id="{156F2359-F49E-4434-9FD2-7426A7F57268}"/>
            </a:ext>
          </a:extLst>
        </xdr:cNvPr>
        <xdr:cNvSpPr txBox="1"/>
      </xdr:nvSpPr>
      <xdr:spPr>
        <a:xfrm>
          <a:off x="16047085" y="1727898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99</xdr:row>
      <xdr:rowOff>116840</xdr:rowOff>
    </xdr:from>
    <xdr:to>
      <xdr:col>120</xdr:col>
      <xdr:colOff>114300</xdr:colOff>
      <xdr:row>99</xdr:row>
      <xdr:rowOff>116840</xdr:rowOff>
    </xdr:to>
    <xdr:cxnSp macro="">
      <xdr:nvCxnSpPr>
        <xdr:cNvPr id="690" name="直線コネクタ 689">
          <a:extLst>
            <a:ext uri="{FF2B5EF4-FFF2-40B4-BE49-F238E27FC236}">
              <a16:creationId xmlns:a16="http://schemas.microsoft.com/office/drawing/2014/main" id="{F2575395-6362-4D70-81F1-B3DC8BD94701}"/>
            </a:ext>
          </a:extLst>
        </xdr:cNvPr>
        <xdr:cNvCxnSpPr/>
      </xdr:nvCxnSpPr>
      <xdr:spPr>
        <a:xfrm>
          <a:off x="16459200" y="170903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98</xdr:row>
      <xdr:rowOff>146050</xdr:rowOff>
    </xdr:from>
    <xdr:ext cx="464820" cy="256540"/>
    <xdr:sp macro="" textlink="">
      <xdr:nvSpPr>
        <xdr:cNvPr id="691" name="テキスト ボックス 690">
          <a:extLst>
            <a:ext uri="{FF2B5EF4-FFF2-40B4-BE49-F238E27FC236}">
              <a16:creationId xmlns:a16="http://schemas.microsoft.com/office/drawing/2014/main" id="{8F1C9826-AD31-41D3-8B97-E959FA6FA3F9}"/>
            </a:ext>
          </a:extLst>
        </xdr:cNvPr>
        <xdr:cNvSpPr txBox="1"/>
      </xdr:nvSpPr>
      <xdr:spPr>
        <a:xfrm>
          <a:off x="16047085" y="1694624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2" name="直線コネクタ 691">
          <a:extLst>
            <a:ext uri="{FF2B5EF4-FFF2-40B4-BE49-F238E27FC236}">
              <a16:creationId xmlns:a16="http://schemas.microsoft.com/office/drawing/2014/main" id="{C09ABF2A-0F06-466C-ADB0-C961C7BCEC5B}"/>
            </a:ext>
          </a:extLst>
        </xdr:cNvPr>
        <xdr:cNvCxnSpPr/>
      </xdr:nvCxnSpPr>
      <xdr:spPr>
        <a:xfrm>
          <a:off x="16459200" y="16760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4820" cy="259080"/>
    <xdr:sp macro="" textlink="">
      <xdr:nvSpPr>
        <xdr:cNvPr id="693" name="テキスト ボックス 692">
          <a:extLst>
            <a:ext uri="{FF2B5EF4-FFF2-40B4-BE49-F238E27FC236}">
              <a16:creationId xmlns:a16="http://schemas.microsoft.com/office/drawing/2014/main" id="{A79F78C9-F906-4F32-B6D4-98E7E5B41633}"/>
            </a:ext>
          </a:extLst>
        </xdr:cNvPr>
        <xdr:cNvSpPr txBox="1"/>
      </xdr:nvSpPr>
      <xdr:spPr>
        <a:xfrm>
          <a:off x="16047085" y="166236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4" name="【公民館】&#10;一人当たり面積グラフ枠">
          <a:extLst>
            <a:ext uri="{FF2B5EF4-FFF2-40B4-BE49-F238E27FC236}">
              <a16:creationId xmlns:a16="http://schemas.microsoft.com/office/drawing/2014/main" id="{C190A298-3A20-49C4-9C05-5520F147FCD6}"/>
            </a:ext>
          </a:extLst>
        </xdr:cNvPr>
        <xdr:cNvSpPr/>
      </xdr:nvSpPr>
      <xdr:spPr>
        <a:xfrm>
          <a:off x="16459200" y="16760190"/>
          <a:ext cx="42672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67310</xdr:rowOff>
    </xdr:from>
    <xdr:to>
      <xdr:col>116</xdr:col>
      <xdr:colOff>62865</xdr:colOff>
      <xdr:row>109</xdr:row>
      <xdr:rowOff>25400</xdr:rowOff>
    </xdr:to>
    <xdr:cxnSp macro="">
      <xdr:nvCxnSpPr>
        <xdr:cNvPr id="695" name="直線コネクタ 694">
          <a:extLst>
            <a:ext uri="{FF2B5EF4-FFF2-40B4-BE49-F238E27FC236}">
              <a16:creationId xmlns:a16="http://schemas.microsoft.com/office/drawing/2014/main" id="{9A2D626E-4BC7-47A9-BB6F-6EDAD3521E4F}"/>
            </a:ext>
          </a:extLst>
        </xdr:cNvPr>
        <xdr:cNvCxnSpPr/>
      </xdr:nvCxnSpPr>
      <xdr:spPr>
        <a:xfrm flipV="1">
          <a:off x="19947255" y="17210405"/>
          <a:ext cx="0" cy="1499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29210</xdr:rowOff>
    </xdr:from>
    <xdr:ext cx="469900" cy="256540"/>
    <xdr:sp macro="" textlink="">
      <xdr:nvSpPr>
        <xdr:cNvPr id="696" name="【公民館】&#10;一人当たり面積最小値テキスト">
          <a:extLst>
            <a:ext uri="{FF2B5EF4-FFF2-40B4-BE49-F238E27FC236}">
              <a16:creationId xmlns:a16="http://schemas.microsoft.com/office/drawing/2014/main" id="{A66F20D3-CC02-4500-A11F-E721C29DFEEE}"/>
            </a:ext>
          </a:extLst>
        </xdr:cNvPr>
        <xdr:cNvSpPr txBox="1"/>
      </xdr:nvSpPr>
      <xdr:spPr>
        <a:xfrm>
          <a:off x="19985990" y="1871535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dr:col>115</xdr:col>
      <xdr:colOff>165100</xdr:colOff>
      <xdr:row>109</xdr:row>
      <xdr:rowOff>25400</xdr:rowOff>
    </xdr:from>
    <xdr:to>
      <xdr:col>116</xdr:col>
      <xdr:colOff>152400</xdr:colOff>
      <xdr:row>109</xdr:row>
      <xdr:rowOff>25400</xdr:rowOff>
    </xdr:to>
    <xdr:cxnSp macro="">
      <xdr:nvCxnSpPr>
        <xdr:cNvPr id="697" name="直線コネクタ 696">
          <a:extLst>
            <a:ext uri="{FF2B5EF4-FFF2-40B4-BE49-F238E27FC236}">
              <a16:creationId xmlns:a16="http://schemas.microsoft.com/office/drawing/2014/main" id="{7B3A8DC1-AA6C-4040-92B0-060FEA535687}"/>
            </a:ext>
          </a:extLst>
        </xdr:cNvPr>
        <xdr:cNvCxnSpPr/>
      </xdr:nvCxnSpPr>
      <xdr:spPr>
        <a:xfrm>
          <a:off x="19885660" y="1870964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13970</xdr:rowOff>
    </xdr:from>
    <xdr:ext cx="469900" cy="259080"/>
    <xdr:sp macro="" textlink="">
      <xdr:nvSpPr>
        <xdr:cNvPr id="698" name="【公民館】&#10;一人当たり面積最大値テキスト">
          <a:extLst>
            <a:ext uri="{FF2B5EF4-FFF2-40B4-BE49-F238E27FC236}">
              <a16:creationId xmlns:a16="http://schemas.microsoft.com/office/drawing/2014/main" id="{E9B8A1E2-B247-454E-8455-14736899B8FA}"/>
            </a:ext>
          </a:extLst>
        </xdr:cNvPr>
        <xdr:cNvSpPr txBox="1"/>
      </xdr:nvSpPr>
      <xdr:spPr>
        <a:xfrm>
          <a:off x="19985990" y="169913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1.388</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67310</xdr:rowOff>
    </xdr:from>
    <xdr:to>
      <xdr:col>116</xdr:col>
      <xdr:colOff>152400</xdr:colOff>
      <xdr:row>100</xdr:row>
      <xdr:rowOff>67310</xdr:rowOff>
    </xdr:to>
    <xdr:cxnSp macro="">
      <xdr:nvCxnSpPr>
        <xdr:cNvPr id="699" name="直線コネクタ 698">
          <a:extLst>
            <a:ext uri="{FF2B5EF4-FFF2-40B4-BE49-F238E27FC236}">
              <a16:creationId xmlns:a16="http://schemas.microsoft.com/office/drawing/2014/main" id="{A4D88190-8A35-4184-8D74-280F3CF317BE}"/>
            </a:ext>
          </a:extLst>
        </xdr:cNvPr>
        <xdr:cNvCxnSpPr/>
      </xdr:nvCxnSpPr>
      <xdr:spPr>
        <a:xfrm>
          <a:off x="19885660" y="17210405"/>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153035</xdr:rowOff>
    </xdr:from>
    <xdr:ext cx="469900" cy="259080"/>
    <xdr:sp macro="" textlink="">
      <xdr:nvSpPr>
        <xdr:cNvPr id="700" name="【公民館】&#10;一人当たり面積平均値テキスト">
          <a:extLst>
            <a:ext uri="{FF2B5EF4-FFF2-40B4-BE49-F238E27FC236}">
              <a16:creationId xmlns:a16="http://schemas.microsoft.com/office/drawing/2014/main" id="{3CEB1788-D5D3-457D-AB7C-54E14DD0AF9E}"/>
            </a:ext>
          </a:extLst>
        </xdr:cNvPr>
        <xdr:cNvSpPr txBox="1"/>
      </xdr:nvSpPr>
      <xdr:spPr>
        <a:xfrm>
          <a:off x="19985990" y="1832673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0.298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107</xdr:row>
      <xdr:rowOff>3175</xdr:rowOff>
    </xdr:from>
    <xdr:to>
      <xdr:col>116</xdr:col>
      <xdr:colOff>114300</xdr:colOff>
      <xdr:row>107</xdr:row>
      <xdr:rowOff>104775</xdr:rowOff>
    </xdr:to>
    <xdr:sp macro="" textlink="">
      <xdr:nvSpPr>
        <xdr:cNvPr id="701" name="フローチャート: 判断 700">
          <a:extLst>
            <a:ext uri="{FF2B5EF4-FFF2-40B4-BE49-F238E27FC236}">
              <a16:creationId xmlns:a16="http://schemas.microsoft.com/office/drawing/2014/main" id="{290C7936-3C4B-4D17-BA78-EA7215F1956E}"/>
            </a:ext>
          </a:extLst>
        </xdr:cNvPr>
        <xdr:cNvSpPr/>
      </xdr:nvSpPr>
      <xdr:spPr>
        <a:xfrm>
          <a:off x="19904710" y="18348325"/>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23495</xdr:rowOff>
    </xdr:from>
    <xdr:to>
      <xdr:col>112</xdr:col>
      <xdr:colOff>38100</xdr:colOff>
      <xdr:row>107</xdr:row>
      <xdr:rowOff>125095</xdr:rowOff>
    </xdr:to>
    <xdr:sp macro="" textlink="">
      <xdr:nvSpPr>
        <xdr:cNvPr id="702" name="フローチャート: 判断 701">
          <a:extLst>
            <a:ext uri="{FF2B5EF4-FFF2-40B4-BE49-F238E27FC236}">
              <a16:creationId xmlns:a16="http://schemas.microsoft.com/office/drawing/2014/main" id="{355CA203-9153-46F4-B183-889386D734BA}"/>
            </a:ext>
          </a:extLst>
        </xdr:cNvPr>
        <xdr:cNvSpPr/>
      </xdr:nvSpPr>
      <xdr:spPr>
        <a:xfrm>
          <a:off x="19161760" y="18364835"/>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9525</xdr:rowOff>
    </xdr:from>
    <xdr:to>
      <xdr:col>107</xdr:col>
      <xdr:colOff>101600</xdr:colOff>
      <xdr:row>107</xdr:row>
      <xdr:rowOff>111125</xdr:rowOff>
    </xdr:to>
    <xdr:sp macro="" textlink="">
      <xdr:nvSpPr>
        <xdr:cNvPr id="703" name="フローチャート: 判断 702">
          <a:extLst>
            <a:ext uri="{FF2B5EF4-FFF2-40B4-BE49-F238E27FC236}">
              <a16:creationId xmlns:a16="http://schemas.microsoft.com/office/drawing/2014/main" id="{7E9E1A50-513A-4C8E-ADFB-00B81709B2C8}"/>
            </a:ext>
          </a:extLst>
        </xdr:cNvPr>
        <xdr:cNvSpPr/>
      </xdr:nvSpPr>
      <xdr:spPr>
        <a:xfrm>
          <a:off x="18345150" y="18356580"/>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635</xdr:rowOff>
    </xdr:from>
    <xdr:to>
      <xdr:col>102</xdr:col>
      <xdr:colOff>165100</xdr:colOff>
      <xdr:row>107</xdr:row>
      <xdr:rowOff>102235</xdr:rowOff>
    </xdr:to>
    <xdr:sp macro="" textlink="">
      <xdr:nvSpPr>
        <xdr:cNvPr id="704" name="フローチャート: 判断 703">
          <a:extLst>
            <a:ext uri="{FF2B5EF4-FFF2-40B4-BE49-F238E27FC236}">
              <a16:creationId xmlns:a16="http://schemas.microsoft.com/office/drawing/2014/main" id="{8070DD4F-5BAB-478A-82C8-EDF0D40B54FB}"/>
            </a:ext>
          </a:extLst>
        </xdr:cNvPr>
        <xdr:cNvSpPr/>
      </xdr:nvSpPr>
      <xdr:spPr>
        <a:xfrm>
          <a:off x="17547590" y="18345785"/>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635</xdr:rowOff>
    </xdr:from>
    <xdr:to>
      <xdr:col>98</xdr:col>
      <xdr:colOff>38100</xdr:colOff>
      <xdr:row>107</xdr:row>
      <xdr:rowOff>102235</xdr:rowOff>
    </xdr:to>
    <xdr:sp macro="" textlink="">
      <xdr:nvSpPr>
        <xdr:cNvPr id="705" name="フローチャート: 判断 704">
          <a:extLst>
            <a:ext uri="{FF2B5EF4-FFF2-40B4-BE49-F238E27FC236}">
              <a16:creationId xmlns:a16="http://schemas.microsoft.com/office/drawing/2014/main" id="{08ED52CC-A8D1-416E-A3E4-42ECEB700C74}"/>
            </a:ext>
          </a:extLst>
        </xdr:cNvPr>
        <xdr:cNvSpPr/>
      </xdr:nvSpPr>
      <xdr:spPr>
        <a:xfrm>
          <a:off x="16761460" y="183457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706" name="テキスト ボックス 705">
          <a:extLst>
            <a:ext uri="{FF2B5EF4-FFF2-40B4-BE49-F238E27FC236}">
              <a16:creationId xmlns:a16="http://schemas.microsoft.com/office/drawing/2014/main" id="{4B38B080-B7F6-416F-B1BE-8AC64337C98E}"/>
            </a:ext>
          </a:extLst>
        </xdr:cNvPr>
        <xdr:cNvSpPr txBox="1"/>
      </xdr:nvSpPr>
      <xdr:spPr>
        <a:xfrm>
          <a:off x="1977644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707" name="テキスト ボックス 706">
          <a:extLst>
            <a:ext uri="{FF2B5EF4-FFF2-40B4-BE49-F238E27FC236}">
              <a16:creationId xmlns:a16="http://schemas.microsoft.com/office/drawing/2014/main" id="{072A39F2-89B7-4E66-96CD-BADF0053E55F}"/>
            </a:ext>
          </a:extLst>
        </xdr:cNvPr>
        <xdr:cNvSpPr txBox="1"/>
      </xdr:nvSpPr>
      <xdr:spPr>
        <a:xfrm>
          <a:off x="1903349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708" name="テキスト ボックス 707">
          <a:extLst>
            <a:ext uri="{FF2B5EF4-FFF2-40B4-BE49-F238E27FC236}">
              <a16:creationId xmlns:a16="http://schemas.microsoft.com/office/drawing/2014/main" id="{8831E9E8-C959-4D39-B849-1082A04655E6}"/>
            </a:ext>
          </a:extLst>
        </xdr:cNvPr>
        <xdr:cNvSpPr txBox="1"/>
      </xdr:nvSpPr>
      <xdr:spPr>
        <a:xfrm>
          <a:off x="1822831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709" name="テキスト ボックス 708">
          <a:extLst>
            <a:ext uri="{FF2B5EF4-FFF2-40B4-BE49-F238E27FC236}">
              <a16:creationId xmlns:a16="http://schemas.microsoft.com/office/drawing/2014/main" id="{94E39CB0-9A14-4C76-977A-90EA1A643F66}"/>
            </a:ext>
          </a:extLst>
        </xdr:cNvPr>
        <xdr:cNvSpPr txBox="1"/>
      </xdr:nvSpPr>
      <xdr:spPr>
        <a:xfrm>
          <a:off x="1743075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710" name="テキスト ボックス 709">
          <a:extLst>
            <a:ext uri="{FF2B5EF4-FFF2-40B4-BE49-F238E27FC236}">
              <a16:creationId xmlns:a16="http://schemas.microsoft.com/office/drawing/2014/main" id="{D9182CB1-AC2E-43B5-AD9F-D8958A591218}"/>
            </a:ext>
          </a:extLst>
        </xdr:cNvPr>
        <xdr:cNvSpPr txBox="1"/>
      </xdr:nvSpPr>
      <xdr:spPr>
        <a:xfrm>
          <a:off x="1663319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111</xdr:col>
      <xdr:colOff>127000</xdr:colOff>
      <xdr:row>106</xdr:row>
      <xdr:rowOff>145415</xdr:rowOff>
    </xdr:from>
    <xdr:to>
      <xdr:col>112</xdr:col>
      <xdr:colOff>38100</xdr:colOff>
      <xdr:row>107</xdr:row>
      <xdr:rowOff>75565</xdr:rowOff>
    </xdr:to>
    <xdr:sp macro="" textlink="">
      <xdr:nvSpPr>
        <xdr:cNvPr id="711" name="楕円 710">
          <a:extLst>
            <a:ext uri="{FF2B5EF4-FFF2-40B4-BE49-F238E27FC236}">
              <a16:creationId xmlns:a16="http://schemas.microsoft.com/office/drawing/2014/main" id="{4671DEF1-C63B-4F9F-A09F-247F5C8D66AD}"/>
            </a:ext>
          </a:extLst>
        </xdr:cNvPr>
        <xdr:cNvSpPr/>
      </xdr:nvSpPr>
      <xdr:spPr>
        <a:xfrm>
          <a:off x="19161760" y="1831721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153035</xdr:rowOff>
    </xdr:from>
    <xdr:to>
      <xdr:col>107</xdr:col>
      <xdr:colOff>101600</xdr:colOff>
      <xdr:row>107</xdr:row>
      <xdr:rowOff>83185</xdr:rowOff>
    </xdr:to>
    <xdr:sp macro="" textlink="">
      <xdr:nvSpPr>
        <xdr:cNvPr id="712" name="楕円 711">
          <a:extLst>
            <a:ext uri="{FF2B5EF4-FFF2-40B4-BE49-F238E27FC236}">
              <a16:creationId xmlns:a16="http://schemas.microsoft.com/office/drawing/2014/main" id="{2FDB8D75-BC6B-4C60-BB64-57E11C4E9400}"/>
            </a:ext>
          </a:extLst>
        </xdr:cNvPr>
        <xdr:cNvSpPr/>
      </xdr:nvSpPr>
      <xdr:spPr>
        <a:xfrm>
          <a:off x="18345150" y="1832673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24765</xdr:rowOff>
    </xdr:from>
    <xdr:to>
      <xdr:col>111</xdr:col>
      <xdr:colOff>177800</xdr:colOff>
      <xdr:row>107</xdr:row>
      <xdr:rowOff>32385</xdr:rowOff>
    </xdr:to>
    <xdr:cxnSp macro="">
      <xdr:nvCxnSpPr>
        <xdr:cNvPr id="713" name="直線コネクタ 712">
          <a:extLst>
            <a:ext uri="{FF2B5EF4-FFF2-40B4-BE49-F238E27FC236}">
              <a16:creationId xmlns:a16="http://schemas.microsoft.com/office/drawing/2014/main" id="{57BE6A6B-9BB3-4D15-B9D5-B8041DEBD514}"/>
            </a:ext>
          </a:extLst>
        </xdr:cNvPr>
        <xdr:cNvCxnSpPr/>
      </xdr:nvCxnSpPr>
      <xdr:spPr>
        <a:xfrm flipV="1">
          <a:off x="18399760" y="18366105"/>
          <a:ext cx="80518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160655</xdr:rowOff>
    </xdr:from>
    <xdr:to>
      <xdr:col>102</xdr:col>
      <xdr:colOff>165100</xdr:colOff>
      <xdr:row>107</xdr:row>
      <xdr:rowOff>90805</xdr:rowOff>
    </xdr:to>
    <xdr:sp macro="" textlink="">
      <xdr:nvSpPr>
        <xdr:cNvPr id="714" name="楕円 713">
          <a:extLst>
            <a:ext uri="{FF2B5EF4-FFF2-40B4-BE49-F238E27FC236}">
              <a16:creationId xmlns:a16="http://schemas.microsoft.com/office/drawing/2014/main" id="{AC691121-12A6-4F66-A30D-5B600158903C}"/>
            </a:ext>
          </a:extLst>
        </xdr:cNvPr>
        <xdr:cNvSpPr/>
      </xdr:nvSpPr>
      <xdr:spPr>
        <a:xfrm>
          <a:off x="17547590" y="1833626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32385</xdr:rowOff>
    </xdr:from>
    <xdr:to>
      <xdr:col>107</xdr:col>
      <xdr:colOff>50800</xdr:colOff>
      <xdr:row>107</xdr:row>
      <xdr:rowOff>40640</xdr:rowOff>
    </xdr:to>
    <xdr:cxnSp macro="">
      <xdr:nvCxnSpPr>
        <xdr:cNvPr id="715" name="直線コネクタ 714">
          <a:extLst>
            <a:ext uri="{FF2B5EF4-FFF2-40B4-BE49-F238E27FC236}">
              <a16:creationId xmlns:a16="http://schemas.microsoft.com/office/drawing/2014/main" id="{5C3C9E2D-5A91-4341-BED9-37A7321EF856}"/>
            </a:ext>
          </a:extLst>
        </xdr:cNvPr>
        <xdr:cNvCxnSpPr/>
      </xdr:nvCxnSpPr>
      <xdr:spPr>
        <a:xfrm flipV="1">
          <a:off x="17602200" y="18375630"/>
          <a:ext cx="79756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168275</xdr:rowOff>
    </xdr:from>
    <xdr:to>
      <xdr:col>98</xdr:col>
      <xdr:colOff>38100</xdr:colOff>
      <xdr:row>107</xdr:row>
      <xdr:rowOff>98425</xdr:rowOff>
    </xdr:to>
    <xdr:sp macro="" textlink="">
      <xdr:nvSpPr>
        <xdr:cNvPr id="716" name="楕円 715">
          <a:extLst>
            <a:ext uri="{FF2B5EF4-FFF2-40B4-BE49-F238E27FC236}">
              <a16:creationId xmlns:a16="http://schemas.microsoft.com/office/drawing/2014/main" id="{542D51CE-5B74-48B6-B740-07C69E0C914C}"/>
            </a:ext>
          </a:extLst>
        </xdr:cNvPr>
        <xdr:cNvSpPr/>
      </xdr:nvSpPr>
      <xdr:spPr>
        <a:xfrm>
          <a:off x="16761460" y="18345785"/>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40640</xdr:rowOff>
    </xdr:from>
    <xdr:to>
      <xdr:col>102</xdr:col>
      <xdr:colOff>114300</xdr:colOff>
      <xdr:row>107</xdr:row>
      <xdr:rowOff>47625</xdr:rowOff>
    </xdr:to>
    <xdr:cxnSp macro="">
      <xdr:nvCxnSpPr>
        <xdr:cNvPr id="717" name="直線コネクタ 716">
          <a:extLst>
            <a:ext uri="{FF2B5EF4-FFF2-40B4-BE49-F238E27FC236}">
              <a16:creationId xmlns:a16="http://schemas.microsoft.com/office/drawing/2014/main" id="{5456A568-F1EA-4976-86F8-957FC8F17DD9}"/>
            </a:ext>
          </a:extLst>
        </xdr:cNvPr>
        <xdr:cNvCxnSpPr/>
      </xdr:nvCxnSpPr>
      <xdr:spPr>
        <a:xfrm flipV="1">
          <a:off x="16804640" y="18385790"/>
          <a:ext cx="79756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107</xdr:row>
      <xdr:rowOff>116205</xdr:rowOff>
    </xdr:from>
    <xdr:ext cx="469900" cy="259080"/>
    <xdr:sp macro="" textlink="">
      <xdr:nvSpPr>
        <xdr:cNvPr id="718" name="n_1aveValue【公民館】&#10;一人当たり面積">
          <a:extLst>
            <a:ext uri="{FF2B5EF4-FFF2-40B4-BE49-F238E27FC236}">
              <a16:creationId xmlns:a16="http://schemas.microsoft.com/office/drawing/2014/main" id="{40E0D685-A6A9-409C-BD7A-43CE914FA924}"/>
            </a:ext>
          </a:extLst>
        </xdr:cNvPr>
        <xdr:cNvSpPr txBox="1"/>
      </xdr:nvSpPr>
      <xdr:spPr>
        <a:xfrm>
          <a:off x="18982055" y="184613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0.279</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107</xdr:row>
      <xdr:rowOff>102235</xdr:rowOff>
    </xdr:from>
    <xdr:ext cx="467360" cy="258445"/>
    <xdr:sp macro="" textlink="">
      <xdr:nvSpPr>
        <xdr:cNvPr id="719" name="n_2aveValue【公民館】&#10;一人当たり面積">
          <a:extLst>
            <a:ext uri="{FF2B5EF4-FFF2-40B4-BE49-F238E27FC236}">
              <a16:creationId xmlns:a16="http://schemas.microsoft.com/office/drawing/2014/main" id="{4AD275DD-E1D4-4957-A993-519D3248FF0E}"/>
            </a:ext>
          </a:extLst>
        </xdr:cNvPr>
        <xdr:cNvSpPr txBox="1"/>
      </xdr:nvSpPr>
      <xdr:spPr>
        <a:xfrm>
          <a:off x="18181955" y="1844357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0.292</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107</xdr:row>
      <xdr:rowOff>93345</xdr:rowOff>
    </xdr:from>
    <xdr:ext cx="467360" cy="259080"/>
    <xdr:sp macro="" textlink="">
      <xdr:nvSpPr>
        <xdr:cNvPr id="720" name="n_3aveValue【公民館】&#10;一人当たり面積">
          <a:extLst>
            <a:ext uri="{FF2B5EF4-FFF2-40B4-BE49-F238E27FC236}">
              <a16:creationId xmlns:a16="http://schemas.microsoft.com/office/drawing/2014/main" id="{1478BA79-996B-4009-9681-674D16A5B3EF}"/>
            </a:ext>
          </a:extLst>
        </xdr:cNvPr>
        <xdr:cNvSpPr txBox="1"/>
      </xdr:nvSpPr>
      <xdr:spPr>
        <a:xfrm>
          <a:off x="17384395" y="1844230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0.300</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107</xdr:row>
      <xdr:rowOff>93345</xdr:rowOff>
    </xdr:from>
    <xdr:ext cx="467360" cy="259080"/>
    <xdr:sp macro="" textlink="">
      <xdr:nvSpPr>
        <xdr:cNvPr id="721" name="n_4aveValue【公民館】&#10;一人当たり面積">
          <a:extLst>
            <a:ext uri="{FF2B5EF4-FFF2-40B4-BE49-F238E27FC236}">
              <a16:creationId xmlns:a16="http://schemas.microsoft.com/office/drawing/2014/main" id="{1E840EB8-D43D-4D10-82A6-C206A1101595}"/>
            </a:ext>
          </a:extLst>
        </xdr:cNvPr>
        <xdr:cNvSpPr txBox="1"/>
      </xdr:nvSpPr>
      <xdr:spPr>
        <a:xfrm>
          <a:off x="16588740" y="1844230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0.300</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105</xdr:row>
      <xdr:rowOff>92075</xdr:rowOff>
    </xdr:from>
    <xdr:ext cx="469900" cy="259080"/>
    <xdr:sp macro="" textlink="">
      <xdr:nvSpPr>
        <xdr:cNvPr id="722" name="n_1mainValue【公民館】&#10;一人当たり面積">
          <a:extLst>
            <a:ext uri="{FF2B5EF4-FFF2-40B4-BE49-F238E27FC236}">
              <a16:creationId xmlns:a16="http://schemas.microsoft.com/office/drawing/2014/main" id="{3101E4B1-C16E-4CB8-BDC6-E6CA766DD8FE}"/>
            </a:ext>
          </a:extLst>
        </xdr:cNvPr>
        <xdr:cNvSpPr txBox="1"/>
      </xdr:nvSpPr>
      <xdr:spPr>
        <a:xfrm>
          <a:off x="18982055" y="180981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0.325</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105</xdr:row>
      <xdr:rowOff>99695</xdr:rowOff>
    </xdr:from>
    <xdr:ext cx="467360" cy="256540"/>
    <xdr:sp macro="" textlink="">
      <xdr:nvSpPr>
        <xdr:cNvPr id="723" name="n_2mainValue【公民館】&#10;一人当たり面積">
          <a:extLst>
            <a:ext uri="{FF2B5EF4-FFF2-40B4-BE49-F238E27FC236}">
              <a16:creationId xmlns:a16="http://schemas.microsoft.com/office/drawing/2014/main" id="{293871AD-E6E2-4222-9D6C-40D23B17BB20}"/>
            </a:ext>
          </a:extLst>
        </xdr:cNvPr>
        <xdr:cNvSpPr txBox="1"/>
      </xdr:nvSpPr>
      <xdr:spPr>
        <a:xfrm>
          <a:off x="18181955" y="1809813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0.318</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105</xdr:row>
      <xdr:rowOff>107315</xdr:rowOff>
    </xdr:from>
    <xdr:ext cx="467360" cy="259080"/>
    <xdr:sp macro="" textlink="">
      <xdr:nvSpPr>
        <xdr:cNvPr id="724" name="n_3mainValue【公民館】&#10;一人当たり面積">
          <a:extLst>
            <a:ext uri="{FF2B5EF4-FFF2-40B4-BE49-F238E27FC236}">
              <a16:creationId xmlns:a16="http://schemas.microsoft.com/office/drawing/2014/main" id="{B1E157DE-CC55-4987-8ADC-FD8741CDB999}"/>
            </a:ext>
          </a:extLst>
        </xdr:cNvPr>
        <xdr:cNvSpPr txBox="1"/>
      </xdr:nvSpPr>
      <xdr:spPr>
        <a:xfrm>
          <a:off x="17384395" y="181076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0.311</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105</xdr:row>
      <xdr:rowOff>114935</xdr:rowOff>
    </xdr:from>
    <xdr:ext cx="467360" cy="259080"/>
    <xdr:sp macro="" textlink="">
      <xdr:nvSpPr>
        <xdr:cNvPr id="725" name="n_4mainValue【公民館】&#10;一人当たり面積">
          <a:extLst>
            <a:ext uri="{FF2B5EF4-FFF2-40B4-BE49-F238E27FC236}">
              <a16:creationId xmlns:a16="http://schemas.microsoft.com/office/drawing/2014/main" id="{1FE7D55A-8184-4857-9793-1DC41BC03AF2}"/>
            </a:ext>
          </a:extLst>
        </xdr:cNvPr>
        <xdr:cNvSpPr txBox="1"/>
      </xdr:nvSpPr>
      <xdr:spPr>
        <a:xfrm>
          <a:off x="16588740" y="1811718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0.304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6" name="正方形/長方形 725">
          <a:extLst>
            <a:ext uri="{FF2B5EF4-FFF2-40B4-BE49-F238E27FC236}">
              <a16:creationId xmlns:a16="http://schemas.microsoft.com/office/drawing/2014/main" id="{0E2FCD42-833C-46DD-B56C-B8668F068CE5}"/>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7" name="正方形/長方形 726">
          <a:extLst>
            <a:ext uri="{FF2B5EF4-FFF2-40B4-BE49-F238E27FC236}">
              <a16:creationId xmlns:a16="http://schemas.microsoft.com/office/drawing/2014/main" id="{1A049971-568D-43B3-BF6B-2B163EA2B86E}"/>
            </a:ext>
          </a:extLst>
        </xdr:cNvPr>
        <xdr:cNvSpPr/>
      </xdr:nvSpPr>
      <xdr:spPr>
        <a:xfrm>
          <a:off x="685800" y="19496405"/>
          <a:ext cx="34671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8" name="テキスト ボックス 727">
          <a:extLst>
            <a:ext uri="{FF2B5EF4-FFF2-40B4-BE49-F238E27FC236}">
              <a16:creationId xmlns:a16="http://schemas.microsoft.com/office/drawing/2014/main" id="{5069E3FC-A9D8-4E0C-832F-76DF3E74C5DD}"/>
            </a:ext>
          </a:extLst>
        </xdr:cNvPr>
        <xdr:cNvSpPr txBox="1"/>
      </xdr:nvSpPr>
      <xdr:spPr>
        <a:xfrm>
          <a:off x="762000" y="19746595"/>
          <a:ext cx="1987169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400" b="0" i="0" u="none" strike="noStrike" baseline="0">
              <a:solidFill>
                <a:schemeClr val="dk1"/>
              </a:solidFill>
              <a:latin typeface="ＭＳ Ｐゴシック"/>
              <a:ea typeface="ＭＳ Ｐゴシック"/>
              <a:cs typeface="+mn-cs"/>
            </a:rPr>
            <a:t>　類似団体と比較して有形固定資産減価償却率が高くなっている施設は、認定こども園・幼稚園・保育所及び公営住宅である。</a:t>
          </a:r>
        </a:p>
        <a:p>
          <a:r>
            <a:rPr lang="ja-JP" altLang="en-US" sz="1400" b="0" i="0" u="none" strike="noStrike" baseline="0">
              <a:solidFill>
                <a:schemeClr val="dk1"/>
              </a:solidFill>
              <a:latin typeface="ＭＳ Ｐゴシック"/>
              <a:ea typeface="ＭＳ Ｐゴシック"/>
              <a:cs typeface="+mn-cs"/>
            </a:rPr>
            <a:t>　認定こども園・幼稚園・保育所については、須知幼稚園が昭和53年に建築、上豊田保育所が昭和55年に建築されており、経年劣化による施設の老朽化が課題であるとともに、全ての就学前児童に対し、安心安全で平等な条件の基で幼児教育・保育を提供できる体制づくりが求められていることから、須知幼稚園と上豊田保育所を統合したこども園を令和3年度に新設した。また、上豊田保育所下山分園では、耐震基準を満たしていないため、平成</a:t>
          </a:r>
          <a:r>
            <a:rPr lang="en-US" altLang="ja-JP" sz="1400" b="0" i="0" u="none" strike="noStrike" baseline="0">
              <a:solidFill>
                <a:schemeClr val="dk1"/>
              </a:solidFill>
              <a:latin typeface="ＭＳ Ｐゴシック"/>
              <a:ea typeface="ＭＳ Ｐゴシック"/>
              <a:cs typeface="+mn-cs"/>
            </a:rPr>
            <a:t>24</a:t>
          </a:r>
          <a:r>
            <a:rPr lang="ja-JP" altLang="en-US" sz="1400" b="0" i="0" u="none" strike="noStrike" baseline="0">
              <a:solidFill>
                <a:schemeClr val="dk1"/>
              </a:solidFill>
              <a:latin typeface="ＭＳ Ｐゴシック"/>
              <a:ea typeface="ＭＳ Ｐゴシック"/>
              <a:cs typeface="+mn-cs"/>
            </a:rPr>
            <a:t>年度から休園しているが、耐震補強には多額の経費が必要であり、費用対効果の面から改修等は厳しい状況であるため、今後解体撤去を行うこととしている。これらの要因により、今後有形固定資産減価償却率は改善する見込みである。</a:t>
          </a:r>
          <a:endParaRPr kumimoji="1" lang="ja-JP" altLang="en-US" sz="1300">
            <a:latin typeface="ＭＳ Ｐゴシック"/>
            <a:ea typeface="ＭＳ Ｐゴシック"/>
          </a:endParaRPr>
        </a:p>
        <a:p>
          <a:r>
            <a:rPr lang="ja-JP" altLang="en-US" sz="1400" b="0" i="0" u="none" strike="noStrike" baseline="0">
              <a:solidFill>
                <a:schemeClr val="dk1"/>
              </a:solidFill>
              <a:latin typeface="ＭＳ Ｐゴシック"/>
              <a:ea typeface="ＭＳ Ｐゴシック"/>
              <a:cs typeface="+mn-cs"/>
            </a:rPr>
            <a:t>　公営住宅については、昭和60年代～平成初期に建築された施設が多くあり、耐用年数を経過しつつあるため有形固定資産減価償却率が高くなっている。いずれの施設についても耐震改修を完了しており、使用する上で問題はない。</a:t>
          </a:r>
          <a:endParaRPr kumimoji="1" lang="ja-JP" altLang="en-US"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C097302-50A4-45BA-AA66-1F5DC03ECB32}"/>
            </a:ext>
          </a:extLst>
        </xdr:cNvPr>
        <xdr:cNvSpPr/>
      </xdr:nvSpPr>
      <xdr:spPr>
        <a:xfrm>
          <a:off x="574040" y="130810"/>
          <a:ext cx="11427460" cy="631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B4F6AC7-D384-4030-B0DE-AE4C952D66DA}"/>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08674C2-AE62-4382-B8F5-16EB242BE268}"/>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1AB9CA9-AA0E-4616-BD7D-1DDD7713345D}"/>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京都府京丹波町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5A069CF-D26B-4BAD-95E1-3E27D99956B1}"/>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0F3A961-A564-470C-A300-F717B89ECE98}"/>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0E85925-199C-4935-88B7-66545B85A5B8}"/>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B8A6488-5F67-4BB6-AD70-D2022347E4AE}"/>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BF59465-A16B-460F-8A77-F9EF7B1EDF13}"/>
            </a:ext>
          </a:extLst>
        </xdr:cNvPr>
        <xdr:cNvSpPr/>
      </xdr:nvSpPr>
      <xdr:spPr>
        <a:xfrm>
          <a:off x="816610" y="916940"/>
          <a:ext cx="124079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0192EEC-8238-40A6-B44B-A51476A1810F}"/>
            </a:ext>
          </a:extLst>
        </xdr:cNvPr>
        <xdr:cNvSpPr/>
      </xdr:nvSpPr>
      <xdr:spPr>
        <a:xfrm>
          <a:off x="2016760" y="916940"/>
          <a:ext cx="120015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13,320
13,136
303.09
14,017,791
13,620,348
365,743
7,103,325
15,784,796</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71FCB03-7C8F-4699-A4F2-A40B410752BE}"/>
            </a:ext>
          </a:extLst>
        </xdr:cNvPr>
        <xdr:cNvSpPr/>
      </xdr:nvSpPr>
      <xdr:spPr>
        <a:xfrm>
          <a:off x="3216910" y="916940"/>
          <a:ext cx="13716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D3FC54D-7017-4285-BE80-556A567C2E8A}"/>
            </a:ext>
          </a:extLst>
        </xdr:cNvPr>
        <xdr:cNvSpPr/>
      </xdr:nvSpPr>
      <xdr:spPr>
        <a:xfrm>
          <a:off x="4588510" y="941705"/>
          <a:ext cx="1814830" cy="9417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BF3A237-7BD3-4758-B03E-D989A32AA9A7}"/>
            </a:ext>
          </a:extLst>
        </xdr:cNvPr>
        <xdr:cNvSpPr/>
      </xdr:nvSpPr>
      <xdr:spPr>
        <a:xfrm>
          <a:off x="6403340" y="941705"/>
          <a:ext cx="1140460" cy="9417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16.8
98.8</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ED7A65A-0749-4EFC-B5D6-85EA56A87884}"/>
            </a:ext>
          </a:extLst>
        </xdr:cNvPr>
        <xdr:cNvSpPr/>
      </xdr:nvSpPr>
      <xdr:spPr>
        <a:xfrm>
          <a:off x="7603490" y="948690"/>
          <a:ext cx="585470" cy="9455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17E5472-AF9A-4F51-BC75-C1EEB192CD39}"/>
            </a:ext>
          </a:extLst>
        </xdr:cNvPr>
        <xdr:cNvSpPr/>
      </xdr:nvSpPr>
      <xdr:spPr>
        <a:xfrm>
          <a:off x="4588510" y="1714500"/>
          <a:ext cx="1814830" cy="636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C1D11B6E-4035-4B30-B426-8640AB60C83E}"/>
            </a:ext>
          </a:extLst>
        </xdr:cNvPr>
        <xdr:cNvSpPr/>
      </xdr:nvSpPr>
      <xdr:spPr>
        <a:xfrm>
          <a:off x="6474460" y="1714500"/>
          <a:ext cx="3086100" cy="636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48B79C9-F87A-4287-A5D0-8AC39FFD4135}"/>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E559EC6-C952-411D-BAD1-20217649348F}"/>
            </a:ext>
          </a:extLst>
        </xdr:cNvPr>
        <xdr:cNvSpPr/>
      </xdr:nvSpPr>
      <xdr:spPr>
        <a:xfrm>
          <a:off x="10206990" y="948690"/>
          <a:ext cx="1200150" cy="2597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CAB5324-D32A-456D-B8DF-05D986C9ACAE}"/>
            </a:ext>
          </a:extLst>
        </xdr:cNvPr>
        <xdr:cNvSpPr/>
      </xdr:nvSpPr>
      <xdr:spPr>
        <a:xfrm>
          <a:off x="10206990" y="1215390"/>
          <a:ext cx="12001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9F8B3E0-A425-4CC2-B1AA-DC7AD4004DF3}"/>
            </a:ext>
          </a:extLst>
        </xdr:cNvPr>
        <xdr:cNvSpPr/>
      </xdr:nvSpPr>
      <xdr:spPr>
        <a:xfrm>
          <a:off x="10206990" y="1551305"/>
          <a:ext cx="1310005" cy="636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AE50208-0846-46E8-8D92-95123C3E80B5}"/>
            </a:ext>
          </a:extLst>
        </xdr:cNvPr>
        <xdr:cNvCxnSpPr/>
      </xdr:nvCxnSpPr>
      <xdr:spPr>
        <a:xfrm flipH="1">
          <a:off x="10050145" y="1045210"/>
          <a:ext cx="19621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4DCEC6C-B3BF-4BA7-8921-DD4A6CC5D503}"/>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3F4480B-09DE-4D1D-9A59-082839EA5952}"/>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191D225-DDA8-425F-8A8F-D7A0F7E519AE}"/>
            </a:ext>
          </a:extLst>
        </xdr:cNvPr>
        <xdr:cNvCxnSpPr/>
      </xdr:nvCxnSpPr>
      <xdr:spPr>
        <a:xfrm>
          <a:off x="10135235" y="1524000"/>
          <a:ext cx="0" cy="1416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1A9736D-E9A6-441C-812B-2FFC1D43A84D}"/>
            </a:ext>
          </a:extLst>
        </xdr:cNvPr>
        <xdr:cNvCxnSpPr/>
      </xdr:nvCxnSpPr>
      <xdr:spPr>
        <a:xfrm>
          <a:off x="10074910" y="1524000"/>
          <a:ext cx="14668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E87230B-4611-4104-8B4D-69918C45833C}"/>
            </a:ext>
          </a:extLst>
        </xdr:cNvPr>
        <xdr:cNvCxnSpPr/>
      </xdr:nvCxnSpPr>
      <xdr:spPr>
        <a:xfrm flipV="1">
          <a:off x="10135235" y="1764030"/>
          <a:ext cx="0" cy="1416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99A9339-EBCE-4684-B845-19BDB05E3D1F}"/>
            </a:ext>
          </a:extLst>
        </xdr:cNvPr>
        <xdr:cNvCxnSpPr/>
      </xdr:nvCxnSpPr>
      <xdr:spPr>
        <a:xfrm>
          <a:off x="10074910" y="1901190"/>
          <a:ext cx="14668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a:extLst>
            <a:ext uri="{FF2B5EF4-FFF2-40B4-BE49-F238E27FC236}">
              <a16:creationId xmlns:a16="http://schemas.microsoft.com/office/drawing/2014/main" id="{59A4C387-9810-4182-A245-C49D4192B15B}"/>
            </a:ext>
          </a:extLst>
        </xdr:cNvPr>
        <xdr:cNvSpPr txBox="1"/>
      </xdr:nvSpPr>
      <xdr:spPr>
        <a:xfrm>
          <a:off x="645160" y="279781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a:extLst>
            <a:ext uri="{FF2B5EF4-FFF2-40B4-BE49-F238E27FC236}">
              <a16:creationId xmlns:a16="http://schemas.microsoft.com/office/drawing/2014/main" id="{8F1B5E45-57A2-41BC-B6B3-B3AC31B755F5}"/>
            </a:ext>
          </a:extLst>
        </xdr:cNvPr>
        <xdr:cNvSpPr txBox="1"/>
      </xdr:nvSpPr>
      <xdr:spPr>
        <a:xfrm>
          <a:off x="645160" y="310769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macro="" textlink="">
      <xdr:nvSpPr>
        <xdr:cNvPr id="31" name="テキスト ボックス 30">
          <a:extLst>
            <a:ext uri="{FF2B5EF4-FFF2-40B4-BE49-F238E27FC236}">
              <a16:creationId xmlns:a16="http://schemas.microsoft.com/office/drawing/2014/main" id="{588D31E0-6320-4205-9E84-32347A4F9B99}"/>
            </a:ext>
          </a:extLst>
        </xdr:cNvPr>
        <xdr:cNvSpPr txBox="1"/>
      </xdr:nvSpPr>
      <xdr:spPr>
        <a:xfrm>
          <a:off x="64516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6540"/>
    <xdr:sp macro="" textlink="">
      <xdr:nvSpPr>
        <xdr:cNvPr id="32" name="テキスト ボックス 31">
          <a:extLst>
            <a:ext uri="{FF2B5EF4-FFF2-40B4-BE49-F238E27FC236}">
              <a16:creationId xmlns:a16="http://schemas.microsoft.com/office/drawing/2014/main" id="{01E3C3A6-2B25-4A17-B5D6-B1A92237B855}"/>
            </a:ext>
          </a:extLst>
        </xdr:cNvPr>
        <xdr:cNvSpPr txBox="1"/>
      </xdr:nvSpPr>
      <xdr:spPr>
        <a:xfrm>
          <a:off x="645160" y="3744595"/>
          <a:ext cx="44335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1426B03B-F1FB-431E-A03B-E83D10D5727E}"/>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8983CD8-47C5-4450-BF76-11EB70664D80}"/>
            </a:ext>
          </a:extLst>
        </xdr:cNvPr>
        <xdr:cNvSpPr/>
      </xdr:nvSpPr>
      <xdr:spPr>
        <a:xfrm>
          <a:off x="816610" y="48552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85BBF3B-1466-4FEE-9186-D43AB897EEEF}"/>
            </a:ext>
          </a:extLst>
        </xdr:cNvPr>
        <xdr:cNvSpPr/>
      </xdr:nvSpPr>
      <xdr:spPr>
        <a:xfrm>
          <a:off x="816610" y="5056505"/>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1D3150C-4E7B-498D-8DE6-526F483D5321}"/>
            </a:ext>
          </a:extLst>
        </xdr:cNvPr>
        <xdr:cNvSpPr/>
      </xdr:nvSpPr>
      <xdr:spPr>
        <a:xfrm>
          <a:off x="1714500" y="48552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DE0F1712-C10D-4371-940D-D9CC978BD0E8}"/>
            </a:ext>
          </a:extLst>
        </xdr:cNvPr>
        <xdr:cNvSpPr/>
      </xdr:nvSpPr>
      <xdr:spPr>
        <a:xfrm>
          <a:off x="1714500" y="5056505"/>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12CDCB3-91CA-4A8F-840D-128360C6508B}"/>
            </a:ext>
          </a:extLst>
        </xdr:cNvPr>
        <xdr:cNvSpPr/>
      </xdr:nvSpPr>
      <xdr:spPr>
        <a:xfrm>
          <a:off x="2743200" y="48552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E5E8FE0-DF3A-4D6C-BF56-5B3AC0C1F629}"/>
            </a:ext>
          </a:extLst>
        </xdr:cNvPr>
        <xdr:cNvSpPr/>
      </xdr:nvSpPr>
      <xdr:spPr>
        <a:xfrm>
          <a:off x="2743200" y="5056505"/>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B360F40E-DC36-480B-A0F6-AC93D683EF00}"/>
            </a:ext>
          </a:extLst>
        </xdr:cNvPr>
        <xdr:cNvSpPr/>
      </xdr:nvSpPr>
      <xdr:spPr>
        <a:xfrm>
          <a:off x="685800" y="5330190"/>
          <a:ext cx="426720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C7930BEA-1745-47F0-8C4D-E8C64DE0177E}"/>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A48453B3-BA18-4D2E-914F-8A4F577E8E23}"/>
            </a:ext>
          </a:extLst>
        </xdr:cNvPr>
        <xdr:cNvSpPr/>
      </xdr:nvSpPr>
      <xdr:spPr>
        <a:xfrm>
          <a:off x="6060440" y="48552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D95473C6-3750-4E58-8238-1E5C837800B9}"/>
            </a:ext>
          </a:extLst>
        </xdr:cNvPr>
        <xdr:cNvSpPr/>
      </xdr:nvSpPr>
      <xdr:spPr>
        <a:xfrm>
          <a:off x="6060440" y="5056505"/>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5D84A8AA-2580-40A3-8C49-D3119FF0F768}"/>
            </a:ext>
          </a:extLst>
        </xdr:cNvPr>
        <xdr:cNvSpPr/>
      </xdr:nvSpPr>
      <xdr:spPr>
        <a:xfrm>
          <a:off x="6988810" y="48552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8D8C83F7-E11C-48CC-9CD9-34CE2DA12B3C}"/>
            </a:ext>
          </a:extLst>
        </xdr:cNvPr>
        <xdr:cNvSpPr/>
      </xdr:nvSpPr>
      <xdr:spPr>
        <a:xfrm>
          <a:off x="6988810" y="5056505"/>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13549DD3-DD88-4952-AC39-C60D7BAC6367}"/>
            </a:ext>
          </a:extLst>
        </xdr:cNvPr>
        <xdr:cNvSpPr/>
      </xdr:nvSpPr>
      <xdr:spPr>
        <a:xfrm>
          <a:off x="8017510" y="48552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EB87C4BE-2A9E-4253-81B9-06EB865C0E0E}"/>
            </a:ext>
          </a:extLst>
        </xdr:cNvPr>
        <xdr:cNvSpPr/>
      </xdr:nvSpPr>
      <xdr:spPr>
        <a:xfrm>
          <a:off x="8017510" y="5056505"/>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B336D359-CD17-4D11-BF8F-FA956000E518}"/>
            </a:ext>
          </a:extLst>
        </xdr:cNvPr>
        <xdr:cNvSpPr/>
      </xdr:nvSpPr>
      <xdr:spPr>
        <a:xfrm>
          <a:off x="5960110" y="5330190"/>
          <a:ext cx="424815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21EAAD4E-8A78-464C-9E62-A4843A0133EA}"/>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36E7B279-8691-4F58-A6A8-72D6891BF252}"/>
            </a:ext>
          </a:extLst>
        </xdr:cNvPr>
        <xdr:cNvSpPr/>
      </xdr:nvSpPr>
      <xdr:spPr>
        <a:xfrm>
          <a:off x="816610" y="866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8D0AFF0F-7231-4A66-A8EB-59438A4EDA11}"/>
            </a:ext>
          </a:extLst>
        </xdr:cNvPr>
        <xdr:cNvSpPr/>
      </xdr:nvSpPr>
      <xdr:spPr>
        <a:xfrm>
          <a:off x="816610" y="886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8ADD918A-E720-49D4-AF94-9FDCD280EBDE}"/>
            </a:ext>
          </a:extLst>
        </xdr:cNvPr>
        <xdr:cNvSpPr/>
      </xdr:nvSpPr>
      <xdr:spPr>
        <a:xfrm>
          <a:off x="1714500" y="866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6B2B87DF-76D3-4C43-9C26-A22C73A7E98F}"/>
            </a:ext>
          </a:extLst>
        </xdr:cNvPr>
        <xdr:cNvSpPr/>
      </xdr:nvSpPr>
      <xdr:spPr>
        <a:xfrm>
          <a:off x="1714500" y="886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ACBD8FEC-38E7-48C7-A535-7A1FD248771F}"/>
            </a:ext>
          </a:extLst>
        </xdr:cNvPr>
        <xdr:cNvSpPr/>
      </xdr:nvSpPr>
      <xdr:spPr>
        <a:xfrm>
          <a:off x="2743200" y="866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FA680482-D9C0-4C4F-B8C6-2044751C8B58}"/>
            </a:ext>
          </a:extLst>
        </xdr:cNvPr>
        <xdr:cNvSpPr/>
      </xdr:nvSpPr>
      <xdr:spPr>
        <a:xfrm>
          <a:off x="2743200" y="886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155D92A4-65F1-4AF1-873D-2A51B44FC40F}"/>
            </a:ext>
          </a:extLst>
        </xdr:cNvPr>
        <xdr:cNvSpPr/>
      </xdr:nvSpPr>
      <xdr:spPr>
        <a:xfrm>
          <a:off x="685800" y="9140190"/>
          <a:ext cx="4267200" cy="22898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5910" cy="225425"/>
    <xdr:sp macro="" textlink="">
      <xdr:nvSpPr>
        <xdr:cNvPr id="57" name="テキスト ボックス 56">
          <a:extLst>
            <a:ext uri="{FF2B5EF4-FFF2-40B4-BE49-F238E27FC236}">
              <a16:creationId xmlns:a16="http://schemas.microsoft.com/office/drawing/2014/main" id="{59C2133E-F21D-4BDC-B598-D19719606EEC}"/>
            </a:ext>
          </a:extLst>
        </xdr:cNvPr>
        <xdr:cNvSpPr txBox="1"/>
      </xdr:nvSpPr>
      <xdr:spPr>
        <a:xfrm>
          <a:off x="66675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A8D1089E-7855-4907-B5E5-2A38422DF51D}"/>
            </a:ext>
          </a:extLst>
        </xdr:cNvPr>
        <xdr:cNvCxnSpPr/>
      </xdr:nvCxnSpPr>
      <xdr:spPr>
        <a:xfrm>
          <a:off x="685800" y="1143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4820" cy="256540"/>
    <xdr:sp macro="" textlink="">
      <xdr:nvSpPr>
        <xdr:cNvPr id="59" name="テキスト ボックス 58">
          <a:extLst>
            <a:ext uri="{FF2B5EF4-FFF2-40B4-BE49-F238E27FC236}">
              <a16:creationId xmlns:a16="http://schemas.microsoft.com/office/drawing/2014/main" id="{1F170CA3-F54C-4030-ACF0-9695E237871E}"/>
            </a:ext>
          </a:extLst>
        </xdr:cNvPr>
        <xdr:cNvSpPr txBox="1"/>
      </xdr:nvSpPr>
      <xdr:spPr>
        <a:xfrm>
          <a:off x="273685" y="1128585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44F8310E-77AC-42FB-93D6-825DCACB8CB6}"/>
            </a:ext>
          </a:extLst>
        </xdr:cNvPr>
        <xdr:cNvCxnSpPr/>
      </xdr:nvCxnSpPr>
      <xdr:spPr>
        <a:xfrm>
          <a:off x="685800" y="11049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105410</xdr:rowOff>
    </xdr:from>
    <xdr:ext cx="464820" cy="259080"/>
    <xdr:sp macro="" textlink="">
      <xdr:nvSpPr>
        <xdr:cNvPr id="61" name="テキスト ボックス 60">
          <a:extLst>
            <a:ext uri="{FF2B5EF4-FFF2-40B4-BE49-F238E27FC236}">
              <a16:creationId xmlns:a16="http://schemas.microsoft.com/office/drawing/2014/main" id="{C2B5470B-BD77-4D3C-A21F-89024EAD2B14}"/>
            </a:ext>
          </a:extLst>
        </xdr:cNvPr>
        <xdr:cNvSpPr txBox="1"/>
      </xdr:nvSpPr>
      <xdr:spPr>
        <a:xfrm>
          <a:off x="273685" y="1090485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CDEB31C3-5647-45B5-9060-58DDBB1C80AD}"/>
            </a:ext>
          </a:extLst>
        </xdr:cNvPr>
        <xdr:cNvCxnSpPr/>
      </xdr:nvCxnSpPr>
      <xdr:spPr>
        <a:xfrm>
          <a:off x="685800" y="10668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67310</xdr:rowOff>
    </xdr:from>
    <xdr:ext cx="403225" cy="259080"/>
    <xdr:sp macro="" textlink="">
      <xdr:nvSpPr>
        <xdr:cNvPr id="63" name="テキスト ボックス 62">
          <a:extLst>
            <a:ext uri="{FF2B5EF4-FFF2-40B4-BE49-F238E27FC236}">
              <a16:creationId xmlns:a16="http://schemas.microsoft.com/office/drawing/2014/main" id="{D2E7E0BA-7471-49FE-9524-13B50031BDA6}"/>
            </a:ext>
          </a:extLst>
        </xdr:cNvPr>
        <xdr:cNvSpPr txBox="1"/>
      </xdr:nvSpPr>
      <xdr:spPr>
        <a:xfrm>
          <a:off x="343535" y="105238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9B083CF4-6079-49F7-BC7A-3CAA2E07342D}"/>
            </a:ext>
          </a:extLst>
        </xdr:cNvPr>
        <xdr:cNvCxnSpPr/>
      </xdr:nvCxnSpPr>
      <xdr:spPr>
        <a:xfrm>
          <a:off x="685800" y="10287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29210</xdr:rowOff>
    </xdr:from>
    <xdr:ext cx="403225" cy="256540"/>
    <xdr:sp macro="" textlink="">
      <xdr:nvSpPr>
        <xdr:cNvPr id="65" name="テキスト ボックス 64">
          <a:extLst>
            <a:ext uri="{FF2B5EF4-FFF2-40B4-BE49-F238E27FC236}">
              <a16:creationId xmlns:a16="http://schemas.microsoft.com/office/drawing/2014/main" id="{06088FE9-4217-4A04-869D-263DBD1169A9}"/>
            </a:ext>
          </a:extLst>
        </xdr:cNvPr>
        <xdr:cNvSpPr txBox="1"/>
      </xdr:nvSpPr>
      <xdr:spPr>
        <a:xfrm>
          <a:off x="343535" y="1014285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85B57BDF-9C1B-49AC-A670-31482F45A681}"/>
            </a:ext>
          </a:extLst>
        </xdr:cNvPr>
        <xdr:cNvCxnSpPr/>
      </xdr:nvCxnSpPr>
      <xdr:spPr>
        <a:xfrm>
          <a:off x="685800" y="9902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162560</xdr:rowOff>
    </xdr:from>
    <xdr:ext cx="403225" cy="259080"/>
    <xdr:sp macro="" textlink="">
      <xdr:nvSpPr>
        <xdr:cNvPr id="67" name="テキスト ボックス 66">
          <a:extLst>
            <a:ext uri="{FF2B5EF4-FFF2-40B4-BE49-F238E27FC236}">
              <a16:creationId xmlns:a16="http://schemas.microsoft.com/office/drawing/2014/main" id="{71A04756-79CF-4476-818D-23C7FECFB8CD}"/>
            </a:ext>
          </a:extLst>
        </xdr:cNvPr>
        <xdr:cNvSpPr txBox="1"/>
      </xdr:nvSpPr>
      <xdr:spPr>
        <a:xfrm>
          <a:off x="343535" y="97656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F324B28D-518A-45AA-A1FE-CA819F5345DF}"/>
            </a:ext>
          </a:extLst>
        </xdr:cNvPr>
        <xdr:cNvCxnSpPr/>
      </xdr:nvCxnSpPr>
      <xdr:spPr>
        <a:xfrm>
          <a:off x="685800" y="9521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54</xdr:row>
      <xdr:rowOff>124460</xdr:rowOff>
    </xdr:from>
    <xdr:ext cx="403225" cy="259080"/>
    <xdr:sp macro="" textlink="">
      <xdr:nvSpPr>
        <xdr:cNvPr id="69" name="テキスト ボックス 68">
          <a:extLst>
            <a:ext uri="{FF2B5EF4-FFF2-40B4-BE49-F238E27FC236}">
              <a16:creationId xmlns:a16="http://schemas.microsoft.com/office/drawing/2014/main" id="{895795F3-6181-4CAD-B31D-F39FE38D5D6A}"/>
            </a:ext>
          </a:extLst>
        </xdr:cNvPr>
        <xdr:cNvSpPr txBox="1"/>
      </xdr:nvSpPr>
      <xdr:spPr>
        <a:xfrm>
          <a:off x="343535" y="93846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C7487E0F-54D0-4BF9-AD02-5AB9E575FD8A}"/>
            </a:ext>
          </a:extLst>
        </xdr:cNvPr>
        <xdr:cNvCxnSpPr/>
      </xdr:nvCxnSpPr>
      <xdr:spPr>
        <a:xfrm>
          <a:off x="685800" y="9140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52</xdr:row>
      <xdr:rowOff>86360</xdr:rowOff>
    </xdr:from>
    <xdr:ext cx="336550" cy="256540"/>
    <xdr:sp macro="" textlink="">
      <xdr:nvSpPr>
        <xdr:cNvPr id="71" name="テキスト ボックス 70">
          <a:extLst>
            <a:ext uri="{FF2B5EF4-FFF2-40B4-BE49-F238E27FC236}">
              <a16:creationId xmlns:a16="http://schemas.microsoft.com/office/drawing/2014/main" id="{274FED0B-4CF7-469F-8CFE-DB6F82D93589}"/>
            </a:ext>
          </a:extLst>
        </xdr:cNvPr>
        <xdr:cNvSpPr txBox="1"/>
      </xdr:nvSpPr>
      <xdr:spPr>
        <a:xfrm>
          <a:off x="386715" y="9003665"/>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B3E28BBA-9852-42DF-B7BC-50E255F699BF}"/>
            </a:ext>
          </a:extLst>
        </xdr:cNvPr>
        <xdr:cNvSpPr/>
      </xdr:nvSpPr>
      <xdr:spPr>
        <a:xfrm>
          <a:off x="685800" y="9140190"/>
          <a:ext cx="4267200" cy="22898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74930</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6ED3F5BF-953C-4A6F-B0EE-773F5B8E935A}"/>
            </a:ext>
          </a:extLst>
        </xdr:cNvPr>
        <xdr:cNvCxnSpPr/>
      </xdr:nvCxnSpPr>
      <xdr:spPr>
        <a:xfrm flipV="1">
          <a:off x="4173855" y="9676130"/>
          <a:ext cx="0" cy="1372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80010</xdr:rowOff>
    </xdr:from>
    <xdr:ext cx="469900" cy="259080"/>
    <xdr:sp macro="" textlink="">
      <xdr:nvSpPr>
        <xdr:cNvPr id="74" name="【体育館・プール】&#10;有形固定資産減価償却率最小値テキスト">
          <a:extLst>
            <a:ext uri="{FF2B5EF4-FFF2-40B4-BE49-F238E27FC236}">
              <a16:creationId xmlns:a16="http://schemas.microsoft.com/office/drawing/2014/main" id="{076D3066-3ADC-4D65-B100-47895DDB9E04}"/>
            </a:ext>
          </a:extLst>
        </xdr:cNvPr>
        <xdr:cNvSpPr txBox="1"/>
      </xdr:nvSpPr>
      <xdr:spPr>
        <a:xfrm>
          <a:off x="4212590" y="110547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75D49032-0A07-4A50-80D9-6AA9583077DD}"/>
            </a:ext>
          </a:extLst>
        </xdr:cNvPr>
        <xdr:cNvCxnSpPr/>
      </xdr:nvCxnSpPr>
      <xdr:spPr>
        <a:xfrm>
          <a:off x="4112260" y="1104900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20955</xdr:rowOff>
    </xdr:from>
    <xdr:ext cx="405130" cy="256540"/>
    <xdr:sp macro="" textlink="">
      <xdr:nvSpPr>
        <xdr:cNvPr id="76" name="【体育館・プール】&#10;有形固定資産減価償却率最大値テキスト">
          <a:extLst>
            <a:ext uri="{FF2B5EF4-FFF2-40B4-BE49-F238E27FC236}">
              <a16:creationId xmlns:a16="http://schemas.microsoft.com/office/drawing/2014/main" id="{B4D9E5F3-F7DC-4B9E-8002-B63611E82A84}"/>
            </a:ext>
          </a:extLst>
        </xdr:cNvPr>
        <xdr:cNvSpPr txBox="1"/>
      </xdr:nvSpPr>
      <xdr:spPr>
        <a:xfrm>
          <a:off x="4212590" y="944689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27.9</a:t>
          </a:r>
          <a:endParaRPr kumimoji="1" lang="ja-JP" altLang="en-US" sz="1000" b="1">
            <a:latin typeface="ＭＳ Ｐゴシック"/>
            <a:ea typeface="ＭＳ Ｐゴシック"/>
          </a:endParaRPr>
        </a:p>
      </xdr:txBody>
    </xdr:sp>
    <xdr:clientData/>
  </xdr:oneCellAnchor>
  <xdr:twoCellAnchor>
    <xdr:from>
      <xdr:col>23</xdr:col>
      <xdr:colOff>165100</xdr:colOff>
      <xdr:row>56</xdr:row>
      <xdr:rowOff>74930</xdr:rowOff>
    </xdr:from>
    <xdr:to>
      <xdr:col>24</xdr:col>
      <xdr:colOff>152400</xdr:colOff>
      <xdr:row>56</xdr:row>
      <xdr:rowOff>74930</xdr:rowOff>
    </xdr:to>
    <xdr:cxnSp macro="">
      <xdr:nvCxnSpPr>
        <xdr:cNvPr id="77" name="直線コネクタ 76">
          <a:extLst>
            <a:ext uri="{FF2B5EF4-FFF2-40B4-BE49-F238E27FC236}">
              <a16:creationId xmlns:a16="http://schemas.microsoft.com/office/drawing/2014/main" id="{3F4EA148-99EA-499C-90AD-0548B864143B}"/>
            </a:ext>
          </a:extLst>
        </xdr:cNvPr>
        <xdr:cNvCxnSpPr/>
      </xdr:nvCxnSpPr>
      <xdr:spPr>
        <a:xfrm>
          <a:off x="4112260" y="967613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110490</xdr:rowOff>
    </xdr:from>
    <xdr:ext cx="405130" cy="256540"/>
    <xdr:sp macro="" textlink="">
      <xdr:nvSpPr>
        <xdr:cNvPr id="78" name="【体育館・プール】&#10;有形固定資産減価償却率平均値テキスト">
          <a:extLst>
            <a:ext uri="{FF2B5EF4-FFF2-40B4-BE49-F238E27FC236}">
              <a16:creationId xmlns:a16="http://schemas.microsoft.com/office/drawing/2014/main" id="{CE97BB76-3132-4FC0-8A05-F95D3FE0A43C}"/>
            </a:ext>
          </a:extLst>
        </xdr:cNvPr>
        <xdr:cNvSpPr txBox="1"/>
      </xdr:nvSpPr>
      <xdr:spPr>
        <a:xfrm>
          <a:off x="4212590" y="1039749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79" name="フローチャート: 判断 78">
          <a:extLst>
            <a:ext uri="{FF2B5EF4-FFF2-40B4-BE49-F238E27FC236}">
              <a16:creationId xmlns:a16="http://schemas.microsoft.com/office/drawing/2014/main" id="{E898D13C-0ECD-4D3E-9389-14B2EC630663}"/>
            </a:ext>
          </a:extLst>
        </xdr:cNvPr>
        <xdr:cNvSpPr/>
      </xdr:nvSpPr>
      <xdr:spPr>
        <a:xfrm>
          <a:off x="4131310" y="1042289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116840</xdr:rowOff>
    </xdr:from>
    <xdr:to>
      <xdr:col>20</xdr:col>
      <xdr:colOff>38100</xdr:colOff>
      <xdr:row>61</xdr:row>
      <xdr:rowOff>46990</xdr:rowOff>
    </xdr:to>
    <xdr:sp macro="" textlink="">
      <xdr:nvSpPr>
        <xdr:cNvPr id="80" name="フローチャート: 判断 79">
          <a:extLst>
            <a:ext uri="{FF2B5EF4-FFF2-40B4-BE49-F238E27FC236}">
              <a16:creationId xmlns:a16="http://schemas.microsoft.com/office/drawing/2014/main" id="{B7F32F1C-58D1-442C-A09F-1D7A08149573}"/>
            </a:ext>
          </a:extLst>
        </xdr:cNvPr>
        <xdr:cNvSpPr/>
      </xdr:nvSpPr>
      <xdr:spPr>
        <a:xfrm>
          <a:off x="3388360" y="1040384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29210</xdr:rowOff>
    </xdr:from>
    <xdr:to>
      <xdr:col>15</xdr:col>
      <xdr:colOff>101600</xdr:colOff>
      <xdr:row>60</xdr:row>
      <xdr:rowOff>130810</xdr:rowOff>
    </xdr:to>
    <xdr:sp macro="" textlink="">
      <xdr:nvSpPr>
        <xdr:cNvPr id="81" name="フローチャート: 判断 80">
          <a:extLst>
            <a:ext uri="{FF2B5EF4-FFF2-40B4-BE49-F238E27FC236}">
              <a16:creationId xmlns:a16="http://schemas.microsoft.com/office/drawing/2014/main" id="{508E781F-9B93-4A04-8296-26D244807D52}"/>
            </a:ext>
          </a:extLst>
        </xdr:cNvPr>
        <xdr:cNvSpPr/>
      </xdr:nvSpPr>
      <xdr:spPr>
        <a:xfrm>
          <a:off x="2571750" y="10314305"/>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164465</xdr:rowOff>
    </xdr:from>
    <xdr:to>
      <xdr:col>10</xdr:col>
      <xdr:colOff>165100</xdr:colOff>
      <xdr:row>60</xdr:row>
      <xdr:rowOff>94615</xdr:rowOff>
    </xdr:to>
    <xdr:sp macro="" textlink="">
      <xdr:nvSpPr>
        <xdr:cNvPr id="82" name="フローチャート: 判断 81">
          <a:extLst>
            <a:ext uri="{FF2B5EF4-FFF2-40B4-BE49-F238E27FC236}">
              <a16:creationId xmlns:a16="http://schemas.microsoft.com/office/drawing/2014/main" id="{992BDCD2-F855-40F7-9D5A-414A8BDA74E8}"/>
            </a:ext>
          </a:extLst>
        </xdr:cNvPr>
        <xdr:cNvSpPr/>
      </xdr:nvSpPr>
      <xdr:spPr>
        <a:xfrm>
          <a:off x="1774190" y="10283825"/>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145415</xdr:rowOff>
    </xdr:from>
    <xdr:to>
      <xdr:col>6</xdr:col>
      <xdr:colOff>38100</xdr:colOff>
      <xdr:row>60</xdr:row>
      <xdr:rowOff>75565</xdr:rowOff>
    </xdr:to>
    <xdr:sp macro="" textlink="">
      <xdr:nvSpPr>
        <xdr:cNvPr id="83" name="フローチャート: 判断 82">
          <a:extLst>
            <a:ext uri="{FF2B5EF4-FFF2-40B4-BE49-F238E27FC236}">
              <a16:creationId xmlns:a16="http://schemas.microsoft.com/office/drawing/2014/main" id="{9A8CBC87-D915-4C05-B6B0-011FB72099CF}"/>
            </a:ext>
          </a:extLst>
        </xdr:cNvPr>
        <xdr:cNvSpPr/>
      </xdr:nvSpPr>
      <xdr:spPr>
        <a:xfrm>
          <a:off x="988060" y="1025906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6540"/>
    <xdr:sp macro="" textlink="">
      <xdr:nvSpPr>
        <xdr:cNvPr id="84" name="テキスト ボックス 83">
          <a:extLst>
            <a:ext uri="{FF2B5EF4-FFF2-40B4-BE49-F238E27FC236}">
              <a16:creationId xmlns:a16="http://schemas.microsoft.com/office/drawing/2014/main" id="{7085133D-2E89-46DB-AC5E-BBD75969DDBC}"/>
            </a:ext>
          </a:extLst>
        </xdr:cNvPr>
        <xdr:cNvSpPr txBox="1"/>
      </xdr:nvSpPr>
      <xdr:spPr>
        <a:xfrm>
          <a:off x="400304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6540"/>
    <xdr:sp macro="" textlink="">
      <xdr:nvSpPr>
        <xdr:cNvPr id="85" name="テキスト ボックス 84">
          <a:extLst>
            <a:ext uri="{FF2B5EF4-FFF2-40B4-BE49-F238E27FC236}">
              <a16:creationId xmlns:a16="http://schemas.microsoft.com/office/drawing/2014/main" id="{B658C42D-3A6C-497F-B50E-8C29F80BC3D0}"/>
            </a:ext>
          </a:extLst>
        </xdr:cNvPr>
        <xdr:cNvSpPr txBox="1"/>
      </xdr:nvSpPr>
      <xdr:spPr>
        <a:xfrm>
          <a:off x="326009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6540"/>
    <xdr:sp macro="" textlink="">
      <xdr:nvSpPr>
        <xdr:cNvPr id="86" name="テキスト ボックス 85">
          <a:extLst>
            <a:ext uri="{FF2B5EF4-FFF2-40B4-BE49-F238E27FC236}">
              <a16:creationId xmlns:a16="http://schemas.microsoft.com/office/drawing/2014/main" id="{C0F47CA1-A777-46E1-B0EA-D5DBB64D8F21}"/>
            </a:ext>
          </a:extLst>
        </xdr:cNvPr>
        <xdr:cNvSpPr txBox="1"/>
      </xdr:nvSpPr>
      <xdr:spPr>
        <a:xfrm>
          <a:off x="245491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6540"/>
    <xdr:sp macro="" textlink="">
      <xdr:nvSpPr>
        <xdr:cNvPr id="87" name="テキスト ボックス 86">
          <a:extLst>
            <a:ext uri="{FF2B5EF4-FFF2-40B4-BE49-F238E27FC236}">
              <a16:creationId xmlns:a16="http://schemas.microsoft.com/office/drawing/2014/main" id="{B68DA5C8-52E8-4067-933E-3B0A2D2B90C9}"/>
            </a:ext>
          </a:extLst>
        </xdr:cNvPr>
        <xdr:cNvSpPr txBox="1"/>
      </xdr:nvSpPr>
      <xdr:spPr>
        <a:xfrm>
          <a:off x="165735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6540"/>
    <xdr:sp macro="" textlink="">
      <xdr:nvSpPr>
        <xdr:cNvPr id="88" name="テキスト ボックス 87">
          <a:extLst>
            <a:ext uri="{FF2B5EF4-FFF2-40B4-BE49-F238E27FC236}">
              <a16:creationId xmlns:a16="http://schemas.microsoft.com/office/drawing/2014/main" id="{5F6DFDAA-4722-49F8-A4FA-050F9869D979}"/>
            </a:ext>
          </a:extLst>
        </xdr:cNvPr>
        <xdr:cNvSpPr txBox="1"/>
      </xdr:nvSpPr>
      <xdr:spPr>
        <a:xfrm>
          <a:off x="85979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19</xdr:col>
      <xdr:colOff>127000</xdr:colOff>
      <xdr:row>62</xdr:row>
      <xdr:rowOff>76835</xdr:rowOff>
    </xdr:from>
    <xdr:to>
      <xdr:col>20</xdr:col>
      <xdr:colOff>38100</xdr:colOff>
      <xdr:row>63</xdr:row>
      <xdr:rowOff>6985</xdr:rowOff>
    </xdr:to>
    <xdr:sp macro="" textlink="">
      <xdr:nvSpPr>
        <xdr:cNvPr id="89" name="楕円 88">
          <a:extLst>
            <a:ext uri="{FF2B5EF4-FFF2-40B4-BE49-F238E27FC236}">
              <a16:creationId xmlns:a16="http://schemas.microsoft.com/office/drawing/2014/main" id="{5B4863D7-61C2-4F51-84BF-D4A00481F20C}"/>
            </a:ext>
          </a:extLst>
        </xdr:cNvPr>
        <xdr:cNvSpPr/>
      </xdr:nvSpPr>
      <xdr:spPr>
        <a:xfrm>
          <a:off x="3388360" y="1070673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53975</xdr:rowOff>
    </xdr:from>
    <xdr:to>
      <xdr:col>15</xdr:col>
      <xdr:colOff>101600</xdr:colOff>
      <xdr:row>62</xdr:row>
      <xdr:rowOff>155575</xdr:rowOff>
    </xdr:to>
    <xdr:sp macro="" textlink="">
      <xdr:nvSpPr>
        <xdr:cNvPr id="90" name="楕円 89">
          <a:extLst>
            <a:ext uri="{FF2B5EF4-FFF2-40B4-BE49-F238E27FC236}">
              <a16:creationId xmlns:a16="http://schemas.microsoft.com/office/drawing/2014/main" id="{E1A42978-396F-4A76-8C89-7075FCAAAC26}"/>
            </a:ext>
          </a:extLst>
        </xdr:cNvPr>
        <xdr:cNvSpPr/>
      </xdr:nvSpPr>
      <xdr:spPr>
        <a:xfrm>
          <a:off x="2571750" y="1068768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104775</xdr:rowOff>
    </xdr:from>
    <xdr:to>
      <xdr:col>19</xdr:col>
      <xdr:colOff>177800</xdr:colOff>
      <xdr:row>62</xdr:row>
      <xdr:rowOff>127635</xdr:rowOff>
    </xdr:to>
    <xdr:cxnSp macro="">
      <xdr:nvCxnSpPr>
        <xdr:cNvPr id="91" name="直線コネクタ 90">
          <a:extLst>
            <a:ext uri="{FF2B5EF4-FFF2-40B4-BE49-F238E27FC236}">
              <a16:creationId xmlns:a16="http://schemas.microsoft.com/office/drawing/2014/main" id="{5A821AE9-24AF-4CD9-940D-12528D990B6C}"/>
            </a:ext>
          </a:extLst>
        </xdr:cNvPr>
        <xdr:cNvCxnSpPr/>
      </xdr:nvCxnSpPr>
      <xdr:spPr>
        <a:xfrm>
          <a:off x="2626360" y="10732770"/>
          <a:ext cx="80518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29210</xdr:rowOff>
    </xdr:from>
    <xdr:to>
      <xdr:col>10</xdr:col>
      <xdr:colOff>165100</xdr:colOff>
      <xdr:row>62</xdr:row>
      <xdr:rowOff>130810</xdr:rowOff>
    </xdr:to>
    <xdr:sp macro="" textlink="">
      <xdr:nvSpPr>
        <xdr:cNvPr id="92" name="楕円 91">
          <a:extLst>
            <a:ext uri="{FF2B5EF4-FFF2-40B4-BE49-F238E27FC236}">
              <a16:creationId xmlns:a16="http://schemas.microsoft.com/office/drawing/2014/main" id="{6454D6FA-9C6D-4343-B08E-2A533E2BC99B}"/>
            </a:ext>
          </a:extLst>
        </xdr:cNvPr>
        <xdr:cNvSpPr/>
      </xdr:nvSpPr>
      <xdr:spPr>
        <a:xfrm>
          <a:off x="1774190" y="10657205"/>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80010</xdr:rowOff>
    </xdr:from>
    <xdr:to>
      <xdr:col>15</xdr:col>
      <xdr:colOff>50800</xdr:colOff>
      <xdr:row>62</xdr:row>
      <xdr:rowOff>104775</xdr:rowOff>
    </xdr:to>
    <xdr:cxnSp macro="">
      <xdr:nvCxnSpPr>
        <xdr:cNvPr id="93" name="直線コネクタ 92">
          <a:extLst>
            <a:ext uri="{FF2B5EF4-FFF2-40B4-BE49-F238E27FC236}">
              <a16:creationId xmlns:a16="http://schemas.microsoft.com/office/drawing/2014/main" id="{45E87889-5DC4-4150-A6E1-A103CD970347}"/>
            </a:ext>
          </a:extLst>
        </xdr:cNvPr>
        <xdr:cNvCxnSpPr/>
      </xdr:nvCxnSpPr>
      <xdr:spPr>
        <a:xfrm>
          <a:off x="1828800" y="10711815"/>
          <a:ext cx="79756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164465</xdr:rowOff>
    </xdr:from>
    <xdr:to>
      <xdr:col>6</xdr:col>
      <xdr:colOff>38100</xdr:colOff>
      <xdr:row>62</xdr:row>
      <xdr:rowOff>94615</xdr:rowOff>
    </xdr:to>
    <xdr:sp macro="" textlink="">
      <xdr:nvSpPr>
        <xdr:cNvPr id="94" name="楕円 93">
          <a:extLst>
            <a:ext uri="{FF2B5EF4-FFF2-40B4-BE49-F238E27FC236}">
              <a16:creationId xmlns:a16="http://schemas.microsoft.com/office/drawing/2014/main" id="{AF684F46-DDFE-41F0-9932-0AE5B1943FEC}"/>
            </a:ext>
          </a:extLst>
        </xdr:cNvPr>
        <xdr:cNvSpPr/>
      </xdr:nvSpPr>
      <xdr:spPr>
        <a:xfrm>
          <a:off x="988060" y="1062672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43815</xdr:rowOff>
    </xdr:from>
    <xdr:to>
      <xdr:col>10</xdr:col>
      <xdr:colOff>114300</xdr:colOff>
      <xdr:row>62</xdr:row>
      <xdr:rowOff>80010</xdr:rowOff>
    </xdr:to>
    <xdr:cxnSp macro="">
      <xdr:nvCxnSpPr>
        <xdr:cNvPr id="95" name="直線コネクタ 94">
          <a:extLst>
            <a:ext uri="{FF2B5EF4-FFF2-40B4-BE49-F238E27FC236}">
              <a16:creationId xmlns:a16="http://schemas.microsoft.com/office/drawing/2014/main" id="{6F06D0D0-021B-4F3B-B461-6A60500958E9}"/>
            </a:ext>
          </a:extLst>
        </xdr:cNvPr>
        <xdr:cNvCxnSpPr/>
      </xdr:nvCxnSpPr>
      <xdr:spPr>
        <a:xfrm>
          <a:off x="1031240" y="10675620"/>
          <a:ext cx="79756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59</xdr:row>
      <xdr:rowOff>63500</xdr:rowOff>
    </xdr:from>
    <xdr:ext cx="405130" cy="256540"/>
    <xdr:sp macro="" textlink="">
      <xdr:nvSpPr>
        <xdr:cNvPr id="96" name="n_1aveValue【体育館・プール】&#10;有形固定資産減価償却率">
          <a:extLst>
            <a:ext uri="{FF2B5EF4-FFF2-40B4-BE49-F238E27FC236}">
              <a16:creationId xmlns:a16="http://schemas.microsoft.com/office/drawing/2014/main" id="{B20D02B2-7527-4574-91FB-A60600F70BEA}"/>
            </a:ext>
          </a:extLst>
        </xdr:cNvPr>
        <xdr:cNvSpPr txBox="1"/>
      </xdr:nvSpPr>
      <xdr:spPr>
        <a:xfrm>
          <a:off x="3239135" y="1017524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68.8</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58</xdr:row>
      <xdr:rowOff>147320</xdr:rowOff>
    </xdr:from>
    <xdr:ext cx="402590" cy="259080"/>
    <xdr:sp macro="" textlink="">
      <xdr:nvSpPr>
        <xdr:cNvPr id="97" name="n_2aveValue【体育館・プール】&#10;有形固定資産減価償却率">
          <a:extLst>
            <a:ext uri="{FF2B5EF4-FFF2-40B4-BE49-F238E27FC236}">
              <a16:creationId xmlns:a16="http://schemas.microsoft.com/office/drawing/2014/main" id="{93D9D731-D592-4435-9373-9C6346475233}"/>
            </a:ext>
          </a:extLst>
        </xdr:cNvPr>
        <xdr:cNvSpPr txBox="1"/>
      </xdr:nvSpPr>
      <xdr:spPr>
        <a:xfrm>
          <a:off x="2439035" y="1008951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64.2</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58</xdr:row>
      <xdr:rowOff>111125</xdr:rowOff>
    </xdr:from>
    <xdr:ext cx="402590" cy="256540"/>
    <xdr:sp macro="" textlink="">
      <xdr:nvSpPr>
        <xdr:cNvPr id="98" name="n_3aveValue【体育館・プール】&#10;有形固定資産減価償却率">
          <a:extLst>
            <a:ext uri="{FF2B5EF4-FFF2-40B4-BE49-F238E27FC236}">
              <a16:creationId xmlns:a16="http://schemas.microsoft.com/office/drawing/2014/main" id="{5F5DCEEA-F3B8-4469-A964-7E3733E6E9EB}"/>
            </a:ext>
          </a:extLst>
        </xdr:cNvPr>
        <xdr:cNvSpPr txBox="1"/>
      </xdr:nvSpPr>
      <xdr:spPr>
        <a:xfrm>
          <a:off x="1641475" y="1005522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58</xdr:row>
      <xdr:rowOff>92075</xdr:rowOff>
    </xdr:from>
    <xdr:ext cx="402590" cy="259080"/>
    <xdr:sp macro="" textlink="">
      <xdr:nvSpPr>
        <xdr:cNvPr id="99" name="n_4aveValue【体育館・プール】&#10;有形固定資産減価償却率">
          <a:extLst>
            <a:ext uri="{FF2B5EF4-FFF2-40B4-BE49-F238E27FC236}">
              <a16:creationId xmlns:a16="http://schemas.microsoft.com/office/drawing/2014/main" id="{7341CABB-480B-414F-9A49-AA88A481D45C}"/>
            </a:ext>
          </a:extLst>
        </xdr:cNvPr>
        <xdr:cNvSpPr txBox="1"/>
      </xdr:nvSpPr>
      <xdr:spPr>
        <a:xfrm>
          <a:off x="855345" y="1003998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62</xdr:row>
      <xdr:rowOff>169545</xdr:rowOff>
    </xdr:from>
    <xdr:ext cx="405130" cy="256540"/>
    <xdr:sp macro="" textlink="">
      <xdr:nvSpPr>
        <xdr:cNvPr id="100" name="n_1mainValue【体育館・プール】&#10;有形固定資産減価償却率">
          <a:extLst>
            <a:ext uri="{FF2B5EF4-FFF2-40B4-BE49-F238E27FC236}">
              <a16:creationId xmlns:a16="http://schemas.microsoft.com/office/drawing/2014/main" id="{D45B7AEF-B1F7-4B38-A57F-E1ABD02CB9DF}"/>
            </a:ext>
          </a:extLst>
        </xdr:cNvPr>
        <xdr:cNvSpPr txBox="1"/>
      </xdr:nvSpPr>
      <xdr:spPr>
        <a:xfrm>
          <a:off x="3239135" y="1080325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84.7</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62</xdr:row>
      <xdr:rowOff>146685</xdr:rowOff>
    </xdr:from>
    <xdr:ext cx="402590" cy="256540"/>
    <xdr:sp macro="" textlink="">
      <xdr:nvSpPr>
        <xdr:cNvPr id="101" name="n_2mainValue【体育館・プール】&#10;有形固定資産減価償却率">
          <a:extLst>
            <a:ext uri="{FF2B5EF4-FFF2-40B4-BE49-F238E27FC236}">
              <a16:creationId xmlns:a16="http://schemas.microsoft.com/office/drawing/2014/main" id="{3BDA971E-49F4-4457-9DEB-C54EB90946C8}"/>
            </a:ext>
          </a:extLst>
        </xdr:cNvPr>
        <xdr:cNvSpPr txBox="1"/>
      </xdr:nvSpPr>
      <xdr:spPr>
        <a:xfrm>
          <a:off x="2439035" y="1077468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83.5</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62</xdr:row>
      <xdr:rowOff>121920</xdr:rowOff>
    </xdr:from>
    <xdr:ext cx="402590" cy="256540"/>
    <xdr:sp macro="" textlink="">
      <xdr:nvSpPr>
        <xdr:cNvPr id="102" name="n_3mainValue【体育館・プール】&#10;有形固定資産減価償却率">
          <a:extLst>
            <a:ext uri="{FF2B5EF4-FFF2-40B4-BE49-F238E27FC236}">
              <a16:creationId xmlns:a16="http://schemas.microsoft.com/office/drawing/2014/main" id="{1F63D093-B106-4443-922B-30CC4566BF36}"/>
            </a:ext>
          </a:extLst>
        </xdr:cNvPr>
        <xdr:cNvSpPr txBox="1"/>
      </xdr:nvSpPr>
      <xdr:spPr>
        <a:xfrm>
          <a:off x="1641475" y="1075372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82.2</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62</xdr:row>
      <xdr:rowOff>86360</xdr:rowOff>
    </xdr:from>
    <xdr:ext cx="402590" cy="256540"/>
    <xdr:sp macro="" textlink="">
      <xdr:nvSpPr>
        <xdr:cNvPr id="103" name="n_4mainValue【体育館・プール】&#10;有形固定資産減価償却率">
          <a:extLst>
            <a:ext uri="{FF2B5EF4-FFF2-40B4-BE49-F238E27FC236}">
              <a16:creationId xmlns:a16="http://schemas.microsoft.com/office/drawing/2014/main" id="{13679A2A-BF56-44F1-9F2C-0D31BD4C146C}"/>
            </a:ext>
          </a:extLst>
        </xdr:cNvPr>
        <xdr:cNvSpPr txBox="1"/>
      </xdr:nvSpPr>
      <xdr:spPr>
        <a:xfrm>
          <a:off x="855345" y="1071816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4" name="正方形/長方形 103">
          <a:extLst>
            <a:ext uri="{FF2B5EF4-FFF2-40B4-BE49-F238E27FC236}">
              <a16:creationId xmlns:a16="http://schemas.microsoft.com/office/drawing/2014/main" id="{1662DBB9-E3E0-4954-93BE-F5083905DE84}"/>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5" name="正方形/長方形 104">
          <a:extLst>
            <a:ext uri="{FF2B5EF4-FFF2-40B4-BE49-F238E27FC236}">
              <a16:creationId xmlns:a16="http://schemas.microsoft.com/office/drawing/2014/main" id="{DF4F47C0-6222-4F3B-AFF4-F76648AE9735}"/>
            </a:ext>
          </a:extLst>
        </xdr:cNvPr>
        <xdr:cNvSpPr/>
      </xdr:nvSpPr>
      <xdr:spPr>
        <a:xfrm>
          <a:off x="6060440" y="866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6" name="正方形/長方形 105">
          <a:extLst>
            <a:ext uri="{FF2B5EF4-FFF2-40B4-BE49-F238E27FC236}">
              <a16:creationId xmlns:a16="http://schemas.microsoft.com/office/drawing/2014/main" id="{75CD43C5-3953-449C-BA4C-75FCBE19B873}"/>
            </a:ext>
          </a:extLst>
        </xdr:cNvPr>
        <xdr:cNvSpPr/>
      </xdr:nvSpPr>
      <xdr:spPr>
        <a:xfrm>
          <a:off x="6060440" y="886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7" name="正方形/長方形 106">
          <a:extLst>
            <a:ext uri="{FF2B5EF4-FFF2-40B4-BE49-F238E27FC236}">
              <a16:creationId xmlns:a16="http://schemas.microsoft.com/office/drawing/2014/main" id="{0D145BD0-C073-43BE-970A-A21D7B249BF2}"/>
            </a:ext>
          </a:extLst>
        </xdr:cNvPr>
        <xdr:cNvSpPr/>
      </xdr:nvSpPr>
      <xdr:spPr>
        <a:xfrm>
          <a:off x="6988810" y="866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8" name="正方形/長方形 107">
          <a:extLst>
            <a:ext uri="{FF2B5EF4-FFF2-40B4-BE49-F238E27FC236}">
              <a16:creationId xmlns:a16="http://schemas.microsoft.com/office/drawing/2014/main" id="{EFC44AB9-F3FD-41D3-ABE3-1E4B38236173}"/>
            </a:ext>
          </a:extLst>
        </xdr:cNvPr>
        <xdr:cNvSpPr/>
      </xdr:nvSpPr>
      <xdr:spPr>
        <a:xfrm>
          <a:off x="6988810" y="886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9" name="正方形/長方形 108">
          <a:extLst>
            <a:ext uri="{FF2B5EF4-FFF2-40B4-BE49-F238E27FC236}">
              <a16:creationId xmlns:a16="http://schemas.microsoft.com/office/drawing/2014/main" id="{F0A28831-86E7-4B77-94CD-C1D48F3F7BE6}"/>
            </a:ext>
          </a:extLst>
        </xdr:cNvPr>
        <xdr:cNvSpPr/>
      </xdr:nvSpPr>
      <xdr:spPr>
        <a:xfrm>
          <a:off x="8017510" y="866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0" name="正方形/長方形 109">
          <a:extLst>
            <a:ext uri="{FF2B5EF4-FFF2-40B4-BE49-F238E27FC236}">
              <a16:creationId xmlns:a16="http://schemas.microsoft.com/office/drawing/2014/main" id="{99ABA7FC-C72A-4BE2-A3E7-3D9606B58349}"/>
            </a:ext>
          </a:extLst>
        </xdr:cNvPr>
        <xdr:cNvSpPr/>
      </xdr:nvSpPr>
      <xdr:spPr>
        <a:xfrm>
          <a:off x="8017510" y="886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1" name="正方形/長方形 110">
          <a:extLst>
            <a:ext uri="{FF2B5EF4-FFF2-40B4-BE49-F238E27FC236}">
              <a16:creationId xmlns:a16="http://schemas.microsoft.com/office/drawing/2014/main" id="{E79D0EAB-E7E5-436E-BAD8-C55728F0FFDA}"/>
            </a:ext>
          </a:extLst>
        </xdr:cNvPr>
        <xdr:cNvSpPr/>
      </xdr:nvSpPr>
      <xdr:spPr>
        <a:xfrm>
          <a:off x="5960110" y="9140190"/>
          <a:ext cx="4248150" cy="22898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7345" cy="225425"/>
    <xdr:sp macro="" textlink="">
      <xdr:nvSpPr>
        <xdr:cNvPr id="112" name="テキスト ボックス 111">
          <a:extLst>
            <a:ext uri="{FF2B5EF4-FFF2-40B4-BE49-F238E27FC236}">
              <a16:creationId xmlns:a16="http://schemas.microsoft.com/office/drawing/2014/main" id="{0668B89F-365D-441D-97A5-887BC937E2B5}"/>
            </a:ext>
          </a:extLst>
        </xdr:cNvPr>
        <xdr:cNvSpPr txBox="1"/>
      </xdr:nvSpPr>
      <xdr:spPr>
        <a:xfrm>
          <a:off x="592201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3" name="直線コネクタ 112">
          <a:extLst>
            <a:ext uri="{FF2B5EF4-FFF2-40B4-BE49-F238E27FC236}">
              <a16:creationId xmlns:a16="http://schemas.microsoft.com/office/drawing/2014/main" id="{F939BA62-7163-4FB0-8533-8261031E4648}"/>
            </a:ext>
          </a:extLst>
        </xdr:cNvPr>
        <xdr:cNvCxnSpPr/>
      </xdr:nvCxnSpPr>
      <xdr:spPr>
        <a:xfrm>
          <a:off x="5960110" y="11430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4" name="直線コネクタ 113">
          <a:extLst>
            <a:ext uri="{FF2B5EF4-FFF2-40B4-BE49-F238E27FC236}">
              <a16:creationId xmlns:a16="http://schemas.microsoft.com/office/drawing/2014/main" id="{950451E1-0058-417A-AB80-76EA02422EF5}"/>
            </a:ext>
          </a:extLst>
        </xdr:cNvPr>
        <xdr:cNvCxnSpPr/>
      </xdr:nvCxnSpPr>
      <xdr:spPr>
        <a:xfrm>
          <a:off x="5960110" y="109728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63</xdr:row>
      <xdr:rowOff>29210</xdr:rowOff>
    </xdr:from>
    <xdr:ext cx="464820" cy="256540"/>
    <xdr:sp macro="" textlink="">
      <xdr:nvSpPr>
        <xdr:cNvPr id="115" name="テキスト ボックス 114">
          <a:extLst>
            <a:ext uri="{FF2B5EF4-FFF2-40B4-BE49-F238E27FC236}">
              <a16:creationId xmlns:a16="http://schemas.microsoft.com/office/drawing/2014/main" id="{4748A3D3-413F-441F-85DA-BF7B9B0608D1}"/>
            </a:ext>
          </a:extLst>
        </xdr:cNvPr>
        <xdr:cNvSpPr txBox="1"/>
      </xdr:nvSpPr>
      <xdr:spPr>
        <a:xfrm>
          <a:off x="5527040" y="1082865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16" name="直線コネクタ 115">
          <a:extLst>
            <a:ext uri="{FF2B5EF4-FFF2-40B4-BE49-F238E27FC236}">
              <a16:creationId xmlns:a16="http://schemas.microsoft.com/office/drawing/2014/main" id="{E040328C-17C9-4411-A77E-8E20F024D178}"/>
            </a:ext>
          </a:extLst>
        </xdr:cNvPr>
        <xdr:cNvCxnSpPr/>
      </xdr:nvCxnSpPr>
      <xdr:spPr>
        <a:xfrm>
          <a:off x="5960110" y="105117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60</xdr:row>
      <xdr:rowOff>86360</xdr:rowOff>
    </xdr:from>
    <xdr:ext cx="464820" cy="256540"/>
    <xdr:sp macro="" textlink="">
      <xdr:nvSpPr>
        <xdr:cNvPr id="117" name="テキスト ボックス 116">
          <a:extLst>
            <a:ext uri="{FF2B5EF4-FFF2-40B4-BE49-F238E27FC236}">
              <a16:creationId xmlns:a16="http://schemas.microsoft.com/office/drawing/2014/main" id="{5FCADF2F-491F-4014-B62A-0B56B3B7FD48}"/>
            </a:ext>
          </a:extLst>
        </xdr:cNvPr>
        <xdr:cNvSpPr txBox="1"/>
      </xdr:nvSpPr>
      <xdr:spPr>
        <a:xfrm>
          <a:off x="5527040" y="1037526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18" name="直線コネクタ 117">
          <a:extLst>
            <a:ext uri="{FF2B5EF4-FFF2-40B4-BE49-F238E27FC236}">
              <a16:creationId xmlns:a16="http://schemas.microsoft.com/office/drawing/2014/main" id="{43628E45-3B34-4953-99CE-E91912AEB629}"/>
            </a:ext>
          </a:extLst>
        </xdr:cNvPr>
        <xdr:cNvCxnSpPr/>
      </xdr:nvCxnSpPr>
      <xdr:spPr>
        <a:xfrm>
          <a:off x="5960110" y="100584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57</xdr:row>
      <xdr:rowOff>143510</xdr:rowOff>
    </xdr:from>
    <xdr:ext cx="464820" cy="256540"/>
    <xdr:sp macro="" textlink="">
      <xdr:nvSpPr>
        <xdr:cNvPr id="119" name="テキスト ボックス 118">
          <a:extLst>
            <a:ext uri="{FF2B5EF4-FFF2-40B4-BE49-F238E27FC236}">
              <a16:creationId xmlns:a16="http://schemas.microsoft.com/office/drawing/2014/main" id="{D10B70D7-0410-44FA-8097-F6CBE34F38E7}"/>
            </a:ext>
          </a:extLst>
        </xdr:cNvPr>
        <xdr:cNvSpPr txBox="1"/>
      </xdr:nvSpPr>
      <xdr:spPr>
        <a:xfrm>
          <a:off x="5527040" y="991425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0" name="直線コネクタ 119">
          <a:extLst>
            <a:ext uri="{FF2B5EF4-FFF2-40B4-BE49-F238E27FC236}">
              <a16:creationId xmlns:a16="http://schemas.microsoft.com/office/drawing/2014/main" id="{899802FB-11C3-441F-87D8-E1F5C2F839F2}"/>
            </a:ext>
          </a:extLst>
        </xdr:cNvPr>
        <xdr:cNvCxnSpPr/>
      </xdr:nvCxnSpPr>
      <xdr:spPr>
        <a:xfrm>
          <a:off x="5960110" y="96012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55</xdr:row>
      <xdr:rowOff>29210</xdr:rowOff>
    </xdr:from>
    <xdr:ext cx="464820" cy="256540"/>
    <xdr:sp macro="" textlink="">
      <xdr:nvSpPr>
        <xdr:cNvPr id="121" name="テキスト ボックス 120">
          <a:extLst>
            <a:ext uri="{FF2B5EF4-FFF2-40B4-BE49-F238E27FC236}">
              <a16:creationId xmlns:a16="http://schemas.microsoft.com/office/drawing/2014/main" id="{C3AEC097-846E-4131-89C6-A277F5E6851B}"/>
            </a:ext>
          </a:extLst>
        </xdr:cNvPr>
        <xdr:cNvSpPr txBox="1"/>
      </xdr:nvSpPr>
      <xdr:spPr>
        <a:xfrm>
          <a:off x="5527040" y="945705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2" name="直線コネクタ 121">
          <a:extLst>
            <a:ext uri="{FF2B5EF4-FFF2-40B4-BE49-F238E27FC236}">
              <a16:creationId xmlns:a16="http://schemas.microsoft.com/office/drawing/2014/main" id="{396137A9-116B-48BC-8FCA-376FF1ABA98D}"/>
            </a:ext>
          </a:extLst>
        </xdr:cNvPr>
        <xdr:cNvCxnSpPr/>
      </xdr:nvCxnSpPr>
      <xdr:spPr>
        <a:xfrm>
          <a:off x="5960110" y="91401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86360</xdr:rowOff>
    </xdr:from>
    <xdr:ext cx="464820" cy="256540"/>
    <xdr:sp macro="" textlink="">
      <xdr:nvSpPr>
        <xdr:cNvPr id="123" name="テキスト ボックス 122">
          <a:extLst>
            <a:ext uri="{FF2B5EF4-FFF2-40B4-BE49-F238E27FC236}">
              <a16:creationId xmlns:a16="http://schemas.microsoft.com/office/drawing/2014/main" id="{D9B224C9-427C-4E08-A31E-2D3C27249132}"/>
            </a:ext>
          </a:extLst>
        </xdr:cNvPr>
        <xdr:cNvSpPr txBox="1"/>
      </xdr:nvSpPr>
      <xdr:spPr>
        <a:xfrm>
          <a:off x="5527040" y="900366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4" name="【体育館・プール】&#10;一人当たり面積グラフ枠">
          <a:extLst>
            <a:ext uri="{FF2B5EF4-FFF2-40B4-BE49-F238E27FC236}">
              <a16:creationId xmlns:a16="http://schemas.microsoft.com/office/drawing/2014/main" id="{490D25EA-2B18-4B25-8EA0-5F43918C9E1F}"/>
            </a:ext>
          </a:extLst>
        </xdr:cNvPr>
        <xdr:cNvSpPr/>
      </xdr:nvSpPr>
      <xdr:spPr>
        <a:xfrm>
          <a:off x="5960110" y="9140190"/>
          <a:ext cx="4248150" cy="22898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72390</xdr:rowOff>
    </xdr:from>
    <xdr:to>
      <xdr:col>54</xdr:col>
      <xdr:colOff>189865</xdr:colOff>
      <xdr:row>63</xdr:row>
      <xdr:rowOff>104775</xdr:rowOff>
    </xdr:to>
    <xdr:cxnSp macro="">
      <xdr:nvCxnSpPr>
        <xdr:cNvPr id="125" name="直線コネクタ 124">
          <a:extLst>
            <a:ext uri="{FF2B5EF4-FFF2-40B4-BE49-F238E27FC236}">
              <a16:creationId xmlns:a16="http://schemas.microsoft.com/office/drawing/2014/main" id="{988AE8CD-AD52-43A7-88DC-B4130871AAD5}"/>
            </a:ext>
          </a:extLst>
        </xdr:cNvPr>
        <xdr:cNvCxnSpPr/>
      </xdr:nvCxnSpPr>
      <xdr:spPr>
        <a:xfrm flipV="1">
          <a:off x="9429115" y="9502140"/>
          <a:ext cx="0" cy="1402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109220</xdr:rowOff>
    </xdr:from>
    <xdr:ext cx="469900" cy="256540"/>
    <xdr:sp macro="" textlink="">
      <xdr:nvSpPr>
        <xdr:cNvPr id="126" name="【体育館・プール】&#10;一人当たり面積最小値テキスト">
          <a:extLst>
            <a:ext uri="{FF2B5EF4-FFF2-40B4-BE49-F238E27FC236}">
              <a16:creationId xmlns:a16="http://schemas.microsoft.com/office/drawing/2014/main" id="{C8DB95DA-F130-425C-99FD-0067CA7CA90A}"/>
            </a:ext>
          </a:extLst>
        </xdr:cNvPr>
        <xdr:cNvSpPr txBox="1"/>
      </xdr:nvSpPr>
      <xdr:spPr>
        <a:xfrm>
          <a:off x="9467850" y="1090866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0.073</a:t>
          </a:r>
          <a:endParaRPr kumimoji="1" lang="ja-JP" altLang="en-US" sz="1000" b="1">
            <a:latin typeface="ＭＳ Ｐゴシック"/>
            <a:ea typeface="ＭＳ Ｐゴシック"/>
          </a:endParaRPr>
        </a:p>
      </xdr:txBody>
    </xdr:sp>
    <xdr:clientData/>
  </xdr:oneCellAnchor>
  <xdr:twoCellAnchor>
    <xdr:from>
      <xdr:col>54</xdr:col>
      <xdr:colOff>101600</xdr:colOff>
      <xdr:row>63</xdr:row>
      <xdr:rowOff>104775</xdr:rowOff>
    </xdr:from>
    <xdr:to>
      <xdr:col>55</xdr:col>
      <xdr:colOff>88900</xdr:colOff>
      <xdr:row>63</xdr:row>
      <xdr:rowOff>104775</xdr:rowOff>
    </xdr:to>
    <xdr:cxnSp macro="">
      <xdr:nvCxnSpPr>
        <xdr:cNvPr id="127" name="直線コネクタ 126">
          <a:extLst>
            <a:ext uri="{FF2B5EF4-FFF2-40B4-BE49-F238E27FC236}">
              <a16:creationId xmlns:a16="http://schemas.microsoft.com/office/drawing/2014/main" id="{F4FA151D-2B47-41EE-93C8-64457F8FF4E3}"/>
            </a:ext>
          </a:extLst>
        </xdr:cNvPr>
        <xdr:cNvCxnSpPr/>
      </xdr:nvCxnSpPr>
      <xdr:spPr>
        <a:xfrm>
          <a:off x="9356090" y="1090422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19685</xdr:rowOff>
    </xdr:from>
    <xdr:ext cx="469900" cy="256540"/>
    <xdr:sp macro="" textlink="">
      <xdr:nvSpPr>
        <xdr:cNvPr id="128" name="【体育館・プール】&#10;一人当たり面積最大値テキスト">
          <a:extLst>
            <a:ext uri="{FF2B5EF4-FFF2-40B4-BE49-F238E27FC236}">
              <a16:creationId xmlns:a16="http://schemas.microsoft.com/office/drawing/2014/main" id="{2A1B95C5-4DB1-4520-99E2-EC3AECBBB952}"/>
            </a:ext>
          </a:extLst>
        </xdr:cNvPr>
        <xdr:cNvSpPr txBox="1"/>
      </xdr:nvSpPr>
      <xdr:spPr>
        <a:xfrm>
          <a:off x="9467850" y="927417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1.608</a:t>
          </a:r>
          <a:endParaRPr kumimoji="1" lang="ja-JP" altLang="en-US" sz="1000" b="1">
            <a:latin typeface="ＭＳ Ｐゴシック"/>
            <a:ea typeface="ＭＳ Ｐゴシック"/>
          </a:endParaRPr>
        </a:p>
      </xdr:txBody>
    </xdr:sp>
    <xdr:clientData/>
  </xdr:oneCellAnchor>
  <xdr:twoCellAnchor>
    <xdr:from>
      <xdr:col>54</xdr:col>
      <xdr:colOff>101600</xdr:colOff>
      <xdr:row>55</xdr:row>
      <xdr:rowOff>72390</xdr:rowOff>
    </xdr:from>
    <xdr:to>
      <xdr:col>55</xdr:col>
      <xdr:colOff>88900</xdr:colOff>
      <xdr:row>55</xdr:row>
      <xdr:rowOff>72390</xdr:rowOff>
    </xdr:to>
    <xdr:cxnSp macro="">
      <xdr:nvCxnSpPr>
        <xdr:cNvPr id="129" name="直線コネクタ 128">
          <a:extLst>
            <a:ext uri="{FF2B5EF4-FFF2-40B4-BE49-F238E27FC236}">
              <a16:creationId xmlns:a16="http://schemas.microsoft.com/office/drawing/2014/main" id="{95ADB558-4A03-4FDD-AB55-9BD34486C21F}"/>
            </a:ext>
          </a:extLst>
        </xdr:cNvPr>
        <xdr:cNvCxnSpPr/>
      </xdr:nvCxnSpPr>
      <xdr:spPr>
        <a:xfrm>
          <a:off x="9356090" y="950214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80645</xdr:rowOff>
    </xdr:from>
    <xdr:ext cx="469900" cy="259080"/>
    <xdr:sp macro="" textlink="">
      <xdr:nvSpPr>
        <xdr:cNvPr id="130" name="【体育館・プール】&#10;一人当たり面積平均値テキスト">
          <a:extLst>
            <a:ext uri="{FF2B5EF4-FFF2-40B4-BE49-F238E27FC236}">
              <a16:creationId xmlns:a16="http://schemas.microsoft.com/office/drawing/2014/main" id="{0A33B0B4-962A-40EB-B49E-E2A5A96A409A}"/>
            </a:ext>
          </a:extLst>
        </xdr:cNvPr>
        <xdr:cNvSpPr txBox="1"/>
      </xdr:nvSpPr>
      <xdr:spPr>
        <a:xfrm>
          <a:off x="9467850" y="105410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0.395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61</xdr:row>
      <xdr:rowOff>102235</xdr:rowOff>
    </xdr:from>
    <xdr:to>
      <xdr:col>55</xdr:col>
      <xdr:colOff>50800</xdr:colOff>
      <xdr:row>62</xdr:row>
      <xdr:rowOff>32385</xdr:rowOff>
    </xdr:to>
    <xdr:sp macro="" textlink="">
      <xdr:nvSpPr>
        <xdr:cNvPr id="131" name="フローチャート: 判断 130">
          <a:extLst>
            <a:ext uri="{FF2B5EF4-FFF2-40B4-BE49-F238E27FC236}">
              <a16:creationId xmlns:a16="http://schemas.microsoft.com/office/drawing/2014/main" id="{34045568-CF41-45EC-AFBA-D2E6D903E72F}"/>
            </a:ext>
          </a:extLst>
        </xdr:cNvPr>
        <xdr:cNvSpPr/>
      </xdr:nvSpPr>
      <xdr:spPr>
        <a:xfrm>
          <a:off x="9394190" y="10556875"/>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91440</xdr:rowOff>
    </xdr:from>
    <xdr:to>
      <xdr:col>50</xdr:col>
      <xdr:colOff>165100</xdr:colOff>
      <xdr:row>62</xdr:row>
      <xdr:rowOff>21590</xdr:rowOff>
    </xdr:to>
    <xdr:sp macro="" textlink="">
      <xdr:nvSpPr>
        <xdr:cNvPr id="132" name="フローチャート: 判断 131">
          <a:extLst>
            <a:ext uri="{FF2B5EF4-FFF2-40B4-BE49-F238E27FC236}">
              <a16:creationId xmlns:a16="http://schemas.microsoft.com/office/drawing/2014/main" id="{06A8B499-5002-4432-ABDA-EAD1B4B8068E}"/>
            </a:ext>
          </a:extLst>
        </xdr:cNvPr>
        <xdr:cNvSpPr/>
      </xdr:nvSpPr>
      <xdr:spPr>
        <a:xfrm>
          <a:off x="8632190" y="10553700"/>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67310</xdr:rowOff>
    </xdr:from>
    <xdr:to>
      <xdr:col>46</xdr:col>
      <xdr:colOff>38100</xdr:colOff>
      <xdr:row>61</xdr:row>
      <xdr:rowOff>168910</xdr:rowOff>
    </xdr:to>
    <xdr:sp macro="" textlink="">
      <xdr:nvSpPr>
        <xdr:cNvPr id="133" name="フローチャート: 判断 132">
          <a:extLst>
            <a:ext uri="{FF2B5EF4-FFF2-40B4-BE49-F238E27FC236}">
              <a16:creationId xmlns:a16="http://schemas.microsoft.com/office/drawing/2014/main" id="{4DB69A38-FEA8-4854-854F-42AA0BFA73B7}"/>
            </a:ext>
          </a:extLst>
        </xdr:cNvPr>
        <xdr:cNvSpPr/>
      </xdr:nvSpPr>
      <xdr:spPr>
        <a:xfrm>
          <a:off x="7846060" y="10523855"/>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102235</xdr:rowOff>
    </xdr:from>
    <xdr:to>
      <xdr:col>41</xdr:col>
      <xdr:colOff>101600</xdr:colOff>
      <xdr:row>62</xdr:row>
      <xdr:rowOff>32385</xdr:rowOff>
    </xdr:to>
    <xdr:sp macro="" textlink="">
      <xdr:nvSpPr>
        <xdr:cNvPr id="134" name="フローチャート: 判断 133">
          <a:extLst>
            <a:ext uri="{FF2B5EF4-FFF2-40B4-BE49-F238E27FC236}">
              <a16:creationId xmlns:a16="http://schemas.microsoft.com/office/drawing/2014/main" id="{16511EB6-C8D7-4D5E-B1C6-C09942DEC871}"/>
            </a:ext>
          </a:extLst>
        </xdr:cNvPr>
        <xdr:cNvSpPr/>
      </xdr:nvSpPr>
      <xdr:spPr>
        <a:xfrm>
          <a:off x="7029450" y="1055687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98425</xdr:rowOff>
    </xdr:from>
    <xdr:to>
      <xdr:col>36</xdr:col>
      <xdr:colOff>165100</xdr:colOff>
      <xdr:row>62</xdr:row>
      <xdr:rowOff>29210</xdr:rowOff>
    </xdr:to>
    <xdr:sp macro="" textlink="">
      <xdr:nvSpPr>
        <xdr:cNvPr id="135" name="フローチャート: 判断 134">
          <a:extLst>
            <a:ext uri="{FF2B5EF4-FFF2-40B4-BE49-F238E27FC236}">
              <a16:creationId xmlns:a16="http://schemas.microsoft.com/office/drawing/2014/main" id="{ABD9A749-9C10-46AA-A44F-573C2D132EDF}"/>
            </a:ext>
          </a:extLst>
        </xdr:cNvPr>
        <xdr:cNvSpPr/>
      </xdr:nvSpPr>
      <xdr:spPr>
        <a:xfrm>
          <a:off x="6231890" y="10553065"/>
          <a:ext cx="10922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6540"/>
    <xdr:sp macro="" textlink="">
      <xdr:nvSpPr>
        <xdr:cNvPr id="136" name="テキスト ボックス 135">
          <a:extLst>
            <a:ext uri="{FF2B5EF4-FFF2-40B4-BE49-F238E27FC236}">
              <a16:creationId xmlns:a16="http://schemas.microsoft.com/office/drawing/2014/main" id="{4D8DD408-2019-4A6D-80B4-18E6CBAD2C35}"/>
            </a:ext>
          </a:extLst>
        </xdr:cNvPr>
        <xdr:cNvSpPr txBox="1"/>
      </xdr:nvSpPr>
      <xdr:spPr>
        <a:xfrm>
          <a:off x="92583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6540"/>
    <xdr:sp macro="" textlink="">
      <xdr:nvSpPr>
        <xdr:cNvPr id="137" name="テキスト ボックス 136">
          <a:extLst>
            <a:ext uri="{FF2B5EF4-FFF2-40B4-BE49-F238E27FC236}">
              <a16:creationId xmlns:a16="http://schemas.microsoft.com/office/drawing/2014/main" id="{2D4A6AC3-EEFF-46B1-ADB8-6D3888BED0B5}"/>
            </a:ext>
          </a:extLst>
        </xdr:cNvPr>
        <xdr:cNvSpPr txBox="1"/>
      </xdr:nvSpPr>
      <xdr:spPr>
        <a:xfrm>
          <a:off x="851535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6540"/>
    <xdr:sp macro="" textlink="">
      <xdr:nvSpPr>
        <xdr:cNvPr id="138" name="テキスト ボックス 137">
          <a:extLst>
            <a:ext uri="{FF2B5EF4-FFF2-40B4-BE49-F238E27FC236}">
              <a16:creationId xmlns:a16="http://schemas.microsoft.com/office/drawing/2014/main" id="{F8D52658-0FBF-4AF8-9DDF-23B02F0B34CD}"/>
            </a:ext>
          </a:extLst>
        </xdr:cNvPr>
        <xdr:cNvSpPr txBox="1"/>
      </xdr:nvSpPr>
      <xdr:spPr>
        <a:xfrm>
          <a:off x="771779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6540"/>
    <xdr:sp macro="" textlink="">
      <xdr:nvSpPr>
        <xdr:cNvPr id="139" name="テキスト ボックス 138">
          <a:extLst>
            <a:ext uri="{FF2B5EF4-FFF2-40B4-BE49-F238E27FC236}">
              <a16:creationId xmlns:a16="http://schemas.microsoft.com/office/drawing/2014/main" id="{5CA233FE-367C-4696-8FEE-C00AE71EC686}"/>
            </a:ext>
          </a:extLst>
        </xdr:cNvPr>
        <xdr:cNvSpPr txBox="1"/>
      </xdr:nvSpPr>
      <xdr:spPr>
        <a:xfrm>
          <a:off x="691261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6540"/>
    <xdr:sp macro="" textlink="">
      <xdr:nvSpPr>
        <xdr:cNvPr id="140" name="テキスト ボックス 139">
          <a:extLst>
            <a:ext uri="{FF2B5EF4-FFF2-40B4-BE49-F238E27FC236}">
              <a16:creationId xmlns:a16="http://schemas.microsoft.com/office/drawing/2014/main" id="{763F5968-3E8F-4AE6-A829-EA722D02C3A5}"/>
            </a:ext>
          </a:extLst>
        </xdr:cNvPr>
        <xdr:cNvSpPr txBox="1"/>
      </xdr:nvSpPr>
      <xdr:spPr>
        <a:xfrm>
          <a:off x="611505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50</xdr:col>
      <xdr:colOff>63500</xdr:colOff>
      <xdr:row>62</xdr:row>
      <xdr:rowOff>41275</xdr:rowOff>
    </xdr:from>
    <xdr:to>
      <xdr:col>50</xdr:col>
      <xdr:colOff>165100</xdr:colOff>
      <xdr:row>62</xdr:row>
      <xdr:rowOff>143510</xdr:rowOff>
    </xdr:to>
    <xdr:sp macro="" textlink="">
      <xdr:nvSpPr>
        <xdr:cNvPr id="141" name="楕円 140">
          <a:extLst>
            <a:ext uri="{FF2B5EF4-FFF2-40B4-BE49-F238E27FC236}">
              <a16:creationId xmlns:a16="http://schemas.microsoft.com/office/drawing/2014/main" id="{271743C1-F6FC-40CE-B76C-558296F84044}"/>
            </a:ext>
          </a:extLst>
        </xdr:cNvPr>
        <xdr:cNvSpPr/>
      </xdr:nvSpPr>
      <xdr:spPr>
        <a:xfrm>
          <a:off x="8632190" y="10671175"/>
          <a:ext cx="1092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46990</xdr:rowOff>
    </xdr:from>
    <xdr:to>
      <xdr:col>46</xdr:col>
      <xdr:colOff>38100</xdr:colOff>
      <xdr:row>62</xdr:row>
      <xdr:rowOff>148590</xdr:rowOff>
    </xdr:to>
    <xdr:sp macro="" textlink="">
      <xdr:nvSpPr>
        <xdr:cNvPr id="142" name="楕円 141">
          <a:extLst>
            <a:ext uri="{FF2B5EF4-FFF2-40B4-BE49-F238E27FC236}">
              <a16:creationId xmlns:a16="http://schemas.microsoft.com/office/drawing/2014/main" id="{DD4F7AA8-0C19-4ACC-9D1B-3613404AFDD5}"/>
            </a:ext>
          </a:extLst>
        </xdr:cNvPr>
        <xdr:cNvSpPr/>
      </xdr:nvSpPr>
      <xdr:spPr>
        <a:xfrm>
          <a:off x="7846060" y="10678795"/>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92075</xdr:rowOff>
    </xdr:from>
    <xdr:to>
      <xdr:col>50</xdr:col>
      <xdr:colOff>114300</xdr:colOff>
      <xdr:row>62</xdr:row>
      <xdr:rowOff>97790</xdr:rowOff>
    </xdr:to>
    <xdr:cxnSp macro="">
      <xdr:nvCxnSpPr>
        <xdr:cNvPr id="143" name="直線コネクタ 142">
          <a:extLst>
            <a:ext uri="{FF2B5EF4-FFF2-40B4-BE49-F238E27FC236}">
              <a16:creationId xmlns:a16="http://schemas.microsoft.com/office/drawing/2014/main" id="{CAEB94A9-EEFF-49A2-934D-923C3699FA05}"/>
            </a:ext>
          </a:extLst>
        </xdr:cNvPr>
        <xdr:cNvCxnSpPr/>
      </xdr:nvCxnSpPr>
      <xdr:spPr>
        <a:xfrm flipV="1">
          <a:off x="7889240" y="10725785"/>
          <a:ext cx="7975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52705</xdr:rowOff>
    </xdr:from>
    <xdr:to>
      <xdr:col>41</xdr:col>
      <xdr:colOff>101600</xdr:colOff>
      <xdr:row>62</xdr:row>
      <xdr:rowOff>154940</xdr:rowOff>
    </xdr:to>
    <xdr:sp macro="" textlink="">
      <xdr:nvSpPr>
        <xdr:cNvPr id="144" name="楕円 143">
          <a:extLst>
            <a:ext uri="{FF2B5EF4-FFF2-40B4-BE49-F238E27FC236}">
              <a16:creationId xmlns:a16="http://schemas.microsoft.com/office/drawing/2014/main" id="{CDBA9703-BF97-46CD-BEC2-D98FE88F52C2}"/>
            </a:ext>
          </a:extLst>
        </xdr:cNvPr>
        <xdr:cNvSpPr/>
      </xdr:nvSpPr>
      <xdr:spPr>
        <a:xfrm>
          <a:off x="7029450" y="10686415"/>
          <a:ext cx="9779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97790</xdr:rowOff>
    </xdr:from>
    <xdr:to>
      <xdr:col>45</xdr:col>
      <xdr:colOff>177800</xdr:colOff>
      <xdr:row>62</xdr:row>
      <xdr:rowOff>103505</xdr:rowOff>
    </xdr:to>
    <xdr:cxnSp macro="">
      <xdr:nvCxnSpPr>
        <xdr:cNvPr id="145" name="直線コネクタ 144">
          <a:extLst>
            <a:ext uri="{FF2B5EF4-FFF2-40B4-BE49-F238E27FC236}">
              <a16:creationId xmlns:a16="http://schemas.microsoft.com/office/drawing/2014/main" id="{D987B8B7-D2BD-49AB-BFC4-96609C6757C3}"/>
            </a:ext>
          </a:extLst>
        </xdr:cNvPr>
        <xdr:cNvCxnSpPr/>
      </xdr:nvCxnSpPr>
      <xdr:spPr>
        <a:xfrm flipV="1">
          <a:off x="7084060" y="10723880"/>
          <a:ext cx="80518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52070</xdr:rowOff>
    </xdr:from>
    <xdr:to>
      <xdr:col>36</xdr:col>
      <xdr:colOff>165100</xdr:colOff>
      <xdr:row>61</xdr:row>
      <xdr:rowOff>153035</xdr:rowOff>
    </xdr:to>
    <xdr:sp macro="" textlink="">
      <xdr:nvSpPr>
        <xdr:cNvPr id="146" name="楕円 145">
          <a:extLst>
            <a:ext uri="{FF2B5EF4-FFF2-40B4-BE49-F238E27FC236}">
              <a16:creationId xmlns:a16="http://schemas.microsoft.com/office/drawing/2014/main" id="{EF9DBC8F-D4C2-40C9-9C7C-0B4277533D86}"/>
            </a:ext>
          </a:extLst>
        </xdr:cNvPr>
        <xdr:cNvSpPr/>
      </xdr:nvSpPr>
      <xdr:spPr>
        <a:xfrm>
          <a:off x="6231890" y="10514330"/>
          <a:ext cx="10922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102235</xdr:rowOff>
    </xdr:from>
    <xdr:to>
      <xdr:col>41</xdr:col>
      <xdr:colOff>50800</xdr:colOff>
      <xdr:row>62</xdr:row>
      <xdr:rowOff>103505</xdr:rowOff>
    </xdr:to>
    <xdr:cxnSp macro="">
      <xdr:nvCxnSpPr>
        <xdr:cNvPr id="147" name="直線コネクタ 146">
          <a:extLst>
            <a:ext uri="{FF2B5EF4-FFF2-40B4-BE49-F238E27FC236}">
              <a16:creationId xmlns:a16="http://schemas.microsoft.com/office/drawing/2014/main" id="{61F21555-E3B9-4B42-8374-FD0185129AC0}"/>
            </a:ext>
          </a:extLst>
        </xdr:cNvPr>
        <xdr:cNvCxnSpPr/>
      </xdr:nvCxnSpPr>
      <xdr:spPr>
        <a:xfrm>
          <a:off x="6286500" y="10556875"/>
          <a:ext cx="797560" cy="174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60</xdr:row>
      <xdr:rowOff>38100</xdr:rowOff>
    </xdr:from>
    <xdr:ext cx="469900" cy="259080"/>
    <xdr:sp macro="" textlink="">
      <xdr:nvSpPr>
        <xdr:cNvPr id="148" name="n_1aveValue【体育館・プール】&#10;一人当たり面積">
          <a:extLst>
            <a:ext uri="{FF2B5EF4-FFF2-40B4-BE49-F238E27FC236}">
              <a16:creationId xmlns:a16="http://schemas.microsoft.com/office/drawing/2014/main" id="{7E18BC65-300D-4E20-858C-23B79F6B601D}"/>
            </a:ext>
          </a:extLst>
        </xdr:cNvPr>
        <xdr:cNvSpPr txBox="1"/>
      </xdr:nvSpPr>
      <xdr:spPr>
        <a:xfrm>
          <a:off x="8454390" y="103251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0.407</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60</xdr:row>
      <xdr:rowOff>14605</xdr:rowOff>
    </xdr:from>
    <xdr:ext cx="467360" cy="259080"/>
    <xdr:sp macro="" textlink="">
      <xdr:nvSpPr>
        <xdr:cNvPr id="149" name="n_2aveValue【体育館・プール】&#10;一人当たり面積">
          <a:extLst>
            <a:ext uri="{FF2B5EF4-FFF2-40B4-BE49-F238E27FC236}">
              <a16:creationId xmlns:a16="http://schemas.microsoft.com/office/drawing/2014/main" id="{3F4DEC45-5298-4C2E-8152-02C86CD0ACF0}"/>
            </a:ext>
          </a:extLst>
        </xdr:cNvPr>
        <xdr:cNvSpPr txBox="1"/>
      </xdr:nvSpPr>
      <xdr:spPr>
        <a:xfrm>
          <a:off x="7673340" y="1030541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0.433</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60</xdr:row>
      <xdr:rowOff>48895</xdr:rowOff>
    </xdr:from>
    <xdr:ext cx="467360" cy="259080"/>
    <xdr:sp macro="" textlink="">
      <xdr:nvSpPr>
        <xdr:cNvPr id="150" name="n_3aveValue【体育館・プール】&#10;一人当たり面積">
          <a:extLst>
            <a:ext uri="{FF2B5EF4-FFF2-40B4-BE49-F238E27FC236}">
              <a16:creationId xmlns:a16="http://schemas.microsoft.com/office/drawing/2014/main" id="{41DE9C39-6E92-4998-988B-DF6AB2407DC0}"/>
            </a:ext>
          </a:extLst>
        </xdr:cNvPr>
        <xdr:cNvSpPr txBox="1"/>
      </xdr:nvSpPr>
      <xdr:spPr>
        <a:xfrm>
          <a:off x="6866255" y="103378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0.395</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62</xdr:row>
      <xdr:rowOff>19685</xdr:rowOff>
    </xdr:from>
    <xdr:ext cx="467360" cy="256540"/>
    <xdr:sp macro="" textlink="">
      <xdr:nvSpPr>
        <xdr:cNvPr id="151" name="n_4aveValue【体育館・プール】&#10;一人当たり面積">
          <a:extLst>
            <a:ext uri="{FF2B5EF4-FFF2-40B4-BE49-F238E27FC236}">
              <a16:creationId xmlns:a16="http://schemas.microsoft.com/office/drawing/2014/main" id="{F5D9410F-8938-4ED6-AA86-9022891FC015}"/>
            </a:ext>
          </a:extLst>
        </xdr:cNvPr>
        <xdr:cNvSpPr txBox="1"/>
      </xdr:nvSpPr>
      <xdr:spPr>
        <a:xfrm>
          <a:off x="6068695" y="1064577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0.399</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62</xdr:row>
      <xdr:rowOff>133985</xdr:rowOff>
    </xdr:from>
    <xdr:ext cx="469900" cy="256540"/>
    <xdr:sp macro="" textlink="">
      <xdr:nvSpPr>
        <xdr:cNvPr id="152" name="n_1mainValue【体育館・プール】&#10;一人当たり面積">
          <a:extLst>
            <a:ext uri="{FF2B5EF4-FFF2-40B4-BE49-F238E27FC236}">
              <a16:creationId xmlns:a16="http://schemas.microsoft.com/office/drawing/2014/main" id="{FC2E3837-1669-40E7-8404-1EA0E89E13E9}"/>
            </a:ext>
          </a:extLst>
        </xdr:cNvPr>
        <xdr:cNvSpPr txBox="1"/>
      </xdr:nvSpPr>
      <xdr:spPr>
        <a:xfrm>
          <a:off x="8454390" y="1076007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0.274</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62</xdr:row>
      <xdr:rowOff>139700</xdr:rowOff>
    </xdr:from>
    <xdr:ext cx="467360" cy="259080"/>
    <xdr:sp macro="" textlink="">
      <xdr:nvSpPr>
        <xdr:cNvPr id="153" name="n_2mainValue【体育館・プール】&#10;一人当たり面積">
          <a:extLst>
            <a:ext uri="{FF2B5EF4-FFF2-40B4-BE49-F238E27FC236}">
              <a16:creationId xmlns:a16="http://schemas.microsoft.com/office/drawing/2014/main" id="{FAE55845-6930-484B-A736-3B62EC6F1ADD}"/>
            </a:ext>
          </a:extLst>
        </xdr:cNvPr>
        <xdr:cNvSpPr txBox="1"/>
      </xdr:nvSpPr>
      <xdr:spPr>
        <a:xfrm>
          <a:off x="7673340" y="107657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0.268</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62</xdr:row>
      <xdr:rowOff>145415</xdr:rowOff>
    </xdr:from>
    <xdr:ext cx="467360" cy="256540"/>
    <xdr:sp macro="" textlink="">
      <xdr:nvSpPr>
        <xdr:cNvPr id="154" name="n_3mainValue【体育館・プール】&#10;一人当たり面積">
          <a:extLst>
            <a:ext uri="{FF2B5EF4-FFF2-40B4-BE49-F238E27FC236}">
              <a16:creationId xmlns:a16="http://schemas.microsoft.com/office/drawing/2014/main" id="{1261EEDF-2943-4A77-BCAB-5A3002C81726}"/>
            </a:ext>
          </a:extLst>
        </xdr:cNvPr>
        <xdr:cNvSpPr txBox="1"/>
      </xdr:nvSpPr>
      <xdr:spPr>
        <a:xfrm>
          <a:off x="6866255" y="1077341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0.262</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59</xdr:row>
      <xdr:rowOff>169545</xdr:rowOff>
    </xdr:from>
    <xdr:ext cx="467360" cy="256540"/>
    <xdr:sp macro="" textlink="">
      <xdr:nvSpPr>
        <xdr:cNvPr id="155" name="n_4mainValue【体育館・プール】&#10;一人当たり面積">
          <a:extLst>
            <a:ext uri="{FF2B5EF4-FFF2-40B4-BE49-F238E27FC236}">
              <a16:creationId xmlns:a16="http://schemas.microsoft.com/office/drawing/2014/main" id="{A9D8CEC9-A152-4A9B-87DA-C464C7412E64}"/>
            </a:ext>
          </a:extLst>
        </xdr:cNvPr>
        <xdr:cNvSpPr txBox="1"/>
      </xdr:nvSpPr>
      <xdr:spPr>
        <a:xfrm>
          <a:off x="6068695" y="1028890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0.451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6" name="正方形/長方形 155">
          <a:extLst>
            <a:ext uri="{FF2B5EF4-FFF2-40B4-BE49-F238E27FC236}">
              <a16:creationId xmlns:a16="http://schemas.microsoft.com/office/drawing/2014/main" id="{DED1CEE6-416F-4769-8271-0CFB98273C48}"/>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7" name="正方形/長方形 156">
          <a:extLst>
            <a:ext uri="{FF2B5EF4-FFF2-40B4-BE49-F238E27FC236}">
              <a16:creationId xmlns:a16="http://schemas.microsoft.com/office/drawing/2014/main" id="{B1F2DA35-B74E-4743-BFF6-652134AFD2ED}"/>
            </a:ext>
          </a:extLst>
        </xdr:cNvPr>
        <xdr:cNvSpPr/>
      </xdr:nvSpPr>
      <xdr:spPr>
        <a:xfrm>
          <a:off x="816610" y="1247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8" name="正方形/長方形 157">
          <a:extLst>
            <a:ext uri="{FF2B5EF4-FFF2-40B4-BE49-F238E27FC236}">
              <a16:creationId xmlns:a16="http://schemas.microsoft.com/office/drawing/2014/main" id="{D763FC96-FABB-4547-B9C7-46F903CB1AAC}"/>
            </a:ext>
          </a:extLst>
        </xdr:cNvPr>
        <xdr:cNvSpPr/>
      </xdr:nvSpPr>
      <xdr:spPr>
        <a:xfrm>
          <a:off x="816610" y="1267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9" name="正方形/長方形 158">
          <a:extLst>
            <a:ext uri="{FF2B5EF4-FFF2-40B4-BE49-F238E27FC236}">
              <a16:creationId xmlns:a16="http://schemas.microsoft.com/office/drawing/2014/main" id="{BFED73CD-718D-4DED-894E-37AEAF98E1B6}"/>
            </a:ext>
          </a:extLst>
        </xdr:cNvPr>
        <xdr:cNvSpPr/>
      </xdr:nvSpPr>
      <xdr:spPr>
        <a:xfrm>
          <a:off x="1714500" y="1247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0" name="正方形/長方形 159">
          <a:extLst>
            <a:ext uri="{FF2B5EF4-FFF2-40B4-BE49-F238E27FC236}">
              <a16:creationId xmlns:a16="http://schemas.microsoft.com/office/drawing/2014/main" id="{CDBC68A3-3FA1-4DBD-87D4-50993370D52D}"/>
            </a:ext>
          </a:extLst>
        </xdr:cNvPr>
        <xdr:cNvSpPr/>
      </xdr:nvSpPr>
      <xdr:spPr>
        <a:xfrm>
          <a:off x="1714500" y="1267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1" name="正方形/長方形 160">
          <a:extLst>
            <a:ext uri="{FF2B5EF4-FFF2-40B4-BE49-F238E27FC236}">
              <a16:creationId xmlns:a16="http://schemas.microsoft.com/office/drawing/2014/main" id="{945F6761-37AE-4ACD-8E80-8ECBC1F677A2}"/>
            </a:ext>
          </a:extLst>
        </xdr:cNvPr>
        <xdr:cNvSpPr/>
      </xdr:nvSpPr>
      <xdr:spPr>
        <a:xfrm>
          <a:off x="2743200" y="1247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2" name="正方形/長方形 161">
          <a:extLst>
            <a:ext uri="{FF2B5EF4-FFF2-40B4-BE49-F238E27FC236}">
              <a16:creationId xmlns:a16="http://schemas.microsoft.com/office/drawing/2014/main" id="{E34771CA-CC50-4E04-B733-5FDA15AB9D36}"/>
            </a:ext>
          </a:extLst>
        </xdr:cNvPr>
        <xdr:cNvSpPr/>
      </xdr:nvSpPr>
      <xdr:spPr>
        <a:xfrm>
          <a:off x="2743200" y="1267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3" name="正方形/長方形 162">
          <a:extLst>
            <a:ext uri="{FF2B5EF4-FFF2-40B4-BE49-F238E27FC236}">
              <a16:creationId xmlns:a16="http://schemas.microsoft.com/office/drawing/2014/main" id="{D0B97E48-129C-4C18-86D8-58EF2242690B}"/>
            </a:ext>
          </a:extLst>
        </xdr:cNvPr>
        <xdr:cNvSpPr/>
      </xdr:nvSpPr>
      <xdr:spPr>
        <a:xfrm>
          <a:off x="685800" y="12950190"/>
          <a:ext cx="426720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64" name="正方形/長方形 163">
          <a:extLst>
            <a:ext uri="{FF2B5EF4-FFF2-40B4-BE49-F238E27FC236}">
              <a16:creationId xmlns:a16="http://schemas.microsoft.com/office/drawing/2014/main" id="{05646B26-220B-4D4A-99F4-2AA3B318213C}"/>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65" name="正方形/長方形 164">
          <a:extLst>
            <a:ext uri="{FF2B5EF4-FFF2-40B4-BE49-F238E27FC236}">
              <a16:creationId xmlns:a16="http://schemas.microsoft.com/office/drawing/2014/main" id="{84A238F8-5AE8-4FC1-A3B2-48313E67ABC9}"/>
            </a:ext>
          </a:extLst>
        </xdr:cNvPr>
        <xdr:cNvSpPr/>
      </xdr:nvSpPr>
      <xdr:spPr>
        <a:xfrm>
          <a:off x="6060440" y="1247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66" name="正方形/長方形 165">
          <a:extLst>
            <a:ext uri="{FF2B5EF4-FFF2-40B4-BE49-F238E27FC236}">
              <a16:creationId xmlns:a16="http://schemas.microsoft.com/office/drawing/2014/main" id="{CB54E458-1908-4E85-B5B4-F6FD06A3F49E}"/>
            </a:ext>
          </a:extLst>
        </xdr:cNvPr>
        <xdr:cNvSpPr/>
      </xdr:nvSpPr>
      <xdr:spPr>
        <a:xfrm>
          <a:off x="6060440" y="1267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67" name="正方形/長方形 166">
          <a:extLst>
            <a:ext uri="{FF2B5EF4-FFF2-40B4-BE49-F238E27FC236}">
              <a16:creationId xmlns:a16="http://schemas.microsoft.com/office/drawing/2014/main" id="{70470B3C-D93B-41C2-BD21-34637BF24536}"/>
            </a:ext>
          </a:extLst>
        </xdr:cNvPr>
        <xdr:cNvSpPr/>
      </xdr:nvSpPr>
      <xdr:spPr>
        <a:xfrm>
          <a:off x="6988810" y="1247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68" name="正方形/長方形 167">
          <a:extLst>
            <a:ext uri="{FF2B5EF4-FFF2-40B4-BE49-F238E27FC236}">
              <a16:creationId xmlns:a16="http://schemas.microsoft.com/office/drawing/2014/main" id="{8389A067-DD9A-42BD-AA85-4FBF833C06BD}"/>
            </a:ext>
          </a:extLst>
        </xdr:cNvPr>
        <xdr:cNvSpPr/>
      </xdr:nvSpPr>
      <xdr:spPr>
        <a:xfrm>
          <a:off x="6988810" y="1267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69" name="正方形/長方形 168">
          <a:extLst>
            <a:ext uri="{FF2B5EF4-FFF2-40B4-BE49-F238E27FC236}">
              <a16:creationId xmlns:a16="http://schemas.microsoft.com/office/drawing/2014/main" id="{803E7997-6E35-4555-BB97-4E52F266E499}"/>
            </a:ext>
          </a:extLst>
        </xdr:cNvPr>
        <xdr:cNvSpPr/>
      </xdr:nvSpPr>
      <xdr:spPr>
        <a:xfrm>
          <a:off x="8017510" y="1247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0" name="正方形/長方形 169">
          <a:extLst>
            <a:ext uri="{FF2B5EF4-FFF2-40B4-BE49-F238E27FC236}">
              <a16:creationId xmlns:a16="http://schemas.microsoft.com/office/drawing/2014/main" id="{FC2281C6-885D-4C2D-9795-CA37A5041248}"/>
            </a:ext>
          </a:extLst>
        </xdr:cNvPr>
        <xdr:cNvSpPr/>
      </xdr:nvSpPr>
      <xdr:spPr>
        <a:xfrm>
          <a:off x="8017510" y="1267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1" name="正方形/長方形 170">
          <a:extLst>
            <a:ext uri="{FF2B5EF4-FFF2-40B4-BE49-F238E27FC236}">
              <a16:creationId xmlns:a16="http://schemas.microsoft.com/office/drawing/2014/main" id="{DCCF92EA-51F2-439E-AC25-879DD4D30A67}"/>
            </a:ext>
          </a:extLst>
        </xdr:cNvPr>
        <xdr:cNvSpPr/>
      </xdr:nvSpPr>
      <xdr:spPr>
        <a:xfrm>
          <a:off x="5960110" y="12950190"/>
          <a:ext cx="424815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72" name="正方形/長方形 171">
          <a:extLst>
            <a:ext uri="{FF2B5EF4-FFF2-40B4-BE49-F238E27FC236}">
              <a16:creationId xmlns:a16="http://schemas.microsoft.com/office/drawing/2014/main" id="{CEF12A27-FF23-429A-B022-531488863B34}"/>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73" name="正方形/長方形 172">
          <a:extLst>
            <a:ext uri="{FF2B5EF4-FFF2-40B4-BE49-F238E27FC236}">
              <a16:creationId xmlns:a16="http://schemas.microsoft.com/office/drawing/2014/main" id="{7BB39FDC-8B8B-44B0-85A3-6EB7E00F4DAE}"/>
            </a:ext>
          </a:extLst>
        </xdr:cNvPr>
        <xdr:cNvSpPr/>
      </xdr:nvSpPr>
      <xdr:spPr>
        <a:xfrm>
          <a:off x="816610" y="1628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74" name="正方形/長方形 173">
          <a:extLst>
            <a:ext uri="{FF2B5EF4-FFF2-40B4-BE49-F238E27FC236}">
              <a16:creationId xmlns:a16="http://schemas.microsoft.com/office/drawing/2014/main" id="{02535FDC-913B-4B8F-98B7-FC43DF1E3F7F}"/>
            </a:ext>
          </a:extLst>
        </xdr:cNvPr>
        <xdr:cNvSpPr/>
      </xdr:nvSpPr>
      <xdr:spPr>
        <a:xfrm>
          <a:off x="816610" y="16480790"/>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75" name="正方形/長方形 174">
          <a:extLst>
            <a:ext uri="{FF2B5EF4-FFF2-40B4-BE49-F238E27FC236}">
              <a16:creationId xmlns:a16="http://schemas.microsoft.com/office/drawing/2014/main" id="{7EF75D3A-D83A-45E8-91A1-9E987C15A62C}"/>
            </a:ext>
          </a:extLst>
        </xdr:cNvPr>
        <xdr:cNvSpPr/>
      </xdr:nvSpPr>
      <xdr:spPr>
        <a:xfrm>
          <a:off x="1714500" y="1628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76" name="正方形/長方形 175">
          <a:extLst>
            <a:ext uri="{FF2B5EF4-FFF2-40B4-BE49-F238E27FC236}">
              <a16:creationId xmlns:a16="http://schemas.microsoft.com/office/drawing/2014/main" id="{ECAA4194-5B56-40D8-B94A-838B8029484C}"/>
            </a:ext>
          </a:extLst>
        </xdr:cNvPr>
        <xdr:cNvSpPr/>
      </xdr:nvSpPr>
      <xdr:spPr>
        <a:xfrm>
          <a:off x="1714500" y="16480790"/>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77" name="正方形/長方形 176">
          <a:extLst>
            <a:ext uri="{FF2B5EF4-FFF2-40B4-BE49-F238E27FC236}">
              <a16:creationId xmlns:a16="http://schemas.microsoft.com/office/drawing/2014/main" id="{1CBB7229-6ABE-4E8F-95E1-3F115C744A21}"/>
            </a:ext>
          </a:extLst>
        </xdr:cNvPr>
        <xdr:cNvSpPr/>
      </xdr:nvSpPr>
      <xdr:spPr>
        <a:xfrm>
          <a:off x="2743200" y="1628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78" name="正方形/長方形 177">
          <a:extLst>
            <a:ext uri="{FF2B5EF4-FFF2-40B4-BE49-F238E27FC236}">
              <a16:creationId xmlns:a16="http://schemas.microsoft.com/office/drawing/2014/main" id="{F6F277E9-6808-4440-B4FB-7F3E8126B9A9}"/>
            </a:ext>
          </a:extLst>
        </xdr:cNvPr>
        <xdr:cNvSpPr/>
      </xdr:nvSpPr>
      <xdr:spPr>
        <a:xfrm>
          <a:off x="2743200" y="16480790"/>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79" name="正方形/長方形 178">
          <a:extLst>
            <a:ext uri="{FF2B5EF4-FFF2-40B4-BE49-F238E27FC236}">
              <a16:creationId xmlns:a16="http://schemas.microsoft.com/office/drawing/2014/main" id="{022AAAB0-AC64-49A7-BE00-AC188607AA33}"/>
            </a:ext>
          </a:extLst>
        </xdr:cNvPr>
        <xdr:cNvSpPr/>
      </xdr:nvSpPr>
      <xdr:spPr>
        <a:xfrm>
          <a:off x="685800" y="16760190"/>
          <a:ext cx="42672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5910" cy="225425"/>
    <xdr:sp macro="" textlink="">
      <xdr:nvSpPr>
        <xdr:cNvPr id="180" name="テキスト ボックス 179">
          <a:extLst>
            <a:ext uri="{FF2B5EF4-FFF2-40B4-BE49-F238E27FC236}">
              <a16:creationId xmlns:a16="http://schemas.microsoft.com/office/drawing/2014/main" id="{BD6D8AFE-781D-4E16-ADCA-3C7EA17E4127}"/>
            </a:ext>
          </a:extLst>
        </xdr:cNvPr>
        <xdr:cNvSpPr txBox="1"/>
      </xdr:nvSpPr>
      <xdr:spPr>
        <a:xfrm>
          <a:off x="666750" y="1657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81" name="直線コネクタ 180">
          <a:extLst>
            <a:ext uri="{FF2B5EF4-FFF2-40B4-BE49-F238E27FC236}">
              <a16:creationId xmlns:a16="http://schemas.microsoft.com/office/drawing/2014/main" id="{E2F1AF15-AB1D-4661-B9B1-BF18CE902654}"/>
            </a:ext>
          </a:extLst>
        </xdr:cNvPr>
        <xdr:cNvCxnSpPr/>
      </xdr:nvCxnSpPr>
      <xdr:spPr>
        <a:xfrm>
          <a:off x="685800" y="19046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110</xdr:row>
      <xdr:rowOff>48260</xdr:rowOff>
    </xdr:from>
    <xdr:ext cx="464820" cy="259080"/>
    <xdr:sp macro="" textlink="">
      <xdr:nvSpPr>
        <xdr:cNvPr id="182" name="テキスト ボックス 181">
          <a:extLst>
            <a:ext uri="{FF2B5EF4-FFF2-40B4-BE49-F238E27FC236}">
              <a16:creationId xmlns:a16="http://schemas.microsoft.com/office/drawing/2014/main" id="{83233FE1-9EBC-48AA-83D1-6322BCD771DB}"/>
            </a:ext>
          </a:extLst>
        </xdr:cNvPr>
        <xdr:cNvSpPr txBox="1"/>
      </xdr:nvSpPr>
      <xdr:spPr>
        <a:xfrm>
          <a:off x="273685" y="189096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183" name="直線コネクタ 182">
          <a:extLst>
            <a:ext uri="{FF2B5EF4-FFF2-40B4-BE49-F238E27FC236}">
              <a16:creationId xmlns:a16="http://schemas.microsoft.com/office/drawing/2014/main" id="{0A518776-5326-4E4D-A90C-099ABC268C19}"/>
            </a:ext>
          </a:extLst>
        </xdr:cNvPr>
        <xdr:cNvCxnSpPr/>
      </xdr:nvCxnSpPr>
      <xdr:spPr>
        <a:xfrm>
          <a:off x="685800" y="18669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108</xdr:row>
      <xdr:rowOff>10160</xdr:rowOff>
    </xdr:from>
    <xdr:ext cx="464820" cy="259080"/>
    <xdr:sp macro="" textlink="">
      <xdr:nvSpPr>
        <xdr:cNvPr id="184" name="テキスト ボックス 183">
          <a:extLst>
            <a:ext uri="{FF2B5EF4-FFF2-40B4-BE49-F238E27FC236}">
              <a16:creationId xmlns:a16="http://schemas.microsoft.com/office/drawing/2014/main" id="{6353EF1D-BC88-4662-B7B1-87E3FC1370F6}"/>
            </a:ext>
          </a:extLst>
        </xdr:cNvPr>
        <xdr:cNvSpPr txBox="1"/>
      </xdr:nvSpPr>
      <xdr:spPr>
        <a:xfrm>
          <a:off x="273685" y="185286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185" name="直線コネクタ 184">
          <a:extLst>
            <a:ext uri="{FF2B5EF4-FFF2-40B4-BE49-F238E27FC236}">
              <a16:creationId xmlns:a16="http://schemas.microsoft.com/office/drawing/2014/main" id="{5F91A462-4CC9-4476-A771-387345FAB25F}"/>
            </a:ext>
          </a:extLst>
        </xdr:cNvPr>
        <xdr:cNvCxnSpPr/>
      </xdr:nvCxnSpPr>
      <xdr:spPr>
        <a:xfrm>
          <a:off x="685800" y="18288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105</xdr:row>
      <xdr:rowOff>143510</xdr:rowOff>
    </xdr:from>
    <xdr:ext cx="403225" cy="256540"/>
    <xdr:sp macro="" textlink="">
      <xdr:nvSpPr>
        <xdr:cNvPr id="186" name="テキスト ボックス 185">
          <a:extLst>
            <a:ext uri="{FF2B5EF4-FFF2-40B4-BE49-F238E27FC236}">
              <a16:creationId xmlns:a16="http://schemas.microsoft.com/office/drawing/2014/main" id="{71F41B09-1C10-49C6-9D9C-7C1F30CB0FF2}"/>
            </a:ext>
          </a:extLst>
        </xdr:cNvPr>
        <xdr:cNvSpPr txBox="1"/>
      </xdr:nvSpPr>
      <xdr:spPr>
        <a:xfrm>
          <a:off x="343535" y="1814385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187" name="直線コネクタ 186">
          <a:extLst>
            <a:ext uri="{FF2B5EF4-FFF2-40B4-BE49-F238E27FC236}">
              <a16:creationId xmlns:a16="http://schemas.microsoft.com/office/drawing/2014/main" id="{E118376B-A23B-4F01-A1E8-D9A9DC3FB933}"/>
            </a:ext>
          </a:extLst>
        </xdr:cNvPr>
        <xdr:cNvCxnSpPr/>
      </xdr:nvCxnSpPr>
      <xdr:spPr>
        <a:xfrm>
          <a:off x="685800" y="17907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103</xdr:row>
      <xdr:rowOff>105410</xdr:rowOff>
    </xdr:from>
    <xdr:ext cx="403225" cy="259080"/>
    <xdr:sp macro="" textlink="">
      <xdr:nvSpPr>
        <xdr:cNvPr id="188" name="テキスト ボックス 187">
          <a:extLst>
            <a:ext uri="{FF2B5EF4-FFF2-40B4-BE49-F238E27FC236}">
              <a16:creationId xmlns:a16="http://schemas.microsoft.com/office/drawing/2014/main" id="{3E961D65-3B07-470A-A087-1FB18E10CE79}"/>
            </a:ext>
          </a:extLst>
        </xdr:cNvPr>
        <xdr:cNvSpPr txBox="1"/>
      </xdr:nvSpPr>
      <xdr:spPr>
        <a:xfrm>
          <a:off x="343535" y="177628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189" name="直線コネクタ 188">
          <a:extLst>
            <a:ext uri="{FF2B5EF4-FFF2-40B4-BE49-F238E27FC236}">
              <a16:creationId xmlns:a16="http://schemas.microsoft.com/office/drawing/2014/main" id="{007B1AE5-9029-4980-AFE8-6CE244459EB7}"/>
            </a:ext>
          </a:extLst>
        </xdr:cNvPr>
        <xdr:cNvCxnSpPr/>
      </xdr:nvCxnSpPr>
      <xdr:spPr>
        <a:xfrm>
          <a:off x="685800" y="17526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101</xdr:row>
      <xdr:rowOff>67310</xdr:rowOff>
    </xdr:from>
    <xdr:ext cx="403225" cy="259080"/>
    <xdr:sp macro="" textlink="">
      <xdr:nvSpPr>
        <xdr:cNvPr id="190" name="テキスト ボックス 189">
          <a:extLst>
            <a:ext uri="{FF2B5EF4-FFF2-40B4-BE49-F238E27FC236}">
              <a16:creationId xmlns:a16="http://schemas.microsoft.com/office/drawing/2014/main" id="{D643E154-1E9F-4BB6-AA5B-B626F75CBFD7}"/>
            </a:ext>
          </a:extLst>
        </xdr:cNvPr>
        <xdr:cNvSpPr txBox="1"/>
      </xdr:nvSpPr>
      <xdr:spPr>
        <a:xfrm>
          <a:off x="343535" y="173818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191" name="直線コネクタ 190">
          <a:extLst>
            <a:ext uri="{FF2B5EF4-FFF2-40B4-BE49-F238E27FC236}">
              <a16:creationId xmlns:a16="http://schemas.microsoft.com/office/drawing/2014/main" id="{8F41E85A-4E97-4BA8-9874-9A76DCF421C3}"/>
            </a:ext>
          </a:extLst>
        </xdr:cNvPr>
        <xdr:cNvCxnSpPr/>
      </xdr:nvCxnSpPr>
      <xdr:spPr>
        <a:xfrm>
          <a:off x="685800" y="17145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99</xdr:row>
      <xdr:rowOff>29210</xdr:rowOff>
    </xdr:from>
    <xdr:ext cx="403225" cy="256540"/>
    <xdr:sp macro="" textlink="">
      <xdr:nvSpPr>
        <xdr:cNvPr id="192" name="テキスト ボックス 191">
          <a:extLst>
            <a:ext uri="{FF2B5EF4-FFF2-40B4-BE49-F238E27FC236}">
              <a16:creationId xmlns:a16="http://schemas.microsoft.com/office/drawing/2014/main" id="{677D01BD-1D88-4CEC-933C-F804C224B3C1}"/>
            </a:ext>
          </a:extLst>
        </xdr:cNvPr>
        <xdr:cNvSpPr txBox="1"/>
      </xdr:nvSpPr>
      <xdr:spPr>
        <a:xfrm>
          <a:off x="343535" y="1700085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193" name="直線コネクタ 192">
          <a:extLst>
            <a:ext uri="{FF2B5EF4-FFF2-40B4-BE49-F238E27FC236}">
              <a16:creationId xmlns:a16="http://schemas.microsoft.com/office/drawing/2014/main" id="{E19A7645-9593-4CF2-B6B1-8D2F47E83DCA}"/>
            </a:ext>
          </a:extLst>
        </xdr:cNvPr>
        <xdr:cNvCxnSpPr/>
      </xdr:nvCxnSpPr>
      <xdr:spPr>
        <a:xfrm>
          <a:off x="685800" y="16760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96</xdr:row>
      <xdr:rowOff>162560</xdr:rowOff>
    </xdr:from>
    <xdr:ext cx="336550" cy="259080"/>
    <xdr:sp macro="" textlink="">
      <xdr:nvSpPr>
        <xdr:cNvPr id="194" name="テキスト ボックス 193">
          <a:extLst>
            <a:ext uri="{FF2B5EF4-FFF2-40B4-BE49-F238E27FC236}">
              <a16:creationId xmlns:a16="http://schemas.microsoft.com/office/drawing/2014/main" id="{6602ABA8-C2AB-4190-9FDD-1B6CC20858C9}"/>
            </a:ext>
          </a:extLst>
        </xdr:cNvPr>
        <xdr:cNvSpPr txBox="1"/>
      </xdr:nvSpPr>
      <xdr:spPr>
        <a:xfrm>
          <a:off x="386715" y="16623665"/>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195" name="【市民会館】&#10;有形固定資産減価償却率グラフ枠">
          <a:extLst>
            <a:ext uri="{FF2B5EF4-FFF2-40B4-BE49-F238E27FC236}">
              <a16:creationId xmlns:a16="http://schemas.microsoft.com/office/drawing/2014/main" id="{3486CD45-366A-428F-95EA-F2156902C0F9}"/>
            </a:ext>
          </a:extLst>
        </xdr:cNvPr>
        <xdr:cNvSpPr/>
      </xdr:nvSpPr>
      <xdr:spPr>
        <a:xfrm>
          <a:off x="685800" y="16760190"/>
          <a:ext cx="42672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52070</xdr:rowOff>
    </xdr:from>
    <xdr:to>
      <xdr:col>24</xdr:col>
      <xdr:colOff>62865</xdr:colOff>
      <xdr:row>108</xdr:row>
      <xdr:rowOff>152400</xdr:rowOff>
    </xdr:to>
    <xdr:cxnSp macro="">
      <xdr:nvCxnSpPr>
        <xdr:cNvPr id="196" name="直線コネクタ 195">
          <a:extLst>
            <a:ext uri="{FF2B5EF4-FFF2-40B4-BE49-F238E27FC236}">
              <a16:creationId xmlns:a16="http://schemas.microsoft.com/office/drawing/2014/main" id="{407A2827-0768-4CB5-BD43-B38E13C963DF}"/>
            </a:ext>
          </a:extLst>
        </xdr:cNvPr>
        <xdr:cNvCxnSpPr/>
      </xdr:nvCxnSpPr>
      <xdr:spPr>
        <a:xfrm flipV="1">
          <a:off x="4173855" y="17200880"/>
          <a:ext cx="0" cy="1468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156210</xdr:rowOff>
    </xdr:from>
    <xdr:ext cx="469900" cy="256540"/>
    <xdr:sp macro="" textlink="">
      <xdr:nvSpPr>
        <xdr:cNvPr id="197" name="【市民会館】&#10;有形固定資産減価償却率最小値テキスト">
          <a:extLst>
            <a:ext uri="{FF2B5EF4-FFF2-40B4-BE49-F238E27FC236}">
              <a16:creationId xmlns:a16="http://schemas.microsoft.com/office/drawing/2014/main" id="{2B246654-9491-4E59-9145-3E8B632DFE6A}"/>
            </a:ext>
          </a:extLst>
        </xdr:cNvPr>
        <xdr:cNvSpPr txBox="1"/>
      </xdr:nvSpPr>
      <xdr:spPr>
        <a:xfrm>
          <a:off x="4212590" y="1867471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198" name="直線コネクタ 197">
          <a:extLst>
            <a:ext uri="{FF2B5EF4-FFF2-40B4-BE49-F238E27FC236}">
              <a16:creationId xmlns:a16="http://schemas.microsoft.com/office/drawing/2014/main" id="{95F115EE-ECE9-48F7-A808-202008E42650}"/>
            </a:ext>
          </a:extLst>
        </xdr:cNvPr>
        <xdr:cNvCxnSpPr/>
      </xdr:nvCxnSpPr>
      <xdr:spPr>
        <a:xfrm>
          <a:off x="4112260" y="1866900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169545</xdr:rowOff>
    </xdr:from>
    <xdr:ext cx="405130" cy="256540"/>
    <xdr:sp macro="" textlink="">
      <xdr:nvSpPr>
        <xdr:cNvPr id="199" name="【市民会館】&#10;有形固定資産減価償却率最大値テキスト">
          <a:extLst>
            <a:ext uri="{FF2B5EF4-FFF2-40B4-BE49-F238E27FC236}">
              <a16:creationId xmlns:a16="http://schemas.microsoft.com/office/drawing/2014/main" id="{0C9C1472-EB85-4131-999A-790BE7AD6D8F}"/>
            </a:ext>
          </a:extLst>
        </xdr:cNvPr>
        <xdr:cNvSpPr txBox="1"/>
      </xdr:nvSpPr>
      <xdr:spPr>
        <a:xfrm>
          <a:off x="4212590" y="1697545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22.7</a:t>
          </a:r>
          <a:endParaRPr kumimoji="1" lang="ja-JP" altLang="en-US" sz="1000" b="1">
            <a:latin typeface="ＭＳ Ｐゴシック"/>
            <a:ea typeface="ＭＳ Ｐゴシック"/>
          </a:endParaRPr>
        </a:p>
      </xdr:txBody>
    </xdr:sp>
    <xdr:clientData/>
  </xdr:oneCellAnchor>
  <xdr:twoCellAnchor>
    <xdr:from>
      <xdr:col>23</xdr:col>
      <xdr:colOff>165100</xdr:colOff>
      <xdr:row>100</xdr:row>
      <xdr:rowOff>52070</xdr:rowOff>
    </xdr:from>
    <xdr:to>
      <xdr:col>24</xdr:col>
      <xdr:colOff>152400</xdr:colOff>
      <xdr:row>100</xdr:row>
      <xdr:rowOff>52070</xdr:rowOff>
    </xdr:to>
    <xdr:cxnSp macro="">
      <xdr:nvCxnSpPr>
        <xdr:cNvPr id="200" name="直線コネクタ 199">
          <a:extLst>
            <a:ext uri="{FF2B5EF4-FFF2-40B4-BE49-F238E27FC236}">
              <a16:creationId xmlns:a16="http://schemas.microsoft.com/office/drawing/2014/main" id="{EADAA849-7C34-4C81-A361-DE59E1CBEA75}"/>
            </a:ext>
          </a:extLst>
        </xdr:cNvPr>
        <xdr:cNvCxnSpPr/>
      </xdr:nvCxnSpPr>
      <xdr:spPr>
        <a:xfrm>
          <a:off x="4112260" y="1720088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116205</xdr:rowOff>
    </xdr:from>
    <xdr:ext cx="405130" cy="259080"/>
    <xdr:sp macro="" textlink="">
      <xdr:nvSpPr>
        <xdr:cNvPr id="201" name="【市民会館】&#10;有形固定資産減価償却率平均値テキスト">
          <a:extLst>
            <a:ext uri="{FF2B5EF4-FFF2-40B4-BE49-F238E27FC236}">
              <a16:creationId xmlns:a16="http://schemas.microsoft.com/office/drawing/2014/main" id="{855999F3-9AB2-4A62-B137-0F0B1E24B95D}"/>
            </a:ext>
          </a:extLst>
        </xdr:cNvPr>
        <xdr:cNvSpPr txBox="1"/>
      </xdr:nvSpPr>
      <xdr:spPr>
        <a:xfrm>
          <a:off x="4212590" y="1777555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103</xdr:row>
      <xdr:rowOff>137795</xdr:rowOff>
    </xdr:from>
    <xdr:to>
      <xdr:col>24</xdr:col>
      <xdr:colOff>114300</xdr:colOff>
      <xdr:row>104</xdr:row>
      <xdr:rowOff>67945</xdr:rowOff>
    </xdr:to>
    <xdr:sp macro="" textlink="">
      <xdr:nvSpPr>
        <xdr:cNvPr id="202" name="フローチャート: 判断 201">
          <a:extLst>
            <a:ext uri="{FF2B5EF4-FFF2-40B4-BE49-F238E27FC236}">
              <a16:creationId xmlns:a16="http://schemas.microsoft.com/office/drawing/2014/main" id="{BD137F5B-FACF-4AD4-A74A-C3E16B4E92D7}"/>
            </a:ext>
          </a:extLst>
        </xdr:cNvPr>
        <xdr:cNvSpPr/>
      </xdr:nvSpPr>
      <xdr:spPr>
        <a:xfrm>
          <a:off x="4131310" y="1779333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124460</xdr:rowOff>
    </xdr:from>
    <xdr:to>
      <xdr:col>20</xdr:col>
      <xdr:colOff>38100</xdr:colOff>
      <xdr:row>104</xdr:row>
      <xdr:rowOff>54610</xdr:rowOff>
    </xdr:to>
    <xdr:sp macro="" textlink="">
      <xdr:nvSpPr>
        <xdr:cNvPr id="203" name="フローチャート: 判断 202">
          <a:extLst>
            <a:ext uri="{FF2B5EF4-FFF2-40B4-BE49-F238E27FC236}">
              <a16:creationId xmlns:a16="http://schemas.microsoft.com/office/drawing/2014/main" id="{A9EF8F2B-4116-4970-8C46-1367E6F0713B}"/>
            </a:ext>
          </a:extLst>
        </xdr:cNvPr>
        <xdr:cNvSpPr/>
      </xdr:nvSpPr>
      <xdr:spPr>
        <a:xfrm>
          <a:off x="3388360" y="1778571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154940</xdr:rowOff>
    </xdr:from>
    <xdr:to>
      <xdr:col>15</xdr:col>
      <xdr:colOff>101600</xdr:colOff>
      <xdr:row>104</xdr:row>
      <xdr:rowOff>85090</xdr:rowOff>
    </xdr:to>
    <xdr:sp macro="" textlink="">
      <xdr:nvSpPr>
        <xdr:cNvPr id="204" name="フローチャート: 判断 203">
          <a:extLst>
            <a:ext uri="{FF2B5EF4-FFF2-40B4-BE49-F238E27FC236}">
              <a16:creationId xmlns:a16="http://schemas.microsoft.com/office/drawing/2014/main" id="{95CF5609-DD7E-4263-BDF4-9C3CB4E6BFB4}"/>
            </a:ext>
          </a:extLst>
        </xdr:cNvPr>
        <xdr:cNvSpPr/>
      </xdr:nvSpPr>
      <xdr:spPr>
        <a:xfrm>
          <a:off x="2571750" y="1781429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97790</xdr:rowOff>
    </xdr:from>
    <xdr:to>
      <xdr:col>10</xdr:col>
      <xdr:colOff>165100</xdr:colOff>
      <xdr:row>104</xdr:row>
      <xdr:rowOff>27940</xdr:rowOff>
    </xdr:to>
    <xdr:sp macro="" textlink="">
      <xdr:nvSpPr>
        <xdr:cNvPr id="205" name="フローチャート: 判断 204">
          <a:extLst>
            <a:ext uri="{FF2B5EF4-FFF2-40B4-BE49-F238E27FC236}">
              <a16:creationId xmlns:a16="http://schemas.microsoft.com/office/drawing/2014/main" id="{88048ED3-819B-4C49-A6DB-C7908BE0F86A}"/>
            </a:ext>
          </a:extLst>
        </xdr:cNvPr>
        <xdr:cNvSpPr/>
      </xdr:nvSpPr>
      <xdr:spPr>
        <a:xfrm>
          <a:off x="1774190" y="1775333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34925</xdr:rowOff>
    </xdr:from>
    <xdr:to>
      <xdr:col>6</xdr:col>
      <xdr:colOff>38100</xdr:colOff>
      <xdr:row>103</xdr:row>
      <xdr:rowOff>136525</xdr:rowOff>
    </xdr:to>
    <xdr:sp macro="" textlink="">
      <xdr:nvSpPr>
        <xdr:cNvPr id="206" name="フローチャート: 判断 205">
          <a:extLst>
            <a:ext uri="{FF2B5EF4-FFF2-40B4-BE49-F238E27FC236}">
              <a16:creationId xmlns:a16="http://schemas.microsoft.com/office/drawing/2014/main" id="{CD34818F-6A89-40E0-AFEF-645282D35361}"/>
            </a:ext>
          </a:extLst>
        </xdr:cNvPr>
        <xdr:cNvSpPr/>
      </xdr:nvSpPr>
      <xdr:spPr>
        <a:xfrm>
          <a:off x="988060" y="1769427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16510</xdr:rowOff>
    </xdr:from>
    <xdr:ext cx="762000" cy="259080"/>
    <xdr:sp macro="" textlink="">
      <xdr:nvSpPr>
        <xdr:cNvPr id="207" name="テキスト ボックス 206">
          <a:extLst>
            <a:ext uri="{FF2B5EF4-FFF2-40B4-BE49-F238E27FC236}">
              <a16:creationId xmlns:a16="http://schemas.microsoft.com/office/drawing/2014/main" id="{C868F93F-E610-4272-93AD-7DCF84894AED}"/>
            </a:ext>
          </a:extLst>
        </xdr:cNvPr>
        <xdr:cNvSpPr txBox="1"/>
      </xdr:nvSpPr>
      <xdr:spPr>
        <a:xfrm>
          <a:off x="400304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111</xdr:row>
      <xdr:rowOff>16510</xdr:rowOff>
    </xdr:from>
    <xdr:ext cx="762000" cy="259080"/>
    <xdr:sp macro="" textlink="">
      <xdr:nvSpPr>
        <xdr:cNvPr id="208" name="テキスト ボックス 207">
          <a:extLst>
            <a:ext uri="{FF2B5EF4-FFF2-40B4-BE49-F238E27FC236}">
              <a16:creationId xmlns:a16="http://schemas.microsoft.com/office/drawing/2014/main" id="{2DD05562-C765-4F9F-A7C5-5E9DD22239D5}"/>
            </a:ext>
          </a:extLst>
        </xdr:cNvPr>
        <xdr:cNvSpPr txBox="1"/>
      </xdr:nvSpPr>
      <xdr:spPr>
        <a:xfrm>
          <a:off x="326009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111</xdr:row>
      <xdr:rowOff>16510</xdr:rowOff>
    </xdr:from>
    <xdr:ext cx="762000" cy="259080"/>
    <xdr:sp macro="" textlink="">
      <xdr:nvSpPr>
        <xdr:cNvPr id="209" name="テキスト ボックス 208">
          <a:extLst>
            <a:ext uri="{FF2B5EF4-FFF2-40B4-BE49-F238E27FC236}">
              <a16:creationId xmlns:a16="http://schemas.microsoft.com/office/drawing/2014/main" id="{5D93A8C4-2A06-4AD2-A046-8433FD90B56A}"/>
            </a:ext>
          </a:extLst>
        </xdr:cNvPr>
        <xdr:cNvSpPr txBox="1"/>
      </xdr:nvSpPr>
      <xdr:spPr>
        <a:xfrm>
          <a:off x="245491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111</xdr:row>
      <xdr:rowOff>16510</xdr:rowOff>
    </xdr:from>
    <xdr:ext cx="762000" cy="259080"/>
    <xdr:sp macro="" textlink="">
      <xdr:nvSpPr>
        <xdr:cNvPr id="210" name="テキスト ボックス 209">
          <a:extLst>
            <a:ext uri="{FF2B5EF4-FFF2-40B4-BE49-F238E27FC236}">
              <a16:creationId xmlns:a16="http://schemas.microsoft.com/office/drawing/2014/main" id="{AA33FFAE-E2F8-428D-9158-5D37B54B19BC}"/>
            </a:ext>
          </a:extLst>
        </xdr:cNvPr>
        <xdr:cNvSpPr txBox="1"/>
      </xdr:nvSpPr>
      <xdr:spPr>
        <a:xfrm>
          <a:off x="165735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111</xdr:row>
      <xdr:rowOff>16510</xdr:rowOff>
    </xdr:from>
    <xdr:ext cx="762000" cy="259080"/>
    <xdr:sp macro="" textlink="">
      <xdr:nvSpPr>
        <xdr:cNvPr id="211" name="テキスト ボックス 210">
          <a:extLst>
            <a:ext uri="{FF2B5EF4-FFF2-40B4-BE49-F238E27FC236}">
              <a16:creationId xmlns:a16="http://schemas.microsoft.com/office/drawing/2014/main" id="{382E77C6-9F84-48BB-B2B0-6C421F32D026}"/>
            </a:ext>
          </a:extLst>
        </xdr:cNvPr>
        <xdr:cNvSpPr txBox="1"/>
      </xdr:nvSpPr>
      <xdr:spPr>
        <a:xfrm>
          <a:off x="85979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19</xdr:col>
      <xdr:colOff>127000</xdr:colOff>
      <xdr:row>106</xdr:row>
      <xdr:rowOff>158750</xdr:rowOff>
    </xdr:from>
    <xdr:to>
      <xdr:col>20</xdr:col>
      <xdr:colOff>38100</xdr:colOff>
      <xdr:row>107</xdr:row>
      <xdr:rowOff>88900</xdr:rowOff>
    </xdr:to>
    <xdr:sp macro="" textlink="">
      <xdr:nvSpPr>
        <xdr:cNvPr id="212" name="楕円 211">
          <a:extLst>
            <a:ext uri="{FF2B5EF4-FFF2-40B4-BE49-F238E27FC236}">
              <a16:creationId xmlns:a16="http://schemas.microsoft.com/office/drawing/2014/main" id="{AE86215F-98B4-4E93-AD88-822BC5D7834E}"/>
            </a:ext>
          </a:extLst>
        </xdr:cNvPr>
        <xdr:cNvSpPr/>
      </xdr:nvSpPr>
      <xdr:spPr>
        <a:xfrm>
          <a:off x="3388360" y="1833435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137795</xdr:rowOff>
    </xdr:from>
    <xdr:to>
      <xdr:col>15</xdr:col>
      <xdr:colOff>101600</xdr:colOff>
      <xdr:row>107</xdr:row>
      <xdr:rowOff>67945</xdr:rowOff>
    </xdr:to>
    <xdr:sp macro="" textlink="">
      <xdr:nvSpPr>
        <xdr:cNvPr id="213" name="楕円 212">
          <a:extLst>
            <a:ext uri="{FF2B5EF4-FFF2-40B4-BE49-F238E27FC236}">
              <a16:creationId xmlns:a16="http://schemas.microsoft.com/office/drawing/2014/main" id="{6DD95BCF-A202-455A-9164-CD7C4DD23E84}"/>
            </a:ext>
          </a:extLst>
        </xdr:cNvPr>
        <xdr:cNvSpPr/>
      </xdr:nvSpPr>
      <xdr:spPr>
        <a:xfrm>
          <a:off x="2571750" y="1830768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17780</xdr:rowOff>
    </xdr:from>
    <xdr:to>
      <xdr:col>19</xdr:col>
      <xdr:colOff>177800</xdr:colOff>
      <xdr:row>107</xdr:row>
      <xdr:rowOff>38100</xdr:rowOff>
    </xdr:to>
    <xdr:cxnSp macro="">
      <xdr:nvCxnSpPr>
        <xdr:cNvPr id="214" name="直線コネクタ 213">
          <a:extLst>
            <a:ext uri="{FF2B5EF4-FFF2-40B4-BE49-F238E27FC236}">
              <a16:creationId xmlns:a16="http://schemas.microsoft.com/office/drawing/2014/main" id="{4E34D1A9-5D86-42D1-8C0E-2F6BF14FCB6D}"/>
            </a:ext>
          </a:extLst>
        </xdr:cNvPr>
        <xdr:cNvCxnSpPr/>
      </xdr:nvCxnSpPr>
      <xdr:spPr>
        <a:xfrm>
          <a:off x="2626360" y="18366740"/>
          <a:ext cx="80518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101600</xdr:rowOff>
    </xdr:from>
    <xdr:to>
      <xdr:col>10</xdr:col>
      <xdr:colOff>165100</xdr:colOff>
      <xdr:row>107</xdr:row>
      <xdr:rowOff>31750</xdr:rowOff>
    </xdr:to>
    <xdr:sp macro="" textlink="">
      <xdr:nvSpPr>
        <xdr:cNvPr id="215" name="楕円 214">
          <a:extLst>
            <a:ext uri="{FF2B5EF4-FFF2-40B4-BE49-F238E27FC236}">
              <a16:creationId xmlns:a16="http://schemas.microsoft.com/office/drawing/2014/main" id="{7FEDEACD-A9FF-4ED5-B754-D9ACE31EE6E6}"/>
            </a:ext>
          </a:extLst>
        </xdr:cNvPr>
        <xdr:cNvSpPr/>
      </xdr:nvSpPr>
      <xdr:spPr>
        <a:xfrm>
          <a:off x="1774190" y="1827149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152400</xdr:rowOff>
    </xdr:from>
    <xdr:to>
      <xdr:col>15</xdr:col>
      <xdr:colOff>50800</xdr:colOff>
      <xdr:row>107</xdr:row>
      <xdr:rowOff>17780</xdr:rowOff>
    </xdr:to>
    <xdr:cxnSp macro="">
      <xdr:nvCxnSpPr>
        <xdr:cNvPr id="216" name="直線コネクタ 215">
          <a:extLst>
            <a:ext uri="{FF2B5EF4-FFF2-40B4-BE49-F238E27FC236}">
              <a16:creationId xmlns:a16="http://schemas.microsoft.com/office/drawing/2014/main" id="{39C1FBB8-8E00-4938-A041-3D6C4F15FFBA}"/>
            </a:ext>
          </a:extLst>
        </xdr:cNvPr>
        <xdr:cNvCxnSpPr/>
      </xdr:nvCxnSpPr>
      <xdr:spPr>
        <a:xfrm>
          <a:off x="1828800" y="18326100"/>
          <a:ext cx="79756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158750</xdr:rowOff>
    </xdr:from>
    <xdr:to>
      <xdr:col>6</xdr:col>
      <xdr:colOff>38100</xdr:colOff>
      <xdr:row>106</xdr:row>
      <xdr:rowOff>88900</xdr:rowOff>
    </xdr:to>
    <xdr:sp macro="" textlink="">
      <xdr:nvSpPr>
        <xdr:cNvPr id="217" name="楕円 216">
          <a:extLst>
            <a:ext uri="{FF2B5EF4-FFF2-40B4-BE49-F238E27FC236}">
              <a16:creationId xmlns:a16="http://schemas.microsoft.com/office/drawing/2014/main" id="{6CE055EA-E963-4570-A4A9-54C2174F5DFF}"/>
            </a:ext>
          </a:extLst>
        </xdr:cNvPr>
        <xdr:cNvSpPr/>
      </xdr:nvSpPr>
      <xdr:spPr>
        <a:xfrm>
          <a:off x="988060" y="1816290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38100</xdr:rowOff>
    </xdr:from>
    <xdr:to>
      <xdr:col>10</xdr:col>
      <xdr:colOff>114300</xdr:colOff>
      <xdr:row>106</xdr:row>
      <xdr:rowOff>152400</xdr:rowOff>
    </xdr:to>
    <xdr:cxnSp macro="">
      <xdr:nvCxnSpPr>
        <xdr:cNvPr id="218" name="直線コネクタ 217">
          <a:extLst>
            <a:ext uri="{FF2B5EF4-FFF2-40B4-BE49-F238E27FC236}">
              <a16:creationId xmlns:a16="http://schemas.microsoft.com/office/drawing/2014/main" id="{472C019E-FD79-4E10-840F-7CA8B17C36EB}"/>
            </a:ext>
          </a:extLst>
        </xdr:cNvPr>
        <xdr:cNvCxnSpPr/>
      </xdr:nvCxnSpPr>
      <xdr:spPr>
        <a:xfrm>
          <a:off x="1031240" y="18211800"/>
          <a:ext cx="79756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102</xdr:row>
      <xdr:rowOff>71120</xdr:rowOff>
    </xdr:from>
    <xdr:ext cx="405130" cy="259080"/>
    <xdr:sp macro="" textlink="">
      <xdr:nvSpPr>
        <xdr:cNvPr id="219" name="n_1aveValue【市民会館】&#10;有形固定資産減価償却率">
          <a:extLst>
            <a:ext uri="{FF2B5EF4-FFF2-40B4-BE49-F238E27FC236}">
              <a16:creationId xmlns:a16="http://schemas.microsoft.com/office/drawing/2014/main" id="{8892C8FA-8A34-4E1B-A804-0FE119C5BCAE}"/>
            </a:ext>
          </a:extLst>
        </xdr:cNvPr>
        <xdr:cNvSpPr txBox="1"/>
      </xdr:nvSpPr>
      <xdr:spPr>
        <a:xfrm>
          <a:off x="3239135" y="175571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102</xdr:row>
      <xdr:rowOff>101600</xdr:rowOff>
    </xdr:from>
    <xdr:ext cx="402590" cy="259080"/>
    <xdr:sp macro="" textlink="">
      <xdr:nvSpPr>
        <xdr:cNvPr id="220" name="n_2aveValue【市民会館】&#10;有形固定資産減価償却率">
          <a:extLst>
            <a:ext uri="{FF2B5EF4-FFF2-40B4-BE49-F238E27FC236}">
              <a16:creationId xmlns:a16="http://schemas.microsoft.com/office/drawing/2014/main" id="{F7DFB833-8B10-443F-8EE8-9B6D085ED608}"/>
            </a:ext>
          </a:extLst>
        </xdr:cNvPr>
        <xdr:cNvSpPr txBox="1"/>
      </xdr:nvSpPr>
      <xdr:spPr>
        <a:xfrm>
          <a:off x="2439035" y="1758569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102</xdr:row>
      <xdr:rowOff>44450</xdr:rowOff>
    </xdr:from>
    <xdr:ext cx="402590" cy="259080"/>
    <xdr:sp macro="" textlink="">
      <xdr:nvSpPr>
        <xdr:cNvPr id="221" name="n_3aveValue【市民会館】&#10;有形固定資産減価償却率">
          <a:extLst>
            <a:ext uri="{FF2B5EF4-FFF2-40B4-BE49-F238E27FC236}">
              <a16:creationId xmlns:a16="http://schemas.microsoft.com/office/drawing/2014/main" id="{9DB21AB1-EDA6-464E-B84C-EBBE8EC2B772}"/>
            </a:ext>
          </a:extLst>
        </xdr:cNvPr>
        <xdr:cNvSpPr txBox="1"/>
      </xdr:nvSpPr>
      <xdr:spPr>
        <a:xfrm>
          <a:off x="1641475" y="1753425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101</xdr:row>
      <xdr:rowOff>153035</xdr:rowOff>
    </xdr:from>
    <xdr:ext cx="402590" cy="259080"/>
    <xdr:sp macro="" textlink="">
      <xdr:nvSpPr>
        <xdr:cNvPr id="222" name="n_4aveValue【市民会館】&#10;有形固定資産減価償却率">
          <a:extLst>
            <a:ext uri="{FF2B5EF4-FFF2-40B4-BE49-F238E27FC236}">
              <a16:creationId xmlns:a16="http://schemas.microsoft.com/office/drawing/2014/main" id="{E4838409-9C34-4DA0-A3A8-1C1D72C0E8B7}"/>
            </a:ext>
          </a:extLst>
        </xdr:cNvPr>
        <xdr:cNvSpPr txBox="1"/>
      </xdr:nvSpPr>
      <xdr:spPr>
        <a:xfrm>
          <a:off x="855345" y="1746948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107</xdr:row>
      <xdr:rowOff>80010</xdr:rowOff>
    </xdr:from>
    <xdr:ext cx="405130" cy="259080"/>
    <xdr:sp macro="" textlink="">
      <xdr:nvSpPr>
        <xdr:cNvPr id="223" name="n_1mainValue【市民会館】&#10;有形固定資産減価償却率">
          <a:extLst>
            <a:ext uri="{FF2B5EF4-FFF2-40B4-BE49-F238E27FC236}">
              <a16:creationId xmlns:a16="http://schemas.microsoft.com/office/drawing/2014/main" id="{FD1EC40F-2369-411F-A672-DC42EAB3075F}"/>
            </a:ext>
          </a:extLst>
        </xdr:cNvPr>
        <xdr:cNvSpPr txBox="1"/>
      </xdr:nvSpPr>
      <xdr:spPr>
        <a:xfrm>
          <a:off x="3239135" y="184270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107</xdr:row>
      <xdr:rowOff>59055</xdr:rowOff>
    </xdr:from>
    <xdr:ext cx="402590" cy="259080"/>
    <xdr:sp macro="" textlink="">
      <xdr:nvSpPr>
        <xdr:cNvPr id="224" name="n_2mainValue【市民会館】&#10;有形固定資産減価償却率">
          <a:extLst>
            <a:ext uri="{FF2B5EF4-FFF2-40B4-BE49-F238E27FC236}">
              <a16:creationId xmlns:a16="http://schemas.microsoft.com/office/drawing/2014/main" id="{8C3E9F7F-84D4-48A3-96F3-8DB122C51FD4}"/>
            </a:ext>
          </a:extLst>
        </xdr:cNvPr>
        <xdr:cNvSpPr txBox="1"/>
      </xdr:nvSpPr>
      <xdr:spPr>
        <a:xfrm>
          <a:off x="2439035" y="1840039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83.9</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107</xdr:row>
      <xdr:rowOff>22860</xdr:rowOff>
    </xdr:from>
    <xdr:ext cx="402590" cy="259080"/>
    <xdr:sp macro="" textlink="">
      <xdr:nvSpPr>
        <xdr:cNvPr id="225" name="n_3mainValue【市民会館】&#10;有形固定資産減価償却率">
          <a:extLst>
            <a:ext uri="{FF2B5EF4-FFF2-40B4-BE49-F238E27FC236}">
              <a16:creationId xmlns:a16="http://schemas.microsoft.com/office/drawing/2014/main" id="{50AB1145-D9FE-46F5-991F-452D652409B9}"/>
            </a:ext>
          </a:extLst>
        </xdr:cNvPr>
        <xdr:cNvSpPr txBox="1"/>
      </xdr:nvSpPr>
      <xdr:spPr>
        <a:xfrm>
          <a:off x="1641475" y="1836420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82.0</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106</xdr:row>
      <xdr:rowOff>80010</xdr:rowOff>
    </xdr:from>
    <xdr:ext cx="402590" cy="259080"/>
    <xdr:sp macro="" textlink="">
      <xdr:nvSpPr>
        <xdr:cNvPr id="226" name="n_4mainValue【市民会館】&#10;有形固定資産減価償却率">
          <a:extLst>
            <a:ext uri="{FF2B5EF4-FFF2-40B4-BE49-F238E27FC236}">
              <a16:creationId xmlns:a16="http://schemas.microsoft.com/office/drawing/2014/main" id="{A7AF5B04-89C9-4671-991B-B716CCC507C5}"/>
            </a:ext>
          </a:extLst>
        </xdr:cNvPr>
        <xdr:cNvSpPr txBox="1"/>
      </xdr:nvSpPr>
      <xdr:spPr>
        <a:xfrm>
          <a:off x="855345" y="1825561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27" name="正方形/長方形 226">
          <a:extLst>
            <a:ext uri="{FF2B5EF4-FFF2-40B4-BE49-F238E27FC236}">
              <a16:creationId xmlns:a16="http://schemas.microsoft.com/office/drawing/2014/main" id="{7C9014E1-6AAB-4E3B-96AE-2E92B2AF9057}"/>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28" name="正方形/長方形 227">
          <a:extLst>
            <a:ext uri="{FF2B5EF4-FFF2-40B4-BE49-F238E27FC236}">
              <a16:creationId xmlns:a16="http://schemas.microsoft.com/office/drawing/2014/main" id="{62D3D786-3BA1-4C41-A6C7-FBD707A40749}"/>
            </a:ext>
          </a:extLst>
        </xdr:cNvPr>
        <xdr:cNvSpPr/>
      </xdr:nvSpPr>
      <xdr:spPr>
        <a:xfrm>
          <a:off x="6060440" y="1628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29" name="正方形/長方形 228">
          <a:extLst>
            <a:ext uri="{FF2B5EF4-FFF2-40B4-BE49-F238E27FC236}">
              <a16:creationId xmlns:a16="http://schemas.microsoft.com/office/drawing/2014/main" id="{F67D217A-E43F-4054-B2A9-66DD13E87DEE}"/>
            </a:ext>
          </a:extLst>
        </xdr:cNvPr>
        <xdr:cNvSpPr/>
      </xdr:nvSpPr>
      <xdr:spPr>
        <a:xfrm>
          <a:off x="6060440" y="16480790"/>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30" name="正方形/長方形 229">
          <a:extLst>
            <a:ext uri="{FF2B5EF4-FFF2-40B4-BE49-F238E27FC236}">
              <a16:creationId xmlns:a16="http://schemas.microsoft.com/office/drawing/2014/main" id="{59F77D60-6468-4DE1-BBC8-44C7739AE155}"/>
            </a:ext>
          </a:extLst>
        </xdr:cNvPr>
        <xdr:cNvSpPr/>
      </xdr:nvSpPr>
      <xdr:spPr>
        <a:xfrm>
          <a:off x="6988810" y="1628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31" name="正方形/長方形 230">
          <a:extLst>
            <a:ext uri="{FF2B5EF4-FFF2-40B4-BE49-F238E27FC236}">
              <a16:creationId xmlns:a16="http://schemas.microsoft.com/office/drawing/2014/main" id="{09040729-96EB-41EB-A84A-28F836196326}"/>
            </a:ext>
          </a:extLst>
        </xdr:cNvPr>
        <xdr:cNvSpPr/>
      </xdr:nvSpPr>
      <xdr:spPr>
        <a:xfrm>
          <a:off x="6988810" y="16480790"/>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32" name="正方形/長方形 231">
          <a:extLst>
            <a:ext uri="{FF2B5EF4-FFF2-40B4-BE49-F238E27FC236}">
              <a16:creationId xmlns:a16="http://schemas.microsoft.com/office/drawing/2014/main" id="{5AD554DF-94CD-4329-8773-424A67F1A878}"/>
            </a:ext>
          </a:extLst>
        </xdr:cNvPr>
        <xdr:cNvSpPr/>
      </xdr:nvSpPr>
      <xdr:spPr>
        <a:xfrm>
          <a:off x="8017510" y="1628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33" name="正方形/長方形 232">
          <a:extLst>
            <a:ext uri="{FF2B5EF4-FFF2-40B4-BE49-F238E27FC236}">
              <a16:creationId xmlns:a16="http://schemas.microsoft.com/office/drawing/2014/main" id="{21E6D0BE-3292-487E-B97C-1B44BB89975A}"/>
            </a:ext>
          </a:extLst>
        </xdr:cNvPr>
        <xdr:cNvSpPr/>
      </xdr:nvSpPr>
      <xdr:spPr>
        <a:xfrm>
          <a:off x="8017510" y="16480790"/>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34" name="正方形/長方形 233">
          <a:extLst>
            <a:ext uri="{FF2B5EF4-FFF2-40B4-BE49-F238E27FC236}">
              <a16:creationId xmlns:a16="http://schemas.microsoft.com/office/drawing/2014/main" id="{BF33C287-816E-467E-BE0A-243100D5F9C6}"/>
            </a:ext>
          </a:extLst>
        </xdr:cNvPr>
        <xdr:cNvSpPr/>
      </xdr:nvSpPr>
      <xdr:spPr>
        <a:xfrm>
          <a:off x="5960110" y="16760190"/>
          <a:ext cx="4248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7345" cy="225425"/>
    <xdr:sp macro="" textlink="">
      <xdr:nvSpPr>
        <xdr:cNvPr id="235" name="テキスト ボックス 234">
          <a:extLst>
            <a:ext uri="{FF2B5EF4-FFF2-40B4-BE49-F238E27FC236}">
              <a16:creationId xmlns:a16="http://schemas.microsoft.com/office/drawing/2014/main" id="{A8850470-4ED0-437C-B604-79952F8C412C}"/>
            </a:ext>
          </a:extLst>
        </xdr:cNvPr>
        <xdr:cNvSpPr txBox="1"/>
      </xdr:nvSpPr>
      <xdr:spPr>
        <a:xfrm>
          <a:off x="5922010" y="1657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36" name="直線コネクタ 235">
          <a:extLst>
            <a:ext uri="{FF2B5EF4-FFF2-40B4-BE49-F238E27FC236}">
              <a16:creationId xmlns:a16="http://schemas.microsoft.com/office/drawing/2014/main" id="{AF54E635-CF82-43BC-911B-5ADEF626EEA0}"/>
            </a:ext>
          </a:extLst>
        </xdr:cNvPr>
        <xdr:cNvCxnSpPr/>
      </xdr:nvCxnSpPr>
      <xdr:spPr>
        <a:xfrm>
          <a:off x="5960110" y="190461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37" name="直線コネクタ 236">
          <a:extLst>
            <a:ext uri="{FF2B5EF4-FFF2-40B4-BE49-F238E27FC236}">
              <a16:creationId xmlns:a16="http://schemas.microsoft.com/office/drawing/2014/main" id="{5153958C-2E4E-4ED9-A800-3E72DC1EF227}"/>
            </a:ext>
          </a:extLst>
        </xdr:cNvPr>
        <xdr:cNvCxnSpPr/>
      </xdr:nvCxnSpPr>
      <xdr:spPr>
        <a:xfrm>
          <a:off x="5960110" y="18669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108</xdr:row>
      <xdr:rowOff>10160</xdr:rowOff>
    </xdr:from>
    <xdr:ext cx="464820" cy="259080"/>
    <xdr:sp macro="" textlink="">
      <xdr:nvSpPr>
        <xdr:cNvPr id="238" name="テキスト ボックス 237">
          <a:extLst>
            <a:ext uri="{FF2B5EF4-FFF2-40B4-BE49-F238E27FC236}">
              <a16:creationId xmlns:a16="http://schemas.microsoft.com/office/drawing/2014/main" id="{14FE7BE1-5C6B-4F59-8953-3BBDBD9B03B5}"/>
            </a:ext>
          </a:extLst>
        </xdr:cNvPr>
        <xdr:cNvSpPr txBox="1"/>
      </xdr:nvSpPr>
      <xdr:spPr>
        <a:xfrm>
          <a:off x="5527040" y="185286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39" name="直線コネクタ 238">
          <a:extLst>
            <a:ext uri="{FF2B5EF4-FFF2-40B4-BE49-F238E27FC236}">
              <a16:creationId xmlns:a16="http://schemas.microsoft.com/office/drawing/2014/main" id="{51F45A97-E77F-436A-BB88-4F0234B24DD8}"/>
            </a:ext>
          </a:extLst>
        </xdr:cNvPr>
        <xdr:cNvCxnSpPr/>
      </xdr:nvCxnSpPr>
      <xdr:spPr>
        <a:xfrm>
          <a:off x="5960110" y="18288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105</xdr:row>
      <xdr:rowOff>143510</xdr:rowOff>
    </xdr:from>
    <xdr:ext cx="464820" cy="256540"/>
    <xdr:sp macro="" textlink="">
      <xdr:nvSpPr>
        <xdr:cNvPr id="240" name="テキスト ボックス 239">
          <a:extLst>
            <a:ext uri="{FF2B5EF4-FFF2-40B4-BE49-F238E27FC236}">
              <a16:creationId xmlns:a16="http://schemas.microsoft.com/office/drawing/2014/main" id="{1C066AFF-CAFD-4367-957E-BF43561BCF1E}"/>
            </a:ext>
          </a:extLst>
        </xdr:cNvPr>
        <xdr:cNvSpPr txBox="1"/>
      </xdr:nvSpPr>
      <xdr:spPr>
        <a:xfrm>
          <a:off x="5527040" y="1814385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41" name="直線コネクタ 240">
          <a:extLst>
            <a:ext uri="{FF2B5EF4-FFF2-40B4-BE49-F238E27FC236}">
              <a16:creationId xmlns:a16="http://schemas.microsoft.com/office/drawing/2014/main" id="{6138885D-3537-4029-A8A6-DABA4DFAB8C4}"/>
            </a:ext>
          </a:extLst>
        </xdr:cNvPr>
        <xdr:cNvCxnSpPr/>
      </xdr:nvCxnSpPr>
      <xdr:spPr>
        <a:xfrm>
          <a:off x="5960110" y="17907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103</xdr:row>
      <xdr:rowOff>105410</xdr:rowOff>
    </xdr:from>
    <xdr:ext cx="464820" cy="259080"/>
    <xdr:sp macro="" textlink="">
      <xdr:nvSpPr>
        <xdr:cNvPr id="242" name="テキスト ボックス 241">
          <a:extLst>
            <a:ext uri="{FF2B5EF4-FFF2-40B4-BE49-F238E27FC236}">
              <a16:creationId xmlns:a16="http://schemas.microsoft.com/office/drawing/2014/main" id="{32D8615C-D15A-420D-9FB9-6091E742094F}"/>
            </a:ext>
          </a:extLst>
        </xdr:cNvPr>
        <xdr:cNvSpPr txBox="1"/>
      </xdr:nvSpPr>
      <xdr:spPr>
        <a:xfrm>
          <a:off x="5527040" y="1776285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43" name="直線コネクタ 242">
          <a:extLst>
            <a:ext uri="{FF2B5EF4-FFF2-40B4-BE49-F238E27FC236}">
              <a16:creationId xmlns:a16="http://schemas.microsoft.com/office/drawing/2014/main" id="{535E020E-506B-4C7F-B270-FE203B66138A}"/>
            </a:ext>
          </a:extLst>
        </xdr:cNvPr>
        <xdr:cNvCxnSpPr/>
      </xdr:nvCxnSpPr>
      <xdr:spPr>
        <a:xfrm>
          <a:off x="5960110" y="17526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101</xdr:row>
      <xdr:rowOff>67310</xdr:rowOff>
    </xdr:from>
    <xdr:ext cx="464820" cy="259080"/>
    <xdr:sp macro="" textlink="">
      <xdr:nvSpPr>
        <xdr:cNvPr id="244" name="テキスト ボックス 243">
          <a:extLst>
            <a:ext uri="{FF2B5EF4-FFF2-40B4-BE49-F238E27FC236}">
              <a16:creationId xmlns:a16="http://schemas.microsoft.com/office/drawing/2014/main" id="{8CBBA0C7-D81C-4781-97A1-1032E9B5CFD5}"/>
            </a:ext>
          </a:extLst>
        </xdr:cNvPr>
        <xdr:cNvSpPr txBox="1"/>
      </xdr:nvSpPr>
      <xdr:spPr>
        <a:xfrm>
          <a:off x="5527040" y="1738185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45" name="直線コネクタ 244">
          <a:extLst>
            <a:ext uri="{FF2B5EF4-FFF2-40B4-BE49-F238E27FC236}">
              <a16:creationId xmlns:a16="http://schemas.microsoft.com/office/drawing/2014/main" id="{6B293A71-02AF-4269-8189-19BCEAC38399}"/>
            </a:ext>
          </a:extLst>
        </xdr:cNvPr>
        <xdr:cNvCxnSpPr/>
      </xdr:nvCxnSpPr>
      <xdr:spPr>
        <a:xfrm>
          <a:off x="5960110" y="17145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99</xdr:row>
      <xdr:rowOff>29210</xdr:rowOff>
    </xdr:from>
    <xdr:ext cx="464820" cy="256540"/>
    <xdr:sp macro="" textlink="">
      <xdr:nvSpPr>
        <xdr:cNvPr id="246" name="テキスト ボックス 245">
          <a:extLst>
            <a:ext uri="{FF2B5EF4-FFF2-40B4-BE49-F238E27FC236}">
              <a16:creationId xmlns:a16="http://schemas.microsoft.com/office/drawing/2014/main" id="{CF0DE5E6-C3BC-45A1-B173-47FE3A966F68}"/>
            </a:ext>
          </a:extLst>
        </xdr:cNvPr>
        <xdr:cNvSpPr txBox="1"/>
      </xdr:nvSpPr>
      <xdr:spPr>
        <a:xfrm>
          <a:off x="5527040" y="1700085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47" name="直線コネクタ 246">
          <a:extLst>
            <a:ext uri="{FF2B5EF4-FFF2-40B4-BE49-F238E27FC236}">
              <a16:creationId xmlns:a16="http://schemas.microsoft.com/office/drawing/2014/main" id="{203F83EA-2346-45BF-9EB5-5F08C999CB7E}"/>
            </a:ext>
          </a:extLst>
        </xdr:cNvPr>
        <xdr:cNvCxnSpPr/>
      </xdr:nvCxnSpPr>
      <xdr:spPr>
        <a:xfrm>
          <a:off x="5960110" y="167601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96</xdr:row>
      <xdr:rowOff>162560</xdr:rowOff>
    </xdr:from>
    <xdr:ext cx="464820" cy="259080"/>
    <xdr:sp macro="" textlink="">
      <xdr:nvSpPr>
        <xdr:cNvPr id="248" name="テキスト ボックス 247">
          <a:extLst>
            <a:ext uri="{FF2B5EF4-FFF2-40B4-BE49-F238E27FC236}">
              <a16:creationId xmlns:a16="http://schemas.microsoft.com/office/drawing/2014/main" id="{578AEC83-3B57-406A-ADB5-511A90FDFB3A}"/>
            </a:ext>
          </a:extLst>
        </xdr:cNvPr>
        <xdr:cNvSpPr txBox="1"/>
      </xdr:nvSpPr>
      <xdr:spPr>
        <a:xfrm>
          <a:off x="5527040" y="166236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49" name="【市民会館】&#10;一人当たり面積グラフ枠">
          <a:extLst>
            <a:ext uri="{FF2B5EF4-FFF2-40B4-BE49-F238E27FC236}">
              <a16:creationId xmlns:a16="http://schemas.microsoft.com/office/drawing/2014/main" id="{2584EDEE-F9CE-4B05-B13A-A812949842B5}"/>
            </a:ext>
          </a:extLst>
        </xdr:cNvPr>
        <xdr:cNvSpPr/>
      </xdr:nvSpPr>
      <xdr:spPr>
        <a:xfrm>
          <a:off x="5960110" y="16760190"/>
          <a:ext cx="4248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32385</xdr:rowOff>
    </xdr:from>
    <xdr:to>
      <xdr:col>54</xdr:col>
      <xdr:colOff>189865</xdr:colOff>
      <xdr:row>108</xdr:row>
      <xdr:rowOff>112395</xdr:rowOff>
    </xdr:to>
    <xdr:cxnSp macro="">
      <xdr:nvCxnSpPr>
        <xdr:cNvPr id="250" name="直線コネクタ 249">
          <a:extLst>
            <a:ext uri="{FF2B5EF4-FFF2-40B4-BE49-F238E27FC236}">
              <a16:creationId xmlns:a16="http://schemas.microsoft.com/office/drawing/2014/main" id="{3EEAD3CE-C582-44A6-92B2-575A5A6D8487}"/>
            </a:ext>
          </a:extLst>
        </xdr:cNvPr>
        <xdr:cNvCxnSpPr/>
      </xdr:nvCxnSpPr>
      <xdr:spPr>
        <a:xfrm flipV="1">
          <a:off x="9429115" y="17346930"/>
          <a:ext cx="0" cy="1282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116205</xdr:rowOff>
    </xdr:from>
    <xdr:ext cx="469900" cy="259080"/>
    <xdr:sp macro="" textlink="">
      <xdr:nvSpPr>
        <xdr:cNvPr id="251" name="【市民会館】&#10;一人当たり面積最小値テキスト">
          <a:extLst>
            <a:ext uri="{FF2B5EF4-FFF2-40B4-BE49-F238E27FC236}">
              <a16:creationId xmlns:a16="http://schemas.microsoft.com/office/drawing/2014/main" id="{AB602904-5451-4195-9396-CA458118688F}"/>
            </a:ext>
          </a:extLst>
        </xdr:cNvPr>
        <xdr:cNvSpPr txBox="1"/>
      </xdr:nvSpPr>
      <xdr:spPr>
        <a:xfrm>
          <a:off x="9467850" y="186328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0.021</a:t>
          </a:r>
          <a:endParaRPr kumimoji="1" lang="ja-JP" altLang="en-US" sz="1000" b="1">
            <a:latin typeface="ＭＳ Ｐゴシック"/>
            <a:ea typeface="ＭＳ Ｐゴシック"/>
          </a:endParaRPr>
        </a:p>
      </xdr:txBody>
    </xdr:sp>
    <xdr:clientData/>
  </xdr:oneCellAnchor>
  <xdr:twoCellAnchor>
    <xdr:from>
      <xdr:col>54</xdr:col>
      <xdr:colOff>101600</xdr:colOff>
      <xdr:row>108</xdr:row>
      <xdr:rowOff>112395</xdr:rowOff>
    </xdr:from>
    <xdr:to>
      <xdr:col>55</xdr:col>
      <xdr:colOff>88900</xdr:colOff>
      <xdr:row>108</xdr:row>
      <xdr:rowOff>112395</xdr:rowOff>
    </xdr:to>
    <xdr:cxnSp macro="">
      <xdr:nvCxnSpPr>
        <xdr:cNvPr id="252" name="直線コネクタ 251">
          <a:extLst>
            <a:ext uri="{FF2B5EF4-FFF2-40B4-BE49-F238E27FC236}">
              <a16:creationId xmlns:a16="http://schemas.microsoft.com/office/drawing/2014/main" id="{98E2FD40-EC12-4E2B-95C3-FC80D5F22157}"/>
            </a:ext>
          </a:extLst>
        </xdr:cNvPr>
        <xdr:cNvCxnSpPr/>
      </xdr:nvCxnSpPr>
      <xdr:spPr>
        <a:xfrm>
          <a:off x="9356090" y="18628995"/>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150495</xdr:rowOff>
    </xdr:from>
    <xdr:ext cx="469900" cy="259080"/>
    <xdr:sp macro="" textlink="">
      <xdr:nvSpPr>
        <xdr:cNvPr id="253" name="【市民会館】&#10;一人当たり面積最大値テキスト">
          <a:extLst>
            <a:ext uri="{FF2B5EF4-FFF2-40B4-BE49-F238E27FC236}">
              <a16:creationId xmlns:a16="http://schemas.microsoft.com/office/drawing/2014/main" id="{37713716-6F19-42A8-8A89-AA1B7492CBB7}"/>
            </a:ext>
          </a:extLst>
        </xdr:cNvPr>
        <xdr:cNvSpPr txBox="1"/>
      </xdr:nvSpPr>
      <xdr:spPr>
        <a:xfrm>
          <a:off x="9467850" y="171240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0.693</a:t>
          </a:r>
          <a:endParaRPr kumimoji="1" lang="ja-JP" altLang="en-US" sz="1000" b="1">
            <a:latin typeface="ＭＳ Ｐゴシック"/>
            <a:ea typeface="ＭＳ Ｐゴシック"/>
          </a:endParaRPr>
        </a:p>
      </xdr:txBody>
    </xdr:sp>
    <xdr:clientData/>
  </xdr:oneCellAnchor>
  <xdr:twoCellAnchor>
    <xdr:from>
      <xdr:col>54</xdr:col>
      <xdr:colOff>101600</xdr:colOff>
      <xdr:row>101</xdr:row>
      <xdr:rowOff>32385</xdr:rowOff>
    </xdr:from>
    <xdr:to>
      <xdr:col>55</xdr:col>
      <xdr:colOff>88900</xdr:colOff>
      <xdr:row>101</xdr:row>
      <xdr:rowOff>32385</xdr:rowOff>
    </xdr:to>
    <xdr:cxnSp macro="">
      <xdr:nvCxnSpPr>
        <xdr:cNvPr id="254" name="直線コネクタ 253">
          <a:extLst>
            <a:ext uri="{FF2B5EF4-FFF2-40B4-BE49-F238E27FC236}">
              <a16:creationId xmlns:a16="http://schemas.microsoft.com/office/drawing/2014/main" id="{6C5F084E-8F62-4AF6-B365-A6A6EB505B00}"/>
            </a:ext>
          </a:extLst>
        </xdr:cNvPr>
        <xdr:cNvCxnSpPr/>
      </xdr:nvCxnSpPr>
      <xdr:spPr>
        <a:xfrm>
          <a:off x="9356090" y="1734693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135255</xdr:rowOff>
    </xdr:from>
    <xdr:ext cx="469900" cy="256540"/>
    <xdr:sp macro="" textlink="">
      <xdr:nvSpPr>
        <xdr:cNvPr id="255" name="【市民会館】&#10;一人当たり面積平均値テキスト">
          <a:extLst>
            <a:ext uri="{FF2B5EF4-FFF2-40B4-BE49-F238E27FC236}">
              <a16:creationId xmlns:a16="http://schemas.microsoft.com/office/drawing/2014/main" id="{4932F3EB-5E18-4E6D-9AF6-C7EA7DA76A1F}"/>
            </a:ext>
          </a:extLst>
        </xdr:cNvPr>
        <xdr:cNvSpPr txBox="1"/>
      </xdr:nvSpPr>
      <xdr:spPr>
        <a:xfrm>
          <a:off x="9467850" y="18133695"/>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0.241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105</xdr:row>
      <xdr:rowOff>156845</xdr:rowOff>
    </xdr:from>
    <xdr:to>
      <xdr:col>55</xdr:col>
      <xdr:colOff>50800</xdr:colOff>
      <xdr:row>106</xdr:row>
      <xdr:rowOff>86995</xdr:rowOff>
    </xdr:to>
    <xdr:sp macro="" textlink="">
      <xdr:nvSpPr>
        <xdr:cNvPr id="256" name="フローチャート: 判断 255">
          <a:extLst>
            <a:ext uri="{FF2B5EF4-FFF2-40B4-BE49-F238E27FC236}">
              <a16:creationId xmlns:a16="http://schemas.microsoft.com/office/drawing/2014/main" id="{067795CC-5B42-465E-9E2D-AB710A59132E}"/>
            </a:ext>
          </a:extLst>
        </xdr:cNvPr>
        <xdr:cNvSpPr/>
      </xdr:nvSpPr>
      <xdr:spPr>
        <a:xfrm>
          <a:off x="9394190" y="1816100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143510</xdr:rowOff>
    </xdr:from>
    <xdr:to>
      <xdr:col>50</xdr:col>
      <xdr:colOff>165100</xdr:colOff>
      <xdr:row>106</xdr:row>
      <xdr:rowOff>73660</xdr:rowOff>
    </xdr:to>
    <xdr:sp macro="" textlink="">
      <xdr:nvSpPr>
        <xdr:cNvPr id="257" name="フローチャート: 判断 256">
          <a:extLst>
            <a:ext uri="{FF2B5EF4-FFF2-40B4-BE49-F238E27FC236}">
              <a16:creationId xmlns:a16="http://schemas.microsoft.com/office/drawing/2014/main" id="{EFB71367-1E4C-4A63-AC31-FF10CA874FB5}"/>
            </a:ext>
          </a:extLst>
        </xdr:cNvPr>
        <xdr:cNvSpPr/>
      </xdr:nvSpPr>
      <xdr:spPr>
        <a:xfrm>
          <a:off x="8632190" y="1814385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74930</xdr:rowOff>
    </xdr:from>
    <xdr:to>
      <xdr:col>46</xdr:col>
      <xdr:colOff>38100</xdr:colOff>
      <xdr:row>106</xdr:row>
      <xdr:rowOff>5080</xdr:rowOff>
    </xdr:to>
    <xdr:sp macro="" textlink="">
      <xdr:nvSpPr>
        <xdr:cNvPr id="258" name="フローチャート: 判断 257">
          <a:extLst>
            <a:ext uri="{FF2B5EF4-FFF2-40B4-BE49-F238E27FC236}">
              <a16:creationId xmlns:a16="http://schemas.microsoft.com/office/drawing/2014/main" id="{40907E6D-13E2-4194-B9E4-A51C5BE5321E}"/>
            </a:ext>
          </a:extLst>
        </xdr:cNvPr>
        <xdr:cNvSpPr/>
      </xdr:nvSpPr>
      <xdr:spPr>
        <a:xfrm>
          <a:off x="7846060" y="1807718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57785</xdr:rowOff>
    </xdr:from>
    <xdr:to>
      <xdr:col>41</xdr:col>
      <xdr:colOff>101600</xdr:colOff>
      <xdr:row>105</xdr:row>
      <xdr:rowOff>159385</xdr:rowOff>
    </xdr:to>
    <xdr:sp macro="" textlink="">
      <xdr:nvSpPr>
        <xdr:cNvPr id="259" name="フローチャート: 判断 258">
          <a:extLst>
            <a:ext uri="{FF2B5EF4-FFF2-40B4-BE49-F238E27FC236}">
              <a16:creationId xmlns:a16="http://schemas.microsoft.com/office/drawing/2014/main" id="{703EED81-79E2-48A1-AF04-24F10710FBF5}"/>
            </a:ext>
          </a:extLst>
        </xdr:cNvPr>
        <xdr:cNvSpPr/>
      </xdr:nvSpPr>
      <xdr:spPr>
        <a:xfrm>
          <a:off x="7029450" y="18056225"/>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42545</xdr:rowOff>
    </xdr:from>
    <xdr:to>
      <xdr:col>36</xdr:col>
      <xdr:colOff>165100</xdr:colOff>
      <xdr:row>105</xdr:row>
      <xdr:rowOff>144145</xdr:rowOff>
    </xdr:to>
    <xdr:sp macro="" textlink="">
      <xdr:nvSpPr>
        <xdr:cNvPr id="260" name="フローチャート: 判断 259">
          <a:extLst>
            <a:ext uri="{FF2B5EF4-FFF2-40B4-BE49-F238E27FC236}">
              <a16:creationId xmlns:a16="http://schemas.microsoft.com/office/drawing/2014/main" id="{00A30554-0A26-4FE7-95ED-94A6504406FA}"/>
            </a:ext>
          </a:extLst>
        </xdr:cNvPr>
        <xdr:cNvSpPr/>
      </xdr:nvSpPr>
      <xdr:spPr>
        <a:xfrm>
          <a:off x="6231890" y="18046700"/>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16510</xdr:rowOff>
    </xdr:from>
    <xdr:ext cx="762000" cy="259080"/>
    <xdr:sp macro="" textlink="">
      <xdr:nvSpPr>
        <xdr:cNvPr id="261" name="テキスト ボックス 260">
          <a:extLst>
            <a:ext uri="{FF2B5EF4-FFF2-40B4-BE49-F238E27FC236}">
              <a16:creationId xmlns:a16="http://schemas.microsoft.com/office/drawing/2014/main" id="{CD21F0BF-09A9-4E96-9668-D69A5D90032E}"/>
            </a:ext>
          </a:extLst>
        </xdr:cNvPr>
        <xdr:cNvSpPr txBox="1"/>
      </xdr:nvSpPr>
      <xdr:spPr>
        <a:xfrm>
          <a:off x="925830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111</xdr:row>
      <xdr:rowOff>16510</xdr:rowOff>
    </xdr:from>
    <xdr:ext cx="762000" cy="259080"/>
    <xdr:sp macro="" textlink="">
      <xdr:nvSpPr>
        <xdr:cNvPr id="262" name="テキスト ボックス 261">
          <a:extLst>
            <a:ext uri="{FF2B5EF4-FFF2-40B4-BE49-F238E27FC236}">
              <a16:creationId xmlns:a16="http://schemas.microsoft.com/office/drawing/2014/main" id="{5E90432A-E080-40BC-A22D-161DC4A093DD}"/>
            </a:ext>
          </a:extLst>
        </xdr:cNvPr>
        <xdr:cNvSpPr txBox="1"/>
      </xdr:nvSpPr>
      <xdr:spPr>
        <a:xfrm>
          <a:off x="851535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111</xdr:row>
      <xdr:rowOff>16510</xdr:rowOff>
    </xdr:from>
    <xdr:ext cx="762000" cy="259080"/>
    <xdr:sp macro="" textlink="">
      <xdr:nvSpPr>
        <xdr:cNvPr id="263" name="テキスト ボックス 262">
          <a:extLst>
            <a:ext uri="{FF2B5EF4-FFF2-40B4-BE49-F238E27FC236}">
              <a16:creationId xmlns:a16="http://schemas.microsoft.com/office/drawing/2014/main" id="{2EB088EF-6A53-45EA-AC0C-BCF18E50C172}"/>
            </a:ext>
          </a:extLst>
        </xdr:cNvPr>
        <xdr:cNvSpPr txBox="1"/>
      </xdr:nvSpPr>
      <xdr:spPr>
        <a:xfrm>
          <a:off x="771779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111</xdr:row>
      <xdr:rowOff>16510</xdr:rowOff>
    </xdr:from>
    <xdr:ext cx="762000" cy="259080"/>
    <xdr:sp macro="" textlink="">
      <xdr:nvSpPr>
        <xdr:cNvPr id="264" name="テキスト ボックス 263">
          <a:extLst>
            <a:ext uri="{FF2B5EF4-FFF2-40B4-BE49-F238E27FC236}">
              <a16:creationId xmlns:a16="http://schemas.microsoft.com/office/drawing/2014/main" id="{5E9ECD67-10C0-4AED-8501-7A63FF1E5232}"/>
            </a:ext>
          </a:extLst>
        </xdr:cNvPr>
        <xdr:cNvSpPr txBox="1"/>
      </xdr:nvSpPr>
      <xdr:spPr>
        <a:xfrm>
          <a:off x="691261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111</xdr:row>
      <xdr:rowOff>16510</xdr:rowOff>
    </xdr:from>
    <xdr:ext cx="762000" cy="259080"/>
    <xdr:sp macro="" textlink="">
      <xdr:nvSpPr>
        <xdr:cNvPr id="265" name="テキスト ボックス 264">
          <a:extLst>
            <a:ext uri="{FF2B5EF4-FFF2-40B4-BE49-F238E27FC236}">
              <a16:creationId xmlns:a16="http://schemas.microsoft.com/office/drawing/2014/main" id="{F70D96D3-5096-4537-9506-BFE386CF3E77}"/>
            </a:ext>
          </a:extLst>
        </xdr:cNvPr>
        <xdr:cNvSpPr txBox="1"/>
      </xdr:nvSpPr>
      <xdr:spPr>
        <a:xfrm>
          <a:off x="611505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50</xdr:col>
      <xdr:colOff>63500</xdr:colOff>
      <xdr:row>105</xdr:row>
      <xdr:rowOff>23495</xdr:rowOff>
    </xdr:from>
    <xdr:to>
      <xdr:col>50</xdr:col>
      <xdr:colOff>165100</xdr:colOff>
      <xdr:row>105</xdr:row>
      <xdr:rowOff>125095</xdr:rowOff>
    </xdr:to>
    <xdr:sp macro="" textlink="">
      <xdr:nvSpPr>
        <xdr:cNvPr id="266" name="楕円 265">
          <a:extLst>
            <a:ext uri="{FF2B5EF4-FFF2-40B4-BE49-F238E27FC236}">
              <a16:creationId xmlns:a16="http://schemas.microsoft.com/office/drawing/2014/main" id="{AA45B572-2074-40CA-AFC3-5EC7156E7F1F}"/>
            </a:ext>
          </a:extLst>
        </xdr:cNvPr>
        <xdr:cNvSpPr/>
      </xdr:nvSpPr>
      <xdr:spPr>
        <a:xfrm>
          <a:off x="8632190" y="18021935"/>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36830</xdr:rowOff>
    </xdr:from>
    <xdr:to>
      <xdr:col>46</xdr:col>
      <xdr:colOff>38100</xdr:colOff>
      <xdr:row>105</xdr:row>
      <xdr:rowOff>138430</xdr:rowOff>
    </xdr:to>
    <xdr:sp macro="" textlink="">
      <xdr:nvSpPr>
        <xdr:cNvPr id="267" name="楕円 266">
          <a:extLst>
            <a:ext uri="{FF2B5EF4-FFF2-40B4-BE49-F238E27FC236}">
              <a16:creationId xmlns:a16="http://schemas.microsoft.com/office/drawing/2014/main" id="{44962419-2DB2-43F6-B4AE-0519115A8640}"/>
            </a:ext>
          </a:extLst>
        </xdr:cNvPr>
        <xdr:cNvSpPr/>
      </xdr:nvSpPr>
      <xdr:spPr>
        <a:xfrm>
          <a:off x="7846060" y="180390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74930</xdr:rowOff>
    </xdr:from>
    <xdr:to>
      <xdr:col>50</xdr:col>
      <xdr:colOff>114300</xdr:colOff>
      <xdr:row>105</xdr:row>
      <xdr:rowOff>87630</xdr:rowOff>
    </xdr:to>
    <xdr:cxnSp macro="">
      <xdr:nvCxnSpPr>
        <xdr:cNvPr id="268" name="直線コネクタ 267">
          <a:extLst>
            <a:ext uri="{FF2B5EF4-FFF2-40B4-BE49-F238E27FC236}">
              <a16:creationId xmlns:a16="http://schemas.microsoft.com/office/drawing/2014/main" id="{50F8C02F-859A-4E5E-97FC-9EED07B5130E}"/>
            </a:ext>
          </a:extLst>
        </xdr:cNvPr>
        <xdr:cNvCxnSpPr/>
      </xdr:nvCxnSpPr>
      <xdr:spPr>
        <a:xfrm flipV="1">
          <a:off x="7889240" y="18077180"/>
          <a:ext cx="79756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48260</xdr:rowOff>
    </xdr:from>
    <xdr:to>
      <xdr:col>41</xdr:col>
      <xdr:colOff>101600</xdr:colOff>
      <xdr:row>105</xdr:row>
      <xdr:rowOff>149860</xdr:rowOff>
    </xdr:to>
    <xdr:sp macro="" textlink="">
      <xdr:nvSpPr>
        <xdr:cNvPr id="269" name="楕円 268">
          <a:extLst>
            <a:ext uri="{FF2B5EF4-FFF2-40B4-BE49-F238E27FC236}">
              <a16:creationId xmlns:a16="http://schemas.microsoft.com/office/drawing/2014/main" id="{6D44B106-BC24-4A32-94AD-F60A27B98DBD}"/>
            </a:ext>
          </a:extLst>
        </xdr:cNvPr>
        <xdr:cNvSpPr/>
      </xdr:nvSpPr>
      <xdr:spPr>
        <a:xfrm>
          <a:off x="7029450" y="18052415"/>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87630</xdr:rowOff>
    </xdr:from>
    <xdr:to>
      <xdr:col>45</xdr:col>
      <xdr:colOff>177800</xdr:colOff>
      <xdr:row>105</xdr:row>
      <xdr:rowOff>99060</xdr:rowOff>
    </xdr:to>
    <xdr:cxnSp macro="">
      <xdr:nvCxnSpPr>
        <xdr:cNvPr id="270" name="直線コネクタ 269">
          <a:extLst>
            <a:ext uri="{FF2B5EF4-FFF2-40B4-BE49-F238E27FC236}">
              <a16:creationId xmlns:a16="http://schemas.microsoft.com/office/drawing/2014/main" id="{37176383-2FB0-4EB0-9519-947C0242F5F6}"/>
            </a:ext>
          </a:extLst>
        </xdr:cNvPr>
        <xdr:cNvCxnSpPr/>
      </xdr:nvCxnSpPr>
      <xdr:spPr>
        <a:xfrm flipV="1">
          <a:off x="7084060" y="18093690"/>
          <a:ext cx="80518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61595</xdr:rowOff>
    </xdr:from>
    <xdr:to>
      <xdr:col>36</xdr:col>
      <xdr:colOff>165100</xdr:colOff>
      <xdr:row>105</xdr:row>
      <xdr:rowOff>163195</xdr:rowOff>
    </xdr:to>
    <xdr:sp macro="" textlink="">
      <xdr:nvSpPr>
        <xdr:cNvPr id="271" name="楕円 270">
          <a:extLst>
            <a:ext uri="{FF2B5EF4-FFF2-40B4-BE49-F238E27FC236}">
              <a16:creationId xmlns:a16="http://schemas.microsoft.com/office/drawing/2014/main" id="{0B49A12B-BC79-4771-B7DC-555D2AE67BE6}"/>
            </a:ext>
          </a:extLst>
        </xdr:cNvPr>
        <xdr:cNvSpPr/>
      </xdr:nvSpPr>
      <xdr:spPr>
        <a:xfrm>
          <a:off x="6231890" y="18060035"/>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99060</xdr:rowOff>
    </xdr:from>
    <xdr:to>
      <xdr:col>41</xdr:col>
      <xdr:colOff>50800</xdr:colOff>
      <xdr:row>105</xdr:row>
      <xdr:rowOff>112395</xdr:rowOff>
    </xdr:to>
    <xdr:cxnSp macro="">
      <xdr:nvCxnSpPr>
        <xdr:cNvPr id="272" name="直線コネクタ 271">
          <a:extLst>
            <a:ext uri="{FF2B5EF4-FFF2-40B4-BE49-F238E27FC236}">
              <a16:creationId xmlns:a16="http://schemas.microsoft.com/office/drawing/2014/main" id="{2A24D672-0985-4559-8257-94C6E67C555F}"/>
            </a:ext>
          </a:extLst>
        </xdr:cNvPr>
        <xdr:cNvCxnSpPr/>
      </xdr:nvCxnSpPr>
      <xdr:spPr>
        <a:xfrm flipV="1">
          <a:off x="6286500" y="18097500"/>
          <a:ext cx="79756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106</xdr:row>
      <xdr:rowOff>64770</xdr:rowOff>
    </xdr:from>
    <xdr:ext cx="469900" cy="256540"/>
    <xdr:sp macro="" textlink="">
      <xdr:nvSpPr>
        <xdr:cNvPr id="273" name="n_1aveValue【市民会館】&#10;一人当たり面積">
          <a:extLst>
            <a:ext uri="{FF2B5EF4-FFF2-40B4-BE49-F238E27FC236}">
              <a16:creationId xmlns:a16="http://schemas.microsoft.com/office/drawing/2014/main" id="{2453D184-F9BB-44EF-A334-D4CEC3B8A346}"/>
            </a:ext>
          </a:extLst>
        </xdr:cNvPr>
        <xdr:cNvSpPr txBox="1"/>
      </xdr:nvSpPr>
      <xdr:spPr>
        <a:xfrm>
          <a:off x="8454390" y="1823656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0.248</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105</xdr:row>
      <xdr:rowOff>167640</xdr:rowOff>
    </xdr:from>
    <xdr:ext cx="467360" cy="256540"/>
    <xdr:sp macro="" textlink="">
      <xdr:nvSpPr>
        <xdr:cNvPr id="274" name="n_2aveValue【市民会館】&#10;一人当たり面積">
          <a:extLst>
            <a:ext uri="{FF2B5EF4-FFF2-40B4-BE49-F238E27FC236}">
              <a16:creationId xmlns:a16="http://schemas.microsoft.com/office/drawing/2014/main" id="{5C878A24-FF20-495B-9D7C-9B066BDC970C}"/>
            </a:ext>
          </a:extLst>
        </xdr:cNvPr>
        <xdr:cNvSpPr txBox="1"/>
      </xdr:nvSpPr>
      <xdr:spPr>
        <a:xfrm>
          <a:off x="7673340" y="1817370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0.284</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105</xdr:row>
      <xdr:rowOff>150495</xdr:rowOff>
    </xdr:from>
    <xdr:ext cx="467360" cy="259080"/>
    <xdr:sp macro="" textlink="">
      <xdr:nvSpPr>
        <xdr:cNvPr id="275" name="n_3aveValue【市民会館】&#10;一人当たり面積">
          <a:extLst>
            <a:ext uri="{FF2B5EF4-FFF2-40B4-BE49-F238E27FC236}">
              <a16:creationId xmlns:a16="http://schemas.microsoft.com/office/drawing/2014/main" id="{1468D5A9-1A19-4117-A25D-5D23EA26A845}"/>
            </a:ext>
          </a:extLst>
        </xdr:cNvPr>
        <xdr:cNvSpPr txBox="1"/>
      </xdr:nvSpPr>
      <xdr:spPr>
        <a:xfrm>
          <a:off x="6866255" y="1815274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0.293</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103</xdr:row>
      <xdr:rowOff>160655</xdr:rowOff>
    </xdr:from>
    <xdr:ext cx="467360" cy="259080"/>
    <xdr:sp macro="" textlink="">
      <xdr:nvSpPr>
        <xdr:cNvPr id="276" name="n_4aveValue【市民会館】&#10;一人当たり面積">
          <a:extLst>
            <a:ext uri="{FF2B5EF4-FFF2-40B4-BE49-F238E27FC236}">
              <a16:creationId xmlns:a16="http://schemas.microsoft.com/office/drawing/2014/main" id="{DFC9C61E-42DC-444F-8FF6-F68D906DB559}"/>
            </a:ext>
          </a:extLst>
        </xdr:cNvPr>
        <xdr:cNvSpPr txBox="1"/>
      </xdr:nvSpPr>
      <xdr:spPr>
        <a:xfrm>
          <a:off x="6068695" y="178219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0.301</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103</xdr:row>
      <xdr:rowOff>141605</xdr:rowOff>
    </xdr:from>
    <xdr:ext cx="469900" cy="259080"/>
    <xdr:sp macro="" textlink="">
      <xdr:nvSpPr>
        <xdr:cNvPr id="277" name="n_1mainValue【市民会館】&#10;一人当たり面積">
          <a:extLst>
            <a:ext uri="{FF2B5EF4-FFF2-40B4-BE49-F238E27FC236}">
              <a16:creationId xmlns:a16="http://schemas.microsoft.com/office/drawing/2014/main" id="{D4677E68-3792-424D-8942-FEB2C086962F}"/>
            </a:ext>
          </a:extLst>
        </xdr:cNvPr>
        <xdr:cNvSpPr txBox="1"/>
      </xdr:nvSpPr>
      <xdr:spPr>
        <a:xfrm>
          <a:off x="8454390" y="177990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0.311</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103</xdr:row>
      <xdr:rowOff>154940</xdr:rowOff>
    </xdr:from>
    <xdr:ext cx="467360" cy="256540"/>
    <xdr:sp macro="" textlink="">
      <xdr:nvSpPr>
        <xdr:cNvPr id="278" name="n_2mainValue【市民会館】&#10;一人当たり面積">
          <a:extLst>
            <a:ext uri="{FF2B5EF4-FFF2-40B4-BE49-F238E27FC236}">
              <a16:creationId xmlns:a16="http://schemas.microsoft.com/office/drawing/2014/main" id="{9EAF0666-B86A-4697-AECA-FC138C666476}"/>
            </a:ext>
          </a:extLst>
        </xdr:cNvPr>
        <xdr:cNvSpPr txBox="1"/>
      </xdr:nvSpPr>
      <xdr:spPr>
        <a:xfrm>
          <a:off x="7673340" y="1781429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0.304</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103</xdr:row>
      <xdr:rowOff>166370</xdr:rowOff>
    </xdr:from>
    <xdr:ext cx="467360" cy="256540"/>
    <xdr:sp macro="" textlink="">
      <xdr:nvSpPr>
        <xdr:cNvPr id="279" name="n_3mainValue【市民会館】&#10;一人当たり面積">
          <a:extLst>
            <a:ext uri="{FF2B5EF4-FFF2-40B4-BE49-F238E27FC236}">
              <a16:creationId xmlns:a16="http://schemas.microsoft.com/office/drawing/2014/main" id="{2E831709-14D5-4B80-B58E-1C47B5597F72}"/>
            </a:ext>
          </a:extLst>
        </xdr:cNvPr>
        <xdr:cNvSpPr txBox="1"/>
      </xdr:nvSpPr>
      <xdr:spPr>
        <a:xfrm>
          <a:off x="6866255" y="1782953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0.298</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105</xdr:row>
      <xdr:rowOff>154940</xdr:rowOff>
    </xdr:from>
    <xdr:ext cx="467360" cy="256540"/>
    <xdr:sp macro="" textlink="">
      <xdr:nvSpPr>
        <xdr:cNvPr id="280" name="n_4mainValue【市民会館】&#10;一人当たり面積">
          <a:extLst>
            <a:ext uri="{FF2B5EF4-FFF2-40B4-BE49-F238E27FC236}">
              <a16:creationId xmlns:a16="http://schemas.microsoft.com/office/drawing/2014/main" id="{27BE6B4C-F039-4036-A425-1D1478A08180}"/>
            </a:ext>
          </a:extLst>
        </xdr:cNvPr>
        <xdr:cNvSpPr txBox="1"/>
      </xdr:nvSpPr>
      <xdr:spPr>
        <a:xfrm>
          <a:off x="6068695" y="1815719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0.291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81" name="正方形/長方形 280">
          <a:extLst>
            <a:ext uri="{FF2B5EF4-FFF2-40B4-BE49-F238E27FC236}">
              <a16:creationId xmlns:a16="http://schemas.microsoft.com/office/drawing/2014/main" id="{A4022E02-BF1C-4134-9E00-1FAB52E1EE5B}"/>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82" name="正方形/長方形 281">
          <a:extLst>
            <a:ext uri="{FF2B5EF4-FFF2-40B4-BE49-F238E27FC236}">
              <a16:creationId xmlns:a16="http://schemas.microsoft.com/office/drawing/2014/main" id="{35A26ED1-DA8B-4948-8A3A-9AF0B73C8D86}"/>
            </a:ext>
          </a:extLst>
        </xdr:cNvPr>
        <xdr:cNvSpPr/>
      </xdr:nvSpPr>
      <xdr:spPr>
        <a:xfrm>
          <a:off x="11315700" y="48552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3" name="正方形/長方形 282">
          <a:extLst>
            <a:ext uri="{FF2B5EF4-FFF2-40B4-BE49-F238E27FC236}">
              <a16:creationId xmlns:a16="http://schemas.microsoft.com/office/drawing/2014/main" id="{A068E5A1-5B80-4DC4-92FB-66612C5536BA}"/>
            </a:ext>
          </a:extLst>
        </xdr:cNvPr>
        <xdr:cNvSpPr/>
      </xdr:nvSpPr>
      <xdr:spPr>
        <a:xfrm>
          <a:off x="11315700" y="5056505"/>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4" name="正方形/長方形 283">
          <a:extLst>
            <a:ext uri="{FF2B5EF4-FFF2-40B4-BE49-F238E27FC236}">
              <a16:creationId xmlns:a16="http://schemas.microsoft.com/office/drawing/2014/main" id="{FD42E9AA-2BD8-463A-99E7-6402B158DA8F}"/>
            </a:ext>
          </a:extLst>
        </xdr:cNvPr>
        <xdr:cNvSpPr/>
      </xdr:nvSpPr>
      <xdr:spPr>
        <a:xfrm>
          <a:off x="12232640" y="48552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5" name="正方形/長方形 284">
          <a:extLst>
            <a:ext uri="{FF2B5EF4-FFF2-40B4-BE49-F238E27FC236}">
              <a16:creationId xmlns:a16="http://schemas.microsoft.com/office/drawing/2014/main" id="{B0574514-8666-4121-9AB2-B158CB0C7D84}"/>
            </a:ext>
          </a:extLst>
        </xdr:cNvPr>
        <xdr:cNvSpPr/>
      </xdr:nvSpPr>
      <xdr:spPr>
        <a:xfrm>
          <a:off x="12232640" y="5056505"/>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6" name="正方形/長方形 285">
          <a:extLst>
            <a:ext uri="{FF2B5EF4-FFF2-40B4-BE49-F238E27FC236}">
              <a16:creationId xmlns:a16="http://schemas.microsoft.com/office/drawing/2014/main" id="{D5B5C1BE-76CB-49E0-9C64-69388BAA263B}"/>
            </a:ext>
          </a:extLst>
        </xdr:cNvPr>
        <xdr:cNvSpPr/>
      </xdr:nvSpPr>
      <xdr:spPr>
        <a:xfrm>
          <a:off x="13261340" y="48552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7" name="正方形/長方形 286">
          <a:extLst>
            <a:ext uri="{FF2B5EF4-FFF2-40B4-BE49-F238E27FC236}">
              <a16:creationId xmlns:a16="http://schemas.microsoft.com/office/drawing/2014/main" id="{7884E789-D9F5-4E3F-BA40-27327FAEDCE2}"/>
            </a:ext>
          </a:extLst>
        </xdr:cNvPr>
        <xdr:cNvSpPr/>
      </xdr:nvSpPr>
      <xdr:spPr>
        <a:xfrm>
          <a:off x="13261340" y="5056505"/>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8" name="正方形/長方形 287">
          <a:extLst>
            <a:ext uri="{FF2B5EF4-FFF2-40B4-BE49-F238E27FC236}">
              <a16:creationId xmlns:a16="http://schemas.microsoft.com/office/drawing/2014/main" id="{82ADBCC2-B4BA-4CD4-B45B-20A38DFB10DA}"/>
            </a:ext>
          </a:extLst>
        </xdr:cNvPr>
        <xdr:cNvSpPr/>
      </xdr:nvSpPr>
      <xdr:spPr>
        <a:xfrm>
          <a:off x="11203940" y="5330190"/>
          <a:ext cx="4248150" cy="22898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5910" cy="225425"/>
    <xdr:sp macro="" textlink="">
      <xdr:nvSpPr>
        <xdr:cNvPr id="289" name="テキスト ボックス 288">
          <a:extLst>
            <a:ext uri="{FF2B5EF4-FFF2-40B4-BE49-F238E27FC236}">
              <a16:creationId xmlns:a16="http://schemas.microsoft.com/office/drawing/2014/main" id="{0B93F7FB-8C1A-4210-8ADD-2B9D248C85B3}"/>
            </a:ext>
          </a:extLst>
        </xdr:cNvPr>
        <xdr:cNvSpPr txBox="1"/>
      </xdr:nvSpPr>
      <xdr:spPr>
        <a:xfrm>
          <a:off x="1116584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90" name="直線コネクタ 289">
          <a:extLst>
            <a:ext uri="{FF2B5EF4-FFF2-40B4-BE49-F238E27FC236}">
              <a16:creationId xmlns:a16="http://schemas.microsoft.com/office/drawing/2014/main" id="{3F5BD7DD-9A8A-47A0-82A2-C603E2C9AFDF}"/>
            </a:ext>
          </a:extLst>
        </xdr:cNvPr>
        <xdr:cNvCxnSpPr/>
      </xdr:nvCxnSpPr>
      <xdr:spPr>
        <a:xfrm>
          <a:off x="11203940" y="762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4820" cy="259080"/>
    <xdr:sp macro="" textlink="">
      <xdr:nvSpPr>
        <xdr:cNvPr id="291" name="テキスト ボックス 290">
          <a:extLst>
            <a:ext uri="{FF2B5EF4-FFF2-40B4-BE49-F238E27FC236}">
              <a16:creationId xmlns:a16="http://schemas.microsoft.com/office/drawing/2014/main" id="{53D2BB63-BAEA-4FC3-B6DA-80C789DE3AE1}"/>
            </a:ext>
          </a:extLst>
        </xdr:cNvPr>
        <xdr:cNvSpPr txBox="1"/>
      </xdr:nvSpPr>
      <xdr:spPr>
        <a:xfrm>
          <a:off x="10801350" y="747585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92" name="直線コネクタ 291">
          <a:extLst>
            <a:ext uri="{FF2B5EF4-FFF2-40B4-BE49-F238E27FC236}">
              <a16:creationId xmlns:a16="http://schemas.microsoft.com/office/drawing/2014/main" id="{0D63487A-89F8-49F9-B0F4-66925DF568FF}"/>
            </a:ext>
          </a:extLst>
        </xdr:cNvPr>
        <xdr:cNvCxnSpPr/>
      </xdr:nvCxnSpPr>
      <xdr:spPr>
        <a:xfrm>
          <a:off x="11203940" y="7239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67310</xdr:rowOff>
    </xdr:from>
    <xdr:ext cx="464820" cy="259080"/>
    <xdr:sp macro="" textlink="">
      <xdr:nvSpPr>
        <xdr:cNvPr id="293" name="テキスト ボックス 292">
          <a:extLst>
            <a:ext uri="{FF2B5EF4-FFF2-40B4-BE49-F238E27FC236}">
              <a16:creationId xmlns:a16="http://schemas.microsoft.com/office/drawing/2014/main" id="{CD6B56CC-2CF7-4369-BC94-F42A15F95C69}"/>
            </a:ext>
          </a:extLst>
        </xdr:cNvPr>
        <xdr:cNvSpPr txBox="1"/>
      </xdr:nvSpPr>
      <xdr:spPr>
        <a:xfrm>
          <a:off x="10801350" y="709485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94" name="直線コネクタ 293">
          <a:extLst>
            <a:ext uri="{FF2B5EF4-FFF2-40B4-BE49-F238E27FC236}">
              <a16:creationId xmlns:a16="http://schemas.microsoft.com/office/drawing/2014/main" id="{A2084DA6-73BA-4A43-9584-631004935809}"/>
            </a:ext>
          </a:extLst>
        </xdr:cNvPr>
        <xdr:cNvCxnSpPr/>
      </xdr:nvCxnSpPr>
      <xdr:spPr>
        <a:xfrm>
          <a:off x="11203940" y="6858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29210</xdr:rowOff>
    </xdr:from>
    <xdr:ext cx="403225" cy="256540"/>
    <xdr:sp macro="" textlink="">
      <xdr:nvSpPr>
        <xdr:cNvPr id="295" name="テキスト ボックス 294">
          <a:extLst>
            <a:ext uri="{FF2B5EF4-FFF2-40B4-BE49-F238E27FC236}">
              <a16:creationId xmlns:a16="http://schemas.microsoft.com/office/drawing/2014/main" id="{A57DBE4A-D98A-459C-A89C-9B18A938755F}"/>
            </a:ext>
          </a:extLst>
        </xdr:cNvPr>
        <xdr:cNvSpPr txBox="1"/>
      </xdr:nvSpPr>
      <xdr:spPr>
        <a:xfrm>
          <a:off x="10842625" y="671385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96" name="直線コネクタ 295">
          <a:extLst>
            <a:ext uri="{FF2B5EF4-FFF2-40B4-BE49-F238E27FC236}">
              <a16:creationId xmlns:a16="http://schemas.microsoft.com/office/drawing/2014/main" id="{B2168D94-4515-4DB2-B5A0-A705DE596345}"/>
            </a:ext>
          </a:extLst>
        </xdr:cNvPr>
        <xdr:cNvCxnSpPr/>
      </xdr:nvCxnSpPr>
      <xdr:spPr>
        <a:xfrm>
          <a:off x="11203940" y="6473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36</xdr:row>
      <xdr:rowOff>162560</xdr:rowOff>
    </xdr:from>
    <xdr:ext cx="403225" cy="259080"/>
    <xdr:sp macro="" textlink="">
      <xdr:nvSpPr>
        <xdr:cNvPr id="297" name="テキスト ボックス 296">
          <a:extLst>
            <a:ext uri="{FF2B5EF4-FFF2-40B4-BE49-F238E27FC236}">
              <a16:creationId xmlns:a16="http://schemas.microsoft.com/office/drawing/2014/main" id="{F5EAC0E3-4659-4DEE-95DB-A9A0EAC74C70}"/>
            </a:ext>
          </a:extLst>
        </xdr:cNvPr>
        <xdr:cNvSpPr txBox="1"/>
      </xdr:nvSpPr>
      <xdr:spPr>
        <a:xfrm>
          <a:off x="10842625" y="63366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98" name="直線コネクタ 297">
          <a:extLst>
            <a:ext uri="{FF2B5EF4-FFF2-40B4-BE49-F238E27FC236}">
              <a16:creationId xmlns:a16="http://schemas.microsoft.com/office/drawing/2014/main" id="{C32B5DA6-530A-4D45-861B-507D1E8B81E5}"/>
            </a:ext>
          </a:extLst>
        </xdr:cNvPr>
        <xdr:cNvCxnSpPr/>
      </xdr:nvCxnSpPr>
      <xdr:spPr>
        <a:xfrm>
          <a:off x="11203940" y="6092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124460</xdr:rowOff>
    </xdr:from>
    <xdr:ext cx="403225" cy="259080"/>
    <xdr:sp macro="" textlink="">
      <xdr:nvSpPr>
        <xdr:cNvPr id="299" name="テキスト ボックス 298">
          <a:extLst>
            <a:ext uri="{FF2B5EF4-FFF2-40B4-BE49-F238E27FC236}">
              <a16:creationId xmlns:a16="http://schemas.microsoft.com/office/drawing/2014/main" id="{2F8527C0-5AAC-45EF-A5F7-8E32E62883D1}"/>
            </a:ext>
          </a:extLst>
        </xdr:cNvPr>
        <xdr:cNvSpPr txBox="1"/>
      </xdr:nvSpPr>
      <xdr:spPr>
        <a:xfrm>
          <a:off x="10842625" y="59556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00" name="直線コネクタ 299">
          <a:extLst>
            <a:ext uri="{FF2B5EF4-FFF2-40B4-BE49-F238E27FC236}">
              <a16:creationId xmlns:a16="http://schemas.microsoft.com/office/drawing/2014/main" id="{C517ADB0-DAE8-444B-9C48-43FB0D1713D5}"/>
            </a:ext>
          </a:extLst>
        </xdr:cNvPr>
        <xdr:cNvCxnSpPr/>
      </xdr:nvCxnSpPr>
      <xdr:spPr>
        <a:xfrm>
          <a:off x="11203940" y="5711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32</xdr:row>
      <xdr:rowOff>86360</xdr:rowOff>
    </xdr:from>
    <xdr:ext cx="403225" cy="256540"/>
    <xdr:sp macro="" textlink="">
      <xdr:nvSpPr>
        <xdr:cNvPr id="301" name="テキスト ボックス 300">
          <a:extLst>
            <a:ext uri="{FF2B5EF4-FFF2-40B4-BE49-F238E27FC236}">
              <a16:creationId xmlns:a16="http://schemas.microsoft.com/office/drawing/2014/main" id="{ADEA0966-A994-409B-ABDF-362F02BE0D3B}"/>
            </a:ext>
          </a:extLst>
        </xdr:cNvPr>
        <xdr:cNvSpPr txBox="1"/>
      </xdr:nvSpPr>
      <xdr:spPr>
        <a:xfrm>
          <a:off x="10842625" y="557466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02" name="直線コネクタ 301">
          <a:extLst>
            <a:ext uri="{FF2B5EF4-FFF2-40B4-BE49-F238E27FC236}">
              <a16:creationId xmlns:a16="http://schemas.microsoft.com/office/drawing/2014/main" id="{9686745D-664D-4C8B-BF66-FDAF9F5BF957}"/>
            </a:ext>
          </a:extLst>
        </xdr:cNvPr>
        <xdr:cNvCxnSpPr/>
      </xdr:nvCxnSpPr>
      <xdr:spPr>
        <a:xfrm>
          <a:off x="11203940" y="5330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30</xdr:row>
      <xdr:rowOff>48260</xdr:rowOff>
    </xdr:from>
    <xdr:ext cx="336550" cy="259080"/>
    <xdr:sp macro="" textlink="">
      <xdr:nvSpPr>
        <xdr:cNvPr id="303" name="テキスト ボックス 302">
          <a:extLst>
            <a:ext uri="{FF2B5EF4-FFF2-40B4-BE49-F238E27FC236}">
              <a16:creationId xmlns:a16="http://schemas.microsoft.com/office/drawing/2014/main" id="{05C3B372-6C0D-4604-A3D4-C7C7950D958B}"/>
            </a:ext>
          </a:extLst>
        </xdr:cNvPr>
        <xdr:cNvSpPr txBox="1"/>
      </xdr:nvSpPr>
      <xdr:spPr>
        <a:xfrm>
          <a:off x="10904855" y="5193665"/>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04" name="【一般廃棄物処理施設】&#10;有形固定資産減価償却率グラフ枠">
          <a:extLst>
            <a:ext uri="{FF2B5EF4-FFF2-40B4-BE49-F238E27FC236}">
              <a16:creationId xmlns:a16="http://schemas.microsoft.com/office/drawing/2014/main" id="{92140CDE-DAC9-44E0-AB88-EA360BD1A121}"/>
            </a:ext>
          </a:extLst>
        </xdr:cNvPr>
        <xdr:cNvSpPr/>
      </xdr:nvSpPr>
      <xdr:spPr>
        <a:xfrm>
          <a:off x="11203940" y="5330190"/>
          <a:ext cx="4248150" cy="22898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52070</xdr:rowOff>
    </xdr:from>
    <xdr:to>
      <xdr:col>85</xdr:col>
      <xdr:colOff>126365</xdr:colOff>
      <xdr:row>42</xdr:row>
      <xdr:rowOff>38100</xdr:rowOff>
    </xdr:to>
    <xdr:cxnSp macro="">
      <xdr:nvCxnSpPr>
        <xdr:cNvPr id="305" name="直線コネクタ 304">
          <a:extLst>
            <a:ext uri="{FF2B5EF4-FFF2-40B4-BE49-F238E27FC236}">
              <a16:creationId xmlns:a16="http://schemas.microsoft.com/office/drawing/2014/main" id="{7221F6EC-44DA-4C52-87DA-665D78078A5B}"/>
            </a:ext>
          </a:extLst>
        </xdr:cNvPr>
        <xdr:cNvCxnSpPr/>
      </xdr:nvCxnSpPr>
      <xdr:spPr>
        <a:xfrm flipV="1">
          <a:off x="14703425" y="5713730"/>
          <a:ext cx="0" cy="1525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41910</xdr:rowOff>
    </xdr:from>
    <xdr:ext cx="469900" cy="256540"/>
    <xdr:sp macro="" textlink="">
      <xdr:nvSpPr>
        <xdr:cNvPr id="306" name="【一般廃棄物処理施設】&#10;有形固定資産減価償却率最小値テキスト">
          <a:extLst>
            <a:ext uri="{FF2B5EF4-FFF2-40B4-BE49-F238E27FC236}">
              <a16:creationId xmlns:a16="http://schemas.microsoft.com/office/drawing/2014/main" id="{8DC06C55-BA4E-41A9-B44F-56F1FAE70928}"/>
            </a:ext>
          </a:extLst>
        </xdr:cNvPr>
        <xdr:cNvSpPr txBox="1"/>
      </xdr:nvSpPr>
      <xdr:spPr>
        <a:xfrm>
          <a:off x="14742160" y="724471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07" name="直線コネクタ 306">
          <a:extLst>
            <a:ext uri="{FF2B5EF4-FFF2-40B4-BE49-F238E27FC236}">
              <a16:creationId xmlns:a16="http://schemas.microsoft.com/office/drawing/2014/main" id="{87B600F1-F185-48C6-8C68-B15B3FDE92E2}"/>
            </a:ext>
          </a:extLst>
        </xdr:cNvPr>
        <xdr:cNvCxnSpPr/>
      </xdr:nvCxnSpPr>
      <xdr:spPr>
        <a:xfrm>
          <a:off x="14611350" y="723900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169545</xdr:rowOff>
    </xdr:from>
    <xdr:ext cx="405130" cy="256540"/>
    <xdr:sp macro="" textlink="">
      <xdr:nvSpPr>
        <xdr:cNvPr id="308" name="【一般廃棄物処理施設】&#10;有形固定資産減価償却率最大値テキスト">
          <a:extLst>
            <a:ext uri="{FF2B5EF4-FFF2-40B4-BE49-F238E27FC236}">
              <a16:creationId xmlns:a16="http://schemas.microsoft.com/office/drawing/2014/main" id="{17B2AEF8-0D9D-4DBF-B9EA-C571308449E4}"/>
            </a:ext>
          </a:extLst>
        </xdr:cNvPr>
        <xdr:cNvSpPr txBox="1"/>
      </xdr:nvSpPr>
      <xdr:spPr>
        <a:xfrm>
          <a:off x="14742160" y="548830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19.7</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52070</xdr:rowOff>
    </xdr:from>
    <xdr:to>
      <xdr:col>86</xdr:col>
      <xdr:colOff>25400</xdr:colOff>
      <xdr:row>33</xdr:row>
      <xdr:rowOff>52070</xdr:rowOff>
    </xdr:to>
    <xdr:cxnSp macro="">
      <xdr:nvCxnSpPr>
        <xdr:cNvPr id="309" name="直線コネクタ 308">
          <a:extLst>
            <a:ext uri="{FF2B5EF4-FFF2-40B4-BE49-F238E27FC236}">
              <a16:creationId xmlns:a16="http://schemas.microsoft.com/office/drawing/2014/main" id="{5B135A4C-C523-4B0E-B7C9-7826C0FE2BCC}"/>
            </a:ext>
          </a:extLst>
        </xdr:cNvPr>
        <xdr:cNvCxnSpPr/>
      </xdr:nvCxnSpPr>
      <xdr:spPr>
        <a:xfrm>
          <a:off x="14611350" y="571373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29210</xdr:rowOff>
    </xdr:from>
    <xdr:ext cx="405130" cy="256540"/>
    <xdr:sp macro="" textlink="">
      <xdr:nvSpPr>
        <xdr:cNvPr id="310" name="【一般廃棄物処理施設】&#10;有形固定資産減価償却率平均値テキスト">
          <a:extLst>
            <a:ext uri="{FF2B5EF4-FFF2-40B4-BE49-F238E27FC236}">
              <a16:creationId xmlns:a16="http://schemas.microsoft.com/office/drawing/2014/main" id="{3022A523-2F93-4EB9-8F34-E43E429FE936}"/>
            </a:ext>
          </a:extLst>
        </xdr:cNvPr>
        <xdr:cNvSpPr txBox="1"/>
      </xdr:nvSpPr>
      <xdr:spPr>
        <a:xfrm>
          <a:off x="14742160" y="6370955"/>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311" name="フローチャート: 判断 310">
          <a:extLst>
            <a:ext uri="{FF2B5EF4-FFF2-40B4-BE49-F238E27FC236}">
              <a16:creationId xmlns:a16="http://schemas.microsoft.com/office/drawing/2014/main" id="{40EB8980-0BE7-4A61-AD97-A1E2A2E43036}"/>
            </a:ext>
          </a:extLst>
        </xdr:cNvPr>
        <xdr:cNvSpPr/>
      </xdr:nvSpPr>
      <xdr:spPr>
        <a:xfrm>
          <a:off x="14649450" y="639762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92075</xdr:rowOff>
    </xdr:from>
    <xdr:to>
      <xdr:col>81</xdr:col>
      <xdr:colOff>101600</xdr:colOff>
      <xdr:row>38</xdr:row>
      <xdr:rowOff>22225</xdr:rowOff>
    </xdr:to>
    <xdr:sp macro="" textlink="">
      <xdr:nvSpPr>
        <xdr:cNvPr id="312" name="フローチャート: 判断 311">
          <a:extLst>
            <a:ext uri="{FF2B5EF4-FFF2-40B4-BE49-F238E27FC236}">
              <a16:creationId xmlns:a16="http://schemas.microsoft.com/office/drawing/2014/main" id="{18973DBF-B68D-4970-A94C-ACC1B801BF49}"/>
            </a:ext>
          </a:extLst>
        </xdr:cNvPr>
        <xdr:cNvSpPr/>
      </xdr:nvSpPr>
      <xdr:spPr>
        <a:xfrm>
          <a:off x="13887450" y="6439535"/>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143510</xdr:rowOff>
    </xdr:from>
    <xdr:to>
      <xdr:col>76</xdr:col>
      <xdr:colOff>165100</xdr:colOff>
      <xdr:row>38</xdr:row>
      <xdr:rowOff>73660</xdr:rowOff>
    </xdr:to>
    <xdr:sp macro="" textlink="">
      <xdr:nvSpPr>
        <xdr:cNvPr id="313" name="フローチャート: 判断 312">
          <a:extLst>
            <a:ext uri="{FF2B5EF4-FFF2-40B4-BE49-F238E27FC236}">
              <a16:creationId xmlns:a16="http://schemas.microsoft.com/office/drawing/2014/main" id="{147FE3AE-A6E1-41F9-A820-71AB37F38D8D}"/>
            </a:ext>
          </a:extLst>
        </xdr:cNvPr>
        <xdr:cNvSpPr/>
      </xdr:nvSpPr>
      <xdr:spPr>
        <a:xfrm>
          <a:off x="13089890" y="648525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82550</xdr:rowOff>
    </xdr:from>
    <xdr:to>
      <xdr:col>72</xdr:col>
      <xdr:colOff>38100</xdr:colOff>
      <xdr:row>38</xdr:row>
      <xdr:rowOff>12700</xdr:rowOff>
    </xdr:to>
    <xdr:sp macro="" textlink="">
      <xdr:nvSpPr>
        <xdr:cNvPr id="314" name="フローチャート: 判断 313">
          <a:extLst>
            <a:ext uri="{FF2B5EF4-FFF2-40B4-BE49-F238E27FC236}">
              <a16:creationId xmlns:a16="http://schemas.microsoft.com/office/drawing/2014/main" id="{81D53BF2-BE1A-4DEA-B061-2D08CE95A9A5}"/>
            </a:ext>
          </a:extLst>
        </xdr:cNvPr>
        <xdr:cNvSpPr/>
      </xdr:nvSpPr>
      <xdr:spPr>
        <a:xfrm>
          <a:off x="12303760" y="642810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84455</xdr:rowOff>
    </xdr:from>
    <xdr:to>
      <xdr:col>67</xdr:col>
      <xdr:colOff>101600</xdr:colOff>
      <xdr:row>38</xdr:row>
      <xdr:rowOff>14605</xdr:rowOff>
    </xdr:to>
    <xdr:sp macro="" textlink="">
      <xdr:nvSpPr>
        <xdr:cNvPr id="315" name="フローチャート: 判断 314">
          <a:extLst>
            <a:ext uri="{FF2B5EF4-FFF2-40B4-BE49-F238E27FC236}">
              <a16:creationId xmlns:a16="http://schemas.microsoft.com/office/drawing/2014/main" id="{6DC7F541-67F9-489C-BE73-FF76EA140017}"/>
            </a:ext>
          </a:extLst>
        </xdr:cNvPr>
        <xdr:cNvSpPr/>
      </xdr:nvSpPr>
      <xdr:spPr>
        <a:xfrm>
          <a:off x="11487150" y="643001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316" name="テキスト ボックス 315">
          <a:extLst>
            <a:ext uri="{FF2B5EF4-FFF2-40B4-BE49-F238E27FC236}">
              <a16:creationId xmlns:a16="http://schemas.microsoft.com/office/drawing/2014/main" id="{A5EF7435-A11F-400F-A5EA-E04D74531B7E}"/>
            </a:ext>
          </a:extLst>
        </xdr:cNvPr>
        <xdr:cNvSpPr txBox="1"/>
      </xdr:nvSpPr>
      <xdr:spPr>
        <a:xfrm>
          <a:off x="1453261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317" name="テキスト ボックス 316">
          <a:extLst>
            <a:ext uri="{FF2B5EF4-FFF2-40B4-BE49-F238E27FC236}">
              <a16:creationId xmlns:a16="http://schemas.microsoft.com/office/drawing/2014/main" id="{67A92025-0AE1-43A3-9A64-21A851FDBFCB}"/>
            </a:ext>
          </a:extLst>
        </xdr:cNvPr>
        <xdr:cNvSpPr txBox="1"/>
      </xdr:nvSpPr>
      <xdr:spPr>
        <a:xfrm>
          <a:off x="1377061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318" name="テキスト ボックス 317">
          <a:extLst>
            <a:ext uri="{FF2B5EF4-FFF2-40B4-BE49-F238E27FC236}">
              <a16:creationId xmlns:a16="http://schemas.microsoft.com/office/drawing/2014/main" id="{6502BB60-2DBB-4021-9C09-D5E6DA7A21D2}"/>
            </a:ext>
          </a:extLst>
        </xdr:cNvPr>
        <xdr:cNvSpPr txBox="1"/>
      </xdr:nvSpPr>
      <xdr:spPr>
        <a:xfrm>
          <a:off x="1297305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319" name="テキスト ボックス 318">
          <a:extLst>
            <a:ext uri="{FF2B5EF4-FFF2-40B4-BE49-F238E27FC236}">
              <a16:creationId xmlns:a16="http://schemas.microsoft.com/office/drawing/2014/main" id="{9D408645-278F-46D0-8C50-CAC4B1753043}"/>
            </a:ext>
          </a:extLst>
        </xdr:cNvPr>
        <xdr:cNvSpPr txBox="1"/>
      </xdr:nvSpPr>
      <xdr:spPr>
        <a:xfrm>
          <a:off x="1217549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320" name="テキスト ボックス 319">
          <a:extLst>
            <a:ext uri="{FF2B5EF4-FFF2-40B4-BE49-F238E27FC236}">
              <a16:creationId xmlns:a16="http://schemas.microsoft.com/office/drawing/2014/main" id="{CA262D52-692F-4C2A-8780-A5970E75C18E}"/>
            </a:ext>
          </a:extLst>
        </xdr:cNvPr>
        <xdr:cNvSpPr txBox="1"/>
      </xdr:nvSpPr>
      <xdr:spPr>
        <a:xfrm>
          <a:off x="1137031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81</xdr:col>
      <xdr:colOff>0</xdr:colOff>
      <xdr:row>38</xdr:row>
      <xdr:rowOff>151130</xdr:rowOff>
    </xdr:from>
    <xdr:to>
      <xdr:col>81</xdr:col>
      <xdr:colOff>101600</xdr:colOff>
      <xdr:row>39</xdr:row>
      <xdr:rowOff>81280</xdr:rowOff>
    </xdr:to>
    <xdr:sp macro="" textlink="">
      <xdr:nvSpPr>
        <xdr:cNvPr id="321" name="楕円 320">
          <a:extLst>
            <a:ext uri="{FF2B5EF4-FFF2-40B4-BE49-F238E27FC236}">
              <a16:creationId xmlns:a16="http://schemas.microsoft.com/office/drawing/2014/main" id="{9B5F4D84-F530-4F0F-8A64-759C1BA6560B}"/>
            </a:ext>
          </a:extLst>
        </xdr:cNvPr>
        <xdr:cNvSpPr/>
      </xdr:nvSpPr>
      <xdr:spPr>
        <a:xfrm>
          <a:off x="13887450" y="666623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97790</xdr:rowOff>
    </xdr:from>
    <xdr:to>
      <xdr:col>76</xdr:col>
      <xdr:colOff>165100</xdr:colOff>
      <xdr:row>39</xdr:row>
      <xdr:rowOff>27940</xdr:rowOff>
    </xdr:to>
    <xdr:sp macro="" textlink="">
      <xdr:nvSpPr>
        <xdr:cNvPr id="322" name="楕円 321">
          <a:extLst>
            <a:ext uri="{FF2B5EF4-FFF2-40B4-BE49-F238E27FC236}">
              <a16:creationId xmlns:a16="http://schemas.microsoft.com/office/drawing/2014/main" id="{F4B797B0-982E-445E-9D7A-4CA7082888DD}"/>
            </a:ext>
          </a:extLst>
        </xdr:cNvPr>
        <xdr:cNvSpPr/>
      </xdr:nvSpPr>
      <xdr:spPr>
        <a:xfrm>
          <a:off x="13089890" y="660908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148590</xdr:rowOff>
    </xdr:from>
    <xdr:to>
      <xdr:col>81</xdr:col>
      <xdr:colOff>50800</xdr:colOff>
      <xdr:row>39</xdr:row>
      <xdr:rowOff>30480</xdr:rowOff>
    </xdr:to>
    <xdr:cxnSp macro="">
      <xdr:nvCxnSpPr>
        <xdr:cNvPr id="323" name="直線コネクタ 322">
          <a:extLst>
            <a:ext uri="{FF2B5EF4-FFF2-40B4-BE49-F238E27FC236}">
              <a16:creationId xmlns:a16="http://schemas.microsoft.com/office/drawing/2014/main" id="{7A8E56F4-22DF-4A1E-94C6-9B67128DBC1C}"/>
            </a:ext>
          </a:extLst>
        </xdr:cNvPr>
        <xdr:cNvCxnSpPr/>
      </xdr:nvCxnSpPr>
      <xdr:spPr>
        <a:xfrm>
          <a:off x="13144500" y="6663690"/>
          <a:ext cx="79756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33020</xdr:rowOff>
    </xdr:from>
    <xdr:to>
      <xdr:col>72</xdr:col>
      <xdr:colOff>38100</xdr:colOff>
      <xdr:row>38</xdr:row>
      <xdr:rowOff>134620</xdr:rowOff>
    </xdr:to>
    <xdr:sp macro="" textlink="">
      <xdr:nvSpPr>
        <xdr:cNvPr id="324" name="楕円 323">
          <a:extLst>
            <a:ext uri="{FF2B5EF4-FFF2-40B4-BE49-F238E27FC236}">
              <a16:creationId xmlns:a16="http://schemas.microsoft.com/office/drawing/2014/main" id="{D9791ABA-A779-4FFB-9B45-E5ED05C105FF}"/>
            </a:ext>
          </a:extLst>
        </xdr:cNvPr>
        <xdr:cNvSpPr/>
      </xdr:nvSpPr>
      <xdr:spPr>
        <a:xfrm>
          <a:off x="12303760" y="6546215"/>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83820</xdr:rowOff>
    </xdr:from>
    <xdr:to>
      <xdr:col>76</xdr:col>
      <xdr:colOff>114300</xdr:colOff>
      <xdr:row>38</xdr:row>
      <xdr:rowOff>148590</xdr:rowOff>
    </xdr:to>
    <xdr:cxnSp macro="">
      <xdr:nvCxnSpPr>
        <xdr:cNvPr id="325" name="直線コネクタ 324">
          <a:extLst>
            <a:ext uri="{FF2B5EF4-FFF2-40B4-BE49-F238E27FC236}">
              <a16:creationId xmlns:a16="http://schemas.microsoft.com/office/drawing/2014/main" id="{F8F49C64-5666-46A5-9773-A00420972704}"/>
            </a:ext>
          </a:extLst>
        </xdr:cNvPr>
        <xdr:cNvCxnSpPr/>
      </xdr:nvCxnSpPr>
      <xdr:spPr>
        <a:xfrm>
          <a:off x="12346940" y="6600825"/>
          <a:ext cx="79756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160655</xdr:rowOff>
    </xdr:from>
    <xdr:to>
      <xdr:col>67</xdr:col>
      <xdr:colOff>101600</xdr:colOff>
      <xdr:row>38</xdr:row>
      <xdr:rowOff>90805</xdr:rowOff>
    </xdr:to>
    <xdr:sp macro="" textlink="">
      <xdr:nvSpPr>
        <xdr:cNvPr id="326" name="楕円 325">
          <a:extLst>
            <a:ext uri="{FF2B5EF4-FFF2-40B4-BE49-F238E27FC236}">
              <a16:creationId xmlns:a16="http://schemas.microsoft.com/office/drawing/2014/main" id="{1C3C78B0-95D1-48D0-BAC8-DF5C5A6B7BBD}"/>
            </a:ext>
          </a:extLst>
        </xdr:cNvPr>
        <xdr:cNvSpPr/>
      </xdr:nvSpPr>
      <xdr:spPr>
        <a:xfrm>
          <a:off x="11487150" y="650621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40640</xdr:rowOff>
    </xdr:from>
    <xdr:to>
      <xdr:col>71</xdr:col>
      <xdr:colOff>177800</xdr:colOff>
      <xdr:row>38</xdr:row>
      <xdr:rowOff>83820</xdr:rowOff>
    </xdr:to>
    <xdr:cxnSp macro="">
      <xdr:nvCxnSpPr>
        <xdr:cNvPr id="327" name="直線コネクタ 326">
          <a:extLst>
            <a:ext uri="{FF2B5EF4-FFF2-40B4-BE49-F238E27FC236}">
              <a16:creationId xmlns:a16="http://schemas.microsoft.com/office/drawing/2014/main" id="{B86A36D7-009A-4716-B963-5515DB98DB3A}"/>
            </a:ext>
          </a:extLst>
        </xdr:cNvPr>
        <xdr:cNvCxnSpPr/>
      </xdr:nvCxnSpPr>
      <xdr:spPr>
        <a:xfrm>
          <a:off x="11541760" y="6555740"/>
          <a:ext cx="80518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36</xdr:row>
      <xdr:rowOff>38735</xdr:rowOff>
    </xdr:from>
    <xdr:ext cx="405130" cy="259080"/>
    <xdr:sp macro="" textlink="">
      <xdr:nvSpPr>
        <xdr:cNvPr id="328" name="n_1aveValue【一般廃棄物処理施設】&#10;有形固定資産減価償却率">
          <a:extLst>
            <a:ext uri="{FF2B5EF4-FFF2-40B4-BE49-F238E27FC236}">
              <a16:creationId xmlns:a16="http://schemas.microsoft.com/office/drawing/2014/main" id="{7DA4F27D-87BD-4CE2-8BDD-F8062E8B2E24}"/>
            </a:ext>
          </a:extLst>
        </xdr:cNvPr>
        <xdr:cNvSpPr txBox="1"/>
      </xdr:nvSpPr>
      <xdr:spPr>
        <a:xfrm>
          <a:off x="13738225" y="62109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36</xdr:row>
      <xdr:rowOff>90170</xdr:rowOff>
    </xdr:from>
    <xdr:ext cx="402590" cy="259080"/>
    <xdr:sp macro="" textlink="">
      <xdr:nvSpPr>
        <xdr:cNvPr id="329" name="n_2aveValue【一般廃棄物処理施設】&#10;有形固定資産減価償却率">
          <a:extLst>
            <a:ext uri="{FF2B5EF4-FFF2-40B4-BE49-F238E27FC236}">
              <a16:creationId xmlns:a16="http://schemas.microsoft.com/office/drawing/2014/main" id="{A567C700-2CC6-40EF-9C38-CF62FBAD3061}"/>
            </a:ext>
          </a:extLst>
        </xdr:cNvPr>
        <xdr:cNvSpPr txBox="1"/>
      </xdr:nvSpPr>
      <xdr:spPr>
        <a:xfrm>
          <a:off x="12957175" y="626618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63.2</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36</xdr:row>
      <xdr:rowOff>29210</xdr:rowOff>
    </xdr:from>
    <xdr:ext cx="402590" cy="256540"/>
    <xdr:sp macro="" textlink="">
      <xdr:nvSpPr>
        <xdr:cNvPr id="330" name="n_3aveValue【一般廃棄物処理施設】&#10;有形固定資産減価償却率">
          <a:extLst>
            <a:ext uri="{FF2B5EF4-FFF2-40B4-BE49-F238E27FC236}">
              <a16:creationId xmlns:a16="http://schemas.microsoft.com/office/drawing/2014/main" id="{0EE90CFA-C118-4FD6-B3F8-7DDE0659EBFC}"/>
            </a:ext>
          </a:extLst>
        </xdr:cNvPr>
        <xdr:cNvSpPr txBox="1"/>
      </xdr:nvSpPr>
      <xdr:spPr>
        <a:xfrm>
          <a:off x="12171045" y="619950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60.0</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36</xdr:row>
      <xdr:rowOff>31115</xdr:rowOff>
    </xdr:from>
    <xdr:ext cx="402590" cy="256540"/>
    <xdr:sp macro="" textlink="">
      <xdr:nvSpPr>
        <xdr:cNvPr id="331" name="n_4aveValue【一般廃棄物処理施設】&#10;有形固定資産減価償却率">
          <a:extLst>
            <a:ext uri="{FF2B5EF4-FFF2-40B4-BE49-F238E27FC236}">
              <a16:creationId xmlns:a16="http://schemas.microsoft.com/office/drawing/2014/main" id="{5BA3EFA8-B000-4597-A628-410F76087E0B}"/>
            </a:ext>
          </a:extLst>
        </xdr:cNvPr>
        <xdr:cNvSpPr txBox="1"/>
      </xdr:nvSpPr>
      <xdr:spPr>
        <a:xfrm>
          <a:off x="11354435" y="620141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39</xdr:row>
      <xdr:rowOff>72390</xdr:rowOff>
    </xdr:from>
    <xdr:ext cx="405130" cy="259080"/>
    <xdr:sp macro="" textlink="">
      <xdr:nvSpPr>
        <xdr:cNvPr id="332" name="n_1mainValue【一般廃棄物処理施設】&#10;有形固定資産減価償却率">
          <a:extLst>
            <a:ext uri="{FF2B5EF4-FFF2-40B4-BE49-F238E27FC236}">
              <a16:creationId xmlns:a16="http://schemas.microsoft.com/office/drawing/2014/main" id="{A85134E7-AF10-47B4-BD5F-40782BEB3934}"/>
            </a:ext>
          </a:extLst>
        </xdr:cNvPr>
        <xdr:cNvSpPr txBox="1"/>
      </xdr:nvSpPr>
      <xdr:spPr>
        <a:xfrm>
          <a:off x="13738225" y="67589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72.6</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39</xdr:row>
      <xdr:rowOff>19050</xdr:rowOff>
    </xdr:from>
    <xdr:ext cx="402590" cy="256540"/>
    <xdr:sp macro="" textlink="">
      <xdr:nvSpPr>
        <xdr:cNvPr id="333" name="n_2mainValue【一般廃棄物処理施設】&#10;有形固定資産減価償却率">
          <a:extLst>
            <a:ext uri="{FF2B5EF4-FFF2-40B4-BE49-F238E27FC236}">
              <a16:creationId xmlns:a16="http://schemas.microsoft.com/office/drawing/2014/main" id="{4C1F2D60-F899-40D0-8A63-D716AA1D634B}"/>
            </a:ext>
          </a:extLst>
        </xdr:cNvPr>
        <xdr:cNvSpPr txBox="1"/>
      </xdr:nvSpPr>
      <xdr:spPr>
        <a:xfrm>
          <a:off x="12957175" y="670179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69.8</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38</xdr:row>
      <xdr:rowOff>125730</xdr:rowOff>
    </xdr:from>
    <xdr:ext cx="402590" cy="259080"/>
    <xdr:sp macro="" textlink="">
      <xdr:nvSpPr>
        <xdr:cNvPr id="334" name="n_3mainValue【一般廃棄物処理施設】&#10;有形固定資産減価償却率">
          <a:extLst>
            <a:ext uri="{FF2B5EF4-FFF2-40B4-BE49-F238E27FC236}">
              <a16:creationId xmlns:a16="http://schemas.microsoft.com/office/drawing/2014/main" id="{FE2FE39E-4EE4-4325-96F8-A77F8DBDBD5A}"/>
            </a:ext>
          </a:extLst>
        </xdr:cNvPr>
        <xdr:cNvSpPr txBox="1"/>
      </xdr:nvSpPr>
      <xdr:spPr>
        <a:xfrm>
          <a:off x="12171045" y="664464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66.4</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38</xdr:row>
      <xdr:rowOff>81915</xdr:rowOff>
    </xdr:from>
    <xdr:ext cx="402590" cy="259080"/>
    <xdr:sp macro="" textlink="">
      <xdr:nvSpPr>
        <xdr:cNvPr id="335" name="n_4mainValue【一般廃棄物処理施設】&#10;有形固定資産減価償却率">
          <a:extLst>
            <a:ext uri="{FF2B5EF4-FFF2-40B4-BE49-F238E27FC236}">
              <a16:creationId xmlns:a16="http://schemas.microsoft.com/office/drawing/2014/main" id="{683479D5-C964-4806-88CC-3D9F9CC4C32D}"/>
            </a:ext>
          </a:extLst>
        </xdr:cNvPr>
        <xdr:cNvSpPr txBox="1"/>
      </xdr:nvSpPr>
      <xdr:spPr>
        <a:xfrm>
          <a:off x="11354435" y="659892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6" name="正方形/長方形 335">
          <a:extLst>
            <a:ext uri="{FF2B5EF4-FFF2-40B4-BE49-F238E27FC236}">
              <a16:creationId xmlns:a16="http://schemas.microsoft.com/office/drawing/2014/main" id="{24F68558-C9EB-4755-B6DA-C41F80B86ACA}"/>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7" name="正方形/長方形 336">
          <a:extLst>
            <a:ext uri="{FF2B5EF4-FFF2-40B4-BE49-F238E27FC236}">
              <a16:creationId xmlns:a16="http://schemas.microsoft.com/office/drawing/2014/main" id="{4107D7B4-D6E0-48F1-B0EC-B2B25D4B5497}"/>
            </a:ext>
          </a:extLst>
        </xdr:cNvPr>
        <xdr:cNvSpPr/>
      </xdr:nvSpPr>
      <xdr:spPr>
        <a:xfrm>
          <a:off x="16590010" y="48552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8" name="正方形/長方形 337">
          <a:extLst>
            <a:ext uri="{FF2B5EF4-FFF2-40B4-BE49-F238E27FC236}">
              <a16:creationId xmlns:a16="http://schemas.microsoft.com/office/drawing/2014/main" id="{71D8F9D1-3C8E-44AF-A96E-60410A0FABDD}"/>
            </a:ext>
          </a:extLst>
        </xdr:cNvPr>
        <xdr:cNvSpPr/>
      </xdr:nvSpPr>
      <xdr:spPr>
        <a:xfrm>
          <a:off x="16590010" y="5056505"/>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9" name="正方形/長方形 338">
          <a:extLst>
            <a:ext uri="{FF2B5EF4-FFF2-40B4-BE49-F238E27FC236}">
              <a16:creationId xmlns:a16="http://schemas.microsoft.com/office/drawing/2014/main" id="{983250FB-3E12-47B6-8DF5-AF882B3FA015}"/>
            </a:ext>
          </a:extLst>
        </xdr:cNvPr>
        <xdr:cNvSpPr/>
      </xdr:nvSpPr>
      <xdr:spPr>
        <a:xfrm>
          <a:off x="17487900" y="48552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0" name="正方形/長方形 339">
          <a:extLst>
            <a:ext uri="{FF2B5EF4-FFF2-40B4-BE49-F238E27FC236}">
              <a16:creationId xmlns:a16="http://schemas.microsoft.com/office/drawing/2014/main" id="{850CC431-0389-47F6-8348-C9D17E0047B6}"/>
            </a:ext>
          </a:extLst>
        </xdr:cNvPr>
        <xdr:cNvSpPr/>
      </xdr:nvSpPr>
      <xdr:spPr>
        <a:xfrm>
          <a:off x="17487900" y="5056505"/>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77,533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1" name="正方形/長方形 340">
          <a:extLst>
            <a:ext uri="{FF2B5EF4-FFF2-40B4-BE49-F238E27FC236}">
              <a16:creationId xmlns:a16="http://schemas.microsoft.com/office/drawing/2014/main" id="{61F1DED9-1EFD-4E8B-A7E9-341690BF700E}"/>
            </a:ext>
          </a:extLst>
        </xdr:cNvPr>
        <xdr:cNvSpPr/>
      </xdr:nvSpPr>
      <xdr:spPr>
        <a:xfrm>
          <a:off x="18516600" y="48552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2" name="正方形/長方形 341">
          <a:extLst>
            <a:ext uri="{FF2B5EF4-FFF2-40B4-BE49-F238E27FC236}">
              <a16:creationId xmlns:a16="http://schemas.microsoft.com/office/drawing/2014/main" id="{593F38DB-E080-454B-BB74-4A7BA1B56086}"/>
            </a:ext>
          </a:extLst>
        </xdr:cNvPr>
        <xdr:cNvSpPr/>
      </xdr:nvSpPr>
      <xdr:spPr>
        <a:xfrm>
          <a:off x="18516600" y="5056505"/>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69,372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3" name="正方形/長方形 342">
          <a:extLst>
            <a:ext uri="{FF2B5EF4-FFF2-40B4-BE49-F238E27FC236}">
              <a16:creationId xmlns:a16="http://schemas.microsoft.com/office/drawing/2014/main" id="{E8C40C48-11E5-48E4-A2AB-853C4B855110}"/>
            </a:ext>
          </a:extLst>
        </xdr:cNvPr>
        <xdr:cNvSpPr/>
      </xdr:nvSpPr>
      <xdr:spPr>
        <a:xfrm>
          <a:off x="16459200" y="5330190"/>
          <a:ext cx="4267200" cy="22898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7345" cy="225425"/>
    <xdr:sp macro="" textlink="">
      <xdr:nvSpPr>
        <xdr:cNvPr id="344" name="テキスト ボックス 343">
          <a:extLst>
            <a:ext uri="{FF2B5EF4-FFF2-40B4-BE49-F238E27FC236}">
              <a16:creationId xmlns:a16="http://schemas.microsoft.com/office/drawing/2014/main" id="{2E3AEAC1-F179-4C84-ABA0-4E68B08E69C5}"/>
            </a:ext>
          </a:extLst>
        </xdr:cNvPr>
        <xdr:cNvSpPr txBox="1"/>
      </xdr:nvSpPr>
      <xdr:spPr>
        <a:xfrm>
          <a:off x="16440150" y="514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5" name="直線コネクタ 344">
          <a:extLst>
            <a:ext uri="{FF2B5EF4-FFF2-40B4-BE49-F238E27FC236}">
              <a16:creationId xmlns:a16="http://schemas.microsoft.com/office/drawing/2014/main" id="{D992E6E3-B4C1-418F-993C-18A8081EB8CD}"/>
            </a:ext>
          </a:extLst>
        </xdr:cNvPr>
        <xdr:cNvCxnSpPr/>
      </xdr:nvCxnSpPr>
      <xdr:spPr>
        <a:xfrm>
          <a:off x="16459200" y="762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46" name="直線コネクタ 345">
          <a:extLst>
            <a:ext uri="{FF2B5EF4-FFF2-40B4-BE49-F238E27FC236}">
              <a16:creationId xmlns:a16="http://schemas.microsoft.com/office/drawing/2014/main" id="{55CA3526-B9DD-419E-9F9C-C114F6EB0E4E}"/>
            </a:ext>
          </a:extLst>
        </xdr:cNvPr>
        <xdr:cNvCxnSpPr/>
      </xdr:nvCxnSpPr>
      <xdr:spPr>
        <a:xfrm>
          <a:off x="16459200" y="7239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41</xdr:row>
      <xdr:rowOff>67310</xdr:rowOff>
    </xdr:from>
    <xdr:ext cx="246380" cy="259080"/>
    <xdr:sp macro="" textlink="">
      <xdr:nvSpPr>
        <xdr:cNvPr id="347" name="テキスト ボックス 346">
          <a:extLst>
            <a:ext uri="{FF2B5EF4-FFF2-40B4-BE49-F238E27FC236}">
              <a16:creationId xmlns:a16="http://schemas.microsoft.com/office/drawing/2014/main" id="{22E247E5-87E7-40C4-AF6A-F601D3F209CF}"/>
            </a:ext>
          </a:extLst>
        </xdr:cNvPr>
        <xdr:cNvSpPr txBox="1"/>
      </xdr:nvSpPr>
      <xdr:spPr>
        <a:xfrm>
          <a:off x="16252190" y="7094855"/>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48" name="直線コネクタ 347">
          <a:extLst>
            <a:ext uri="{FF2B5EF4-FFF2-40B4-BE49-F238E27FC236}">
              <a16:creationId xmlns:a16="http://schemas.microsoft.com/office/drawing/2014/main" id="{2C5C0F7F-5FA1-4973-B3AC-AA30B7FA34AD}"/>
            </a:ext>
          </a:extLst>
        </xdr:cNvPr>
        <xdr:cNvCxnSpPr/>
      </xdr:nvCxnSpPr>
      <xdr:spPr>
        <a:xfrm>
          <a:off x="16459200" y="6858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39</xdr:row>
      <xdr:rowOff>29210</xdr:rowOff>
    </xdr:from>
    <xdr:ext cx="593090" cy="256540"/>
    <xdr:sp macro="" textlink="">
      <xdr:nvSpPr>
        <xdr:cNvPr id="349" name="テキスト ボックス 348">
          <a:extLst>
            <a:ext uri="{FF2B5EF4-FFF2-40B4-BE49-F238E27FC236}">
              <a16:creationId xmlns:a16="http://schemas.microsoft.com/office/drawing/2014/main" id="{E6245177-F775-4BE3-B667-D6A56B52086C}"/>
            </a:ext>
          </a:extLst>
        </xdr:cNvPr>
        <xdr:cNvSpPr txBox="1"/>
      </xdr:nvSpPr>
      <xdr:spPr>
        <a:xfrm>
          <a:off x="15943580" y="6713855"/>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50" name="直線コネクタ 349">
          <a:extLst>
            <a:ext uri="{FF2B5EF4-FFF2-40B4-BE49-F238E27FC236}">
              <a16:creationId xmlns:a16="http://schemas.microsoft.com/office/drawing/2014/main" id="{35DACB77-9B83-4C59-ADEB-6AD44A6DD166}"/>
            </a:ext>
          </a:extLst>
        </xdr:cNvPr>
        <xdr:cNvCxnSpPr/>
      </xdr:nvCxnSpPr>
      <xdr:spPr>
        <a:xfrm>
          <a:off x="16459200" y="6473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36</xdr:row>
      <xdr:rowOff>162560</xdr:rowOff>
    </xdr:from>
    <xdr:ext cx="593090" cy="259080"/>
    <xdr:sp macro="" textlink="">
      <xdr:nvSpPr>
        <xdr:cNvPr id="351" name="テキスト ボックス 350">
          <a:extLst>
            <a:ext uri="{FF2B5EF4-FFF2-40B4-BE49-F238E27FC236}">
              <a16:creationId xmlns:a16="http://schemas.microsoft.com/office/drawing/2014/main" id="{73FB6BD0-C6B2-4D47-939A-55C8501D8DD4}"/>
            </a:ext>
          </a:extLst>
        </xdr:cNvPr>
        <xdr:cNvSpPr txBox="1"/>
      </xdr:nvSpPr>
      <xdr:spPr>
        <a:xfrm>
          <a:off x="15943580" y="633666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52" name="直線コネクタ 351">
          <a:extLst>
            <a:ext uri="{FF2B5EF4-FFF2-40B4-BE49-F238E27FC236}">
              <a16:creationId xmlns:a16="http://schemas.microsoft.com/office/drawing/2014/main" id="{D1C9F911-03AB-48AE-9728-E7972740A39C}"/>
            </a:ext>
          </a:extLst>
        </xdr:cNvPr>
        <xdr:cNvCxnSpPr/>
      </xdr:nvCxnSpPr>
      <xdr:spPr>
        <a:xfrm>
          <a:off x="16459200" y="6092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34</xdr:row>
      <xdr:rowOff>124460</xdr:rowOff>
    </xdr:from>
    <xdr:ext cx="593090" cy="259080"/>
    <xdr:sp macro="" textlink="">
      <xdr:nvSpPr>
        <xdr:cNvPr id="353" name="テキスト ボックス 352">
          <a:extLst>
            <a:ext uri="{FF2B5EF4-FFF2-40B4-BE49-F238E27FC236}">
              <a16:creationId xmlns:a16="http://schemas.microsoft.com/office/drawing/2014/main" id="{1CD233AD-D8C2-45DF-B0FE-C2C36730C425}"/>
            </a:ext>
          </a:extLst>
        </xdr:cNvPr>
        <xdr:cNvSpPr txBox="1"/>
      </xdr:nvSpPr>
      <xdr:spPr>
        <a:xfrm>
          <a:off x="15943580" y="595566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54" name="直線コネクタ 353">
          <a:extLst>
            <a:ext uri="{FF2B5EF4-FFF2-40B4-BE49-F238E27FC236}">
              <a16:creationId xmlns:a16="http://schemas.microsoft.com/office/drawing/2014/main" id="{5D36D5D4-4BAF-4C87-B2E2-852378ECCC42}"/>
            </a:ext>
          </a:extLst>
        </xdr:cNvPr>
        <xdr:cNvCxnSpPr/>
      </xdr:nvCxnSpPr>
      <xdr:spPr>
        <a:xfrm>
          <a:off x="16459200" y="5711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32</xdr:row>
      <xdr:rowOff>86360</xdr:rowOff>
    </xdr:from>
    <xdr:ext cx="593090" cy="256540"/>
    <xdr:sp macro="" textlink="">
      <xdr:nvSpPr>
        <xdr:cNvPr id="355" name="テキスト ボックス 354">
          <a:extLst>
            <a:ext uri="{FF2B5EF4-FFF2-40B4-BE49-F238E27FC236}">
              <a16:creationId xmlns:a16="http://schemas.microsoft.com/office/drawing/2014/main" id="{B9CEC97F-A878-4950-9D03-24DB1D547B73}"/>
            </a:ext>
          </a:extLst>
        </xdr:cNvPr>
        <xdr:cNvSpPr txBox="1"/>
      </xdr:nvSpPr>
      <xdr:spPr>
        <a:xfrm>
          <a:off x="15943580" y="5574665"/>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6" name="直線コネクタ 355">
          <a:extLst>
            <a:ext uri="{FF2B5EF4-FFF2-40B4-BE49-F238E27FC236}">
              <a16:creationId xmlns:a16="http://schemas.microsoft.com/office/drawing/2014/main" id="{6408664E-9C11-48A3-8909-F61829C309DA}"/>
            </a:ext>
          </a:extLst>
        </xdr:cNvPr>
        <xdr:cNvCxnSpPr/>
      </xdr:nvCxnSpPr>
      <xdr:spPr>
        <a:xfrm>
          <a:off x="16459200" y="5330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30</xdr:row>
      <xdr:rowOff>48260</xdr:rowOff>
    </xdr:from>
    <xdr:ext cx="593090" cy="259080"/>
    <xdr:sp macro="" textlink="">
      <xdr:nvSpPr>
        <xdr:cNvPr id="357" name="テキスト ボックス 356">
          <a:extLst>
            <a:ext uri="{FF2B5EF4-FFF2-40B4-BE49-F238E27FC236}">
              <a16:creationId xmlns:a16="http://schemas.microsoft.com/office/drawing/2014/main" id="{B8465276-B8D3-4F0A-82D7-6DA86CF419A6}"/>
            </a:ext>
          </a:extLst>
        </xdr:cNvPr>
        <xdr:cNvSpPr txBox="1"/>
      </xdr:nvSpPr>
      <xdr:spPr>
        <a:xfrm>
          <a:off x="15943580" y="519366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8" name="【一般廃棄物処理施設】&#10;一人当たり有形固定資産（償却資産）額グラフ枠">
          <a:extLst>
            <a:ext uri="{FF2B5EF4-FFF2-40B4-BE49-F238E27FC236}">
              <a16:creationId xmlns:a16="http://schemas.microsoft.com/office/drawing/2014/main" id="{A4E66737-010A-40C1-A22B-76E34BE7CD68}"/>
            </a:ext>
          </a:extLst>
        </xdr:cNvPr>
        <xdr:cNvSpPr/>
      </xdr:nvSpPr>
      <xdr:spPr>
        <a:xfrm>
          <a:off x="16459200" y="5330190"/>
          <a:ext cx="4267200" cy="22898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34</xdr:row>
      <xdr:rowOff>150495</xdr:rowOff>
    </xdr:from>
    <xdr:to>
      <xdr:col>116</xdr:col>
      <xdr:colOff>62865</xdr:colOff>
      <xdr:row>42</xdr:row>
      <xdr:rowOff>27940</xdr:rowOff>
    </xdr:to>
    <xdr:cxnSp macro="">
      <xdr:nvCxnSpPr>
        <xdr:cNvPr id="359" name="直線コネクタ 358">
          <a:extLst>
            <a:ext uri="{FF2B5EF4-FFF2-40B4-BE49-F238E27FC236}">
              <a16:creationId xmlns:a16="http://schemas.microsoft.com/office/drawing/2014/main" id="{D452D28D-E7D6-4FE2-AF7F-FE574E78CB8F}"/>
            </a:ext>
          </a:extLst>
        </xdr:cNvPr>
        <xdr:cNvCxnSpPr/>
      </xdr:nvCxnSpPr>
      <xdr:spPr>
        <a:xfrm flipV="1">
          <a:off x="19947255" y="5979795"/>
          <a:ext cx="0" cy="1247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31750</xdr:rowOff>
    </xdr:from>
    <xdr:ext cx="469900" cy="256540"/>
    <xdr:sp macro="" textlink="">
      <xdr:nvSpPr>
        <xdr:cNvPr id="360" name="【一般廃棄物処理施設】&#10;一人当たり有形固定資産（償却資産）額最小値テキスト">
          <a:extLst>
            <a:ext uri="{FF2B5EF4-FFF2-40B4-BE49-F238E27FC236}">
              <a16:creationId xmlns:a16="http://schemas.microsoft.com/office/drawing/2014/main" id="{D25FA619-EBD6-4F9E-B73E-506F0A83AE40}"/>
            </a:ext>
          </a:extLst>
        </xdr:cNvPr>
        <xdr:cNvSpPr txBox="1"/>
      </xdr:nvSpPr>
      <xdr:spPr>
        <a:xfrm>
          <a:off x="19985990" y="723074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2,678</a:t>
          </a:r>
          <a:endParaRPr kumimoji="1" lang="ja-JP" altLang="en-US" sz="1000" b="1">
            <a:latin typeface="ＭＳ Ｐゴシック"/>
            <a:ea typeface="ＭＳ Ｐゴシック"/>
          </a:endParaRPr>
        </a:p>
      </xdr:txBody>
    </xdr:sp>
    <xdr:clientData/>
  </xdr:oneCellAnchor>
  <xdr:twoCellAnchor>
    <xdr:from>
      <xdr:col>115</xdr:col>
      <xdr:colOff>165100</xdr:colOff>
      <xdr:row>42</xdr:row>
      <xdr:rowOff>27940</xdr:rowOff>
    </xdr:from>
    <xdr:to>
      <xdr:col>116</xdr:col>
      <xdr:colOff>152400</xdr:colOff>
      <xdr:row>42</xdr:row>
      <xdr:rowOff>27940</xdr:rowOff>
    </xdr:to>
    <xdr:cxnSp macro="">
      <xdr:nvCxnSpPr>
        <xdr:cNvPr id="361" name="直線コネクタ 360">
          <a:extLst>
            <a:ext uri="{FF2B5EF4-FFF2-40B4-BE49-F238E27FC236}">
              <a16:creationId xmlns:a16="http://schemas.microsoft.com/office/drawing/2014/main" id="{2C532605-FD25-4A47-92E0-25EF1444F687}"/>
            </a:ext>
          </a:extLst>
        </xdr:cNvPr>
        <xdr:cNvCxnSpPr/>
      </xdr:nvCxnSpPr>
      <xdr:spPr>
        <a:xfrm>
          <a:off x="19885660" y="7226935"/>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97790</xdr:rowOff>
    </xdr:from>
    <xdr:ext cx="598805" cy="256540"/>
    <xdr:sp macro="" textlink="">
      <xdr:nvSpPr>
        <xdr:cNvPr id="362" name="【一般廃棄物処理施設】&#10;一人当たり有形固定資産（償却資産）額最大値テキスト">
          <a:extLst>
            <a:ext uri="{FF2B5EF4-FFF2-40B4-BE49-F238E27FC236}">
              <a16:creationId xmlns:a16="http://schemas.microsoft.com/office/drawing/2014/main" id="{E69757C1-6D18-44DD-AC65-3F21BC77597B}"/>
            </a:ext>
          </a:extLst>
        </xdr:cNvPr>
        <xdr:cNvSpPr txBox="1"/>
      </xdr:nvSpPr>
      <xdr:spPr>
        <a:xfrm>
          <a:off x="19985990" y="575183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330,553</a:t>
          </a:r>
          <a:endParaRPr kumimoji="1" lang="ja-JP" altLang="en-US" sz="1000" b="1">
            <a:latin typeface="ＭＳ Ｐゴシック"/>
            <a:ea typeface="ＭＳ Ｐゴシック"/>
          </a:endParaRPr>
        </a:p>
      </xdr:txBody>
    </xdr:sp>
    <xdr:clientData/>
  </xdr:oneCellAnchor>
  <xdr:twoCellAnchor>
    <xdr:from>
      <xdr:col>115</xdr:col>
      <xdr:colOff>165100</xdr:colOff>
      <xdr:row>34</xdr:row>
      <xdr:rowOff>150495</xdr:rowOff>
    </xdr:from>
    <xdr:to>
      <xdr:col>116</xdr:col>
      <xdr:colOff>152400</xdr:colOff>
      <xdr:row>34</xdr:row>
      <xdr:rowOff>150495</xdr:rowOff>
    </xdr:to>
    <xdr:cxnSp macro="">
      <xdr:nvCxnSpPr>
        <xdr:cNvPr id="363" name="直線コネクタ 362">
          <a:extLst>
            <a:ext uri="{FF2B5EF4-FFF2-40B4-BE49-F238E27FC236}">
              <a16:creationId xmlns:a16="http://schemas.microsoft.com/office/drawing/2014/main" id="{F4E0CECA-EA1A-4CED-A730-09CC63A428B6}"/>
            </a:ext>
          </a:extLst>
        </xdr:cNvPr>
        <xdr:cNvCxnSpPr/>
      </xdr:nvCxnSpPr>
      <xdr:spPr>
        <a:xfrm>
          <a:off x="19885660" y="5979795"/>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107315</xdr:rowOff>
    </xdr:from>
    <xdr:ext cx="598805" cy="259080"/>
    <xdr:sp macro="" textlink="">
      <xdr:nvSpPr>
        <xdr:cNvPr id="364" name="【一般廃棄物処理施設】&#10;一人当たり有形固定資産（償却資産）額平均値テキスト">
          <a:extLst>
            <a:ext uri="{FF2B5EF4-FFF2-40B4-BE49-F238E27FC236}">
              <a16:creationId xmlns:a16="http://schemas.microsoft.com/office/drawing/2014/main" id="{5796E533-3662-4F53-AEEC-23CAB1082A28}"/>
            </a:ext>
          </a:extLst>
        </xdr:cNvPr>
        <xdr:cNvSpPr txBox="1"/>
      </xdr:nvSpPr>
      <xdr:spPr>
        <a:xfrm>
          <a:off x="19985990" y="662051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142,802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128905</xdr:rowOff>
    </xdr:from>
    <xdr:to>
      <xdr:col>116</xdr:col>
      <xdr:colOff>114300</xdr:colOff>
      <xdr:row>39</xdr:row>
      <xdr:rowOff>59055</xdr:rowOff>
    </xdr:to>
    <xdr:sp macro="" textlink="">
      <xdr:nvSpPr>
        <xdr:cNvPr id="365" name="フローチャート: 判断 364">
          <a:extLst>
            <a:ext uri="{FF2B5EF4-FFF2-40B4-BE49-F238E27FC236}">
              <a16:creationId xmlns:a16="http://schemas.microsoft.com/office/drawing/2014/main" id="{227B5CF6-3E14-4206-AA16-29FB4EEDF806}"/>
            </a:ext>
          </a:extLst>
        </xdr:cNvPr>
        <xdr:cNvSpPr/>
      </xdr:nvSpPr>
      <xdr:spPr>
        <a:xfrm>
          <a:off x="19904710" y="6647815"/>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157480</xdr:rowOff>
    </xdr:from>
    <xdr:to>
      <xdr:col>112</xdr:col>
      <xdr:colOff>38100</xdr:colOff>
      <xdr:row>39</xdr:row>
      <xdr:rowOff>87630</xdr:rowOff>
    </xdr:to>
    <xdr:sp macro="" textlink="">
      <xdr:nvSpPr>
        <xdr:cNvPr id="366" name="フローチャート: 判断 365">
          <a:extLst>
            <a:ext uri="{FF2B5EF4-FFF2-40B4-BE49-F238E27FC236}">
              <a16:creationId xmlns:a16="http://schemas.microsoft.com/office/drawing/2014/main" id="{EDCC9B05-69D7-4670-8CB8-BC6394E52926}"/>
            </a:ext>
          </a:extLst>
        </xdr:cNvPr>
        <xdr:cNvSpPr/>
      </xdr:nvSpPr>
      <xdr:spPr>
        <a:xfrm>
          <a:off x="19161760" y="667448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31750</xdr:rowOff>
    </xdr:from>
    <xdr:to>
      <xdr:col>107</xdr:col>
      <xdr:colOff>101600</xdr:colOff>
      <xdr:row>39</xdr:row>
      <xdr:rowOff>133350</xdr:rowOff>
    </xdr:to>
    <xdr:sp macro="" textlink="">
      <xdr:nvSpPr>
        <xdr:cNvPr id="367" name="フローチャート: 判断 366">
          <a:extLst>
            <a:ext uri="{FF2B5EF4-FFF2-40B4-BE49-F238E27FC236}">
              <a16:creationId xmlns:a16="http://schemas.microsoft.com/office/drawing/2014/main" id="{76D513CF-BDD8-4C13-B968-A036F4A6DF84}"/>
            </a:ext>
          </a:extLst>
        </xdr:cNvPr>
        <xdr:cNvSpPr/>
      </xdr:nvSpPr>
      <xdr:spPr>
        <a:xfrm>
          <a:off x="18345150" y="6716395"/>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39370</xdr:rowOff>
    </xdr:from>
    <xdr:to>
      <xdr:col>102</xdr:col>
      <xdr:colOff>165100</xdr:colOff>
      <xdr:row>39</xdr:row>
      <xdr:rowOff>140970</xdr:rowOff>
    </xdr:to>
    <xdr:sp macro="" textlink="">
      <xdr:nvSpPr>
        <xdr:cNvPr id="368" name="フローチャート: 判断 367">
          <a:extLst>
            <a:ext uri="{FF2B5EF4-FFF2-40B4-BE49-F238E27FC236}">
              <a16:creationId xmlns:a16="http://schemas.microsoft.com/office/drawing/2014/main" id="{8036DCAE-6E5F-474F-868B-4AA7D7176981}"/>
            </a:ext>
          </a:extLst>
        </xdr:cNvPr>
        <xdr:cNvSpPr/>
      </xdr:nvSpPr>
      <xdr:spPr>
        <a:xfrm>
          <a:off x="17547590" y="6725920"/>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63500</xdr:rowOff>
    </xdr:from>
    <xdr:to>
      <xdr:col>98</xdr:col>
      <xdr:colOff>38100</xdr:colOff>
      <xdr:row>39</xdr:row>
      <xdr:rowOff>165100</xdr:rowOff>
    </xdr:to>
    <xdr:sp macro="" textlink="">
      <xdr:nvSpPr>
        <xdr:cNvPr id="369" name="フローチャート: 判断 368">
          <a:extLst>
            <a:ext uri="{FF2B5EF4-FFF2-40B4-BE49-F238E27FC236}">
              <a16:creationId xmlns:a16="http://schemas.microsoft.com/office/drawing/2014/main" id="{A9A67EF5-4F53-4E01-A0ED-51F0E2A09FA4}"/>
            </a:ext>
          </a:extLst>
        </xdr:cNvPr>
        <xdr:cNvSpPr/>
      </xdr:nvSpPr>
      <xdr:spPr>
        <a:xfrm>
          <a:off x="16761460" y="6746240"/>
          <a:ext cx="7874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370" name="テキスト ボックス 369">
          <a:extLst>
            <a:ext uri="{FF2B5EF4-FFF2-40B4-BE49-F238E27FC236}">
              <a16:creationId xmlns:a16="http://schemas.microsoft.com/office/drawing/2014/main" id="{C30C8F81-4D02-4EBC-865F-47E33FBE3EE8}"/>
            </a:ext>
          </a:extLst>
        </xdr:cNvPr>
        <xdr:cNvSpPr txBox="1"/>
      </xdr:nvSpPr>
      <xdr:spPr>
        <a:xfrm>
          <a:off x="1977644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371" name="テキスト ボックス 370">
          <a:extLst>
            <a:ext uri="{FF2B5EF4-FFF2-40B4-BE49-F238E27FC236}">
              <a16:creationId xmlns:a16="http://schemas.microsoft.com/office/drawing/2014/main" id="{B0DC4270-A8F0-47FC-B2C1-D11E4E7A0D6B}"/>
            </a:ext>
          </a:extLst>
        </xdr:cNvPr>
        <xdr:cNvSpPr txBox="1"/>
      </xdr:nvSpPr>
      <xdr:spPr>
        <a:xfrm>
          <a:off x="1903349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372" name="テキスト ボックス 371">
          <a:extLst>
            <a:ext uri="{FF2B5EF4-FFF2-40B4-BE49-F238E27FC236}">
              <a16:creationId xmlns:a16="http://schemas.microsoft.com/office/drawing/2014/main" id="{7A941568-DA47-4AF0-926F-497D90DE275D}"/>
            </a:ext>
          </a:extLst>
        </xdr:cNvPr>
        <xdr:cNvSpPr txBox="1"/>
      </xdr:nvSpPr>
      <xdr:spPr>
        <a:xfrm>
          <a:off x="1822831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373" name="テキスト ボックス 372">
          <a:extLst>
            <a:ext uri="{FF2B5EF4-FFF2-40B4-BE49-F238E27FC236}">
              <a16:creationId xmlns:a16="http://schemas.microsoft.com/office/drawing/2014/main" id="{340C0139-ECE9-4671-8F27-18E0DB984141}"/>
            </a:ext>
          </a:extLst>
        </xdr:cNvPr>
        <xdr:cNvSpPr txBox="1"/>
      </xdr:nvSpPr>
      <xdr:spPr>
        <a:xfrm>
          <a:off x="1743075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374" name="テキスト ボックス 373">
          <a:extLst>
            <a:ext uri="{FF2B5EF4-FFF2-40B4-BE49-F238E27FC236}">
              <a16:creationId xmlns:a16="http://schemas.microsoft.com/office/drawing/2014/main" id="{B18086AF-AD7E-40F9-B871-B7BDF0048D04}"/>
            </a:ext>
          </a:extLst>
        </xdr:cNvPr>
        <xdr:cNvSpPr txBox="1"/>
      </xdr:nvSpPr>
      <xdr:spPr>
        <a:xfrm>
          <a:off x="1663319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111</xdr:col>
      <xdr:colOff>127000</xdr:colOff>
      <xdr:row>40</xdr:row>
      <xdr:rowOff>23495</xdr:rowOff>
    </xdr:from>
    <xdr:to>
      <xdr:col>112</xdr:col>
      <xdr:colOff>38100</xdr:colOff>
      <xdr:row>40</xdr:row>
      <xdr:rowOff>125095</xdr:rowOff>
    </xdr:to>
    <xdr:sp macro="" textlink="">
      <xdr:nvSpPr>
        <xdr:cNvPr id="375" name="楕円 374">
          <a:extLst>
            <a:ext uri="{FF2B5EF4-FFF2-40B4-BE49-F238E27FC236}">
              <a16:creationId xmlns:a16="http://schemas.microsoft.com/office/drawing/2014/main" id="{EB80AECA-13B2-4D57-84FD-C6BF60988EA6}"/>
            </a:ext>
          </a:extLst>
        </xdr:cNvPr>
        <xdr:cNvSpPr/>
      </xdr:nvSpPr>
      <xdr:spPr>
        <a:xfrm>
          <a:off x="19161760" y="6877685"/>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29845</xdr:rowOff>
    </xdr:from>
    <xdr:to>
      <xdr:col>107</xdr:col>
      <xdr:colOff>101600</xdr:colOff>
      <xdr:row>40</xdr:row>
      <xdr:rowOff>132080</xdr:rowOff>
    </xdr:to>
    <xdr:sp macro="" textlink="">
      <xdr:nvSpPr>
        <xdr:cNvPr id="376" name="楕円 375">
          <a:extLst>
            <a:ext uri="{FF2B5EF4-FFF2-40B4-BE49-F238E27FC236}">
              <a16:creationId xmlns:a16="http://schemas.microsoft.com/office/drawing/2014/main" id="{0959E1E7-833D-4794-8D5E-7A4430D76927}"/>
            </a:ext>
          </a:extLst>
        </xdr:cNvPr>
        <xdr:cNvSpPr/>
      </xdr:nvSpPr>
      <xdr:spPr>
        <a:xfrm>
          <a:off x="18345150" y="6885940"/>
          <a:ext cx="97790" cy="1079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74930</xdr:rowOff>
    </xdr:from>
    <xdr:to>
      <xdr:col>111</xdr:col>
      <xdr:colOff>177800</xdr:colOff>
      <xdr:row>40</xdr:row>
      <xdr:rowOff>80645</xdr:rowOff>
    </xdr:to>
    <xdr:cxnSp macro="">
      <xdr:nvCxnSpPr>
        <xdr:cNvPr id="377" name="直線コネクタ 376">
          <a:extLst>
            <a:ext uri="{FF2B5EF4-FFF2-40B4-BE49-F238E27FC236}">
              <a16:creationId xmlns:a16="http://schemas.microsoft.com/office/drawing/2014/main" id="{FE16E9DA-22CF-4D9C-8E56-4B44ECF3CCE5}"/>
            </a:ext>
          </a:extLst>
        </xdr:cNvPr>
        <xdr:cNvCxnSpPr/>
      </xdr:nvCxnSpPr>
      <xdr:spPr>
        <a:xfrm flipV="1">
          <a:off x="18399760" y="6932930"/>
          <a:ext cx="80518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36830</xdr:rowOff>
    </xdr:from>
    <xdr:to>
      <xdr:col>102</xdr:col>
      <xdr:colOff>165100</xdr:colOff>
      <xdr:row>40</xdr:row>
      <xdr:rowOff>138430</xdr:rowOff>
    </xdr:to>
    <xdr:sp macro="" textlink="">
      <xdr:nvSpPr>
        <xdr:cNvPr id="378" name="楕円 377">
          <a:extLst>
            <a:ext uri="{FF2B5EF4-FFF2-40B4-BE49-F238E27FC236}">
              <a16:creationId xmlns:a16="http://schemas.microsoft.com/office/drawing/2014/main" id="{E328B484-5187-403D-BBF6-69B810EF7C3F}"/>
            </a:ext>
          </a:extLst>
        </xdr:cNvPr>
        <xdr:cNvSpPr/>
      </xdr:nvSpPr>
      <xdr:spPr>
        <a:xfrm>
          <a:off x="17547590" y="6894830"/>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80645</xdr:rowOff>
    </xdr:from>
    <xdr:to>
      <xdr:col>107</xdr:col>
      <xdr:colOff>50800</xdr:colOff>
      <xdr:row>40</xdr:row>
      <xdr:rowOff>87630</xdr:rowOff>
    </xdr:to>
    <xdr:cxnSp macro="">
      <xdr:nvCxnSpPr>
        <xdr:cNvPr id="379" name="直線コネクタ 378">
          <a:extLst>
            <a:ext uri="{FF2B5EF4-FFF2-40B4-BE49-F238E27FC236}">
              <a16:creationId xmlns:a16="http://schemas.microsoft.com/office/drawing/2014/main" id="{656AFF4B-E914-47F4-807B-C221F6DD35B8}"/>
            </a:ext>
          </a:extLst>
        </xdr:cNvPr>
        <xdr:cNvCxnSpPr/>
      </xdr:nvCxnSpPr>
      <xdr:spPr>
        <a:xfrm flipV="1">
          <a:off x="17602200" y="6940550"/>
          <a:ext cx="79756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45720</xdr:rowOff>
    </xdr:from>
    <xdr:to>
      <xdr:col>98</xdr:col>
      <xdr:colOff>38100</xdr:colOff>
      <xdr:row>40</xdr:row>
      <xdr:rowOff>147320</xdr:rowOff>
    </xdr:to>
    <xdr:sp macro="" textlink="">
      <xdr:nvSpPr>
        <xdr:cNvPr id="380" name="楕円 379">
          <a:extLst>
            <a:ext uri="{FF2B5EF4-FFF2-40B4-BE49-F238E27FC236}">
              <a16:creationId xmlns:a16="http://schemas.microsoft.com/office/drawing/2014/main" id="{336B75C8-578C-45DF-92C6-45935207F77E}"/>
            </a:ext>
          </a:extLst>
        </xdr:cNvPr>
        <xdr:cNvSpPr/>
      </xdr:nvSpPr>
      <xdr:spPr>
        <a:xfrm>
          <a:off x="16761460" y="69056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87630</xdr:rowOff>
    </xdr:from>
    <xdr:to>
      <xdr:col>102</xdr:col>
      <xdr:colOff>114300</xdr:colOff>
      <xdr:row>40</xdr:row>
      <xdr:rowOff>96520</xdr:rowOff>
    </xdr:to>
    <xdr:cxnSp macro="">
      <xdr:nvCxnSpPr>
        <xdr:cNvPr id="381" name="直線コネクタ 380">
          <a:extLst>
            <a:ext uri="{FF2B5EF4-FFF2-40B4-BE49-F238E27FC236}">
              <a16:creationId xmlns:a16="http://schemas.microsoft.com/office/drawing/2014/main" id="{80FFC94D-B4CE-403F-B90F-FCAD7FC0364B}"/>
            </a:ext>
          </a:extLst>
        </xdr:cNvPr>
        <xdr:cNvCxnSpPr/>
      </xdr:nvCxnSpPr>
      <xdr:spPr>
        <a:xfrm flipV="1">
          <a:off x="16804640" y="6949440"/>
          <a:ext cx="79756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55880</xdr:colOff>
      <xdr:row>37</xdr:row>
      <xdr:rowOff>104140</xdr:rowOff>
    </xdr:from>
    <xdr:ext cx="596265" cy="259080"/>
    <xdr:sp macro="" textlink="">
      <xdr:nvSpPr>
        <xdr:cNvPr id="382" name="n_1aveValue【一般廃棄物処理施設】&#10;一人当たり有形固定資産（償却資産）額">
          <a:extLst>
            <a:ext uri="{FF2B5EF4-FFF2-40B4-BE49-F238E27FC236}">
              <a16:creationId xmlns:a16="http://schemas.microsoft.com/office/drawing/2014/main" id="{EC1C7DB2-2647-46C1-BBAC-A898BEEA5D15}"/>
            </a:ext>
          </a:extLst>
        </xdr:cNvPr>
        <xdr:cNvSpPr txBox="1"/>
      </xdr:nvSpPr>
      <xdr:spPr>
        <a:xfrm>
          <a:off x="18919190" y="644588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135,352</a:t>
          </a:r>
          <a:endParaRPr kumimoji="1" lang="ja-JP" altLang="en-US" sz="1000" b="1">
            <a:solidFill>
              <a:srgbClr val="000080"/>
            </a:solidFill>
            <a:latin typeface="ＭＳ Ｐゴシック"/>
            <a:ea typeface="ＭＳ Ｐゴシック"/>
          </a:endParaRPr>
        </a:p>
      </xdr:txBody>
    </xdr:sp>
    <xdr:clientData/>
  </xdr:oneCellAnchor>
  <xdr:oneCellAnchor>
    <xdr:from>
      <xdr:col>105</xdr:col>
      <xdr:colOff>132080</xdr:colOff>
      <xdr:row>37</xdr:row>
      <xdr:rowOff>149860</xdr:rowOff>
    </xdr:from>
    <xdr:ext cx="596265" cy="259080"/>
    <xdr:sp macro="" textlink="">
      <xdr:nvSpPr>
        <xdr:cNvPr id="383" name="n_2aveValue【一般廃棄物処理施設】&#10;一人当たり有形固定資産（償却資産）額">
          <a:extLst>
            <a:ext uri="{FF2B5EF4-FFF2-40B4-BE49-F238E27FC236}">
              <a16:creationId xmlns:a16="http://schemas.microsoft.com/office/drawing/2014/main" id="{5C903BCE-BBBE-4800-AEB7-743CDF7B8A70}"/>
            </a:ext>
          </a:extLst>
        </xdr:cNvPr>
        <xdr:cNvSpPr txBox="1"/>
      </xdr:nvSpPr>
      <xdr:spPr>
        <a:xfrm>
          <a:off x="18138140" y="649351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123,389</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5080</xdr:colOff>
      <xdr:row>37</xdr:row>
      <xdr:rowOff>157480</xdr:rowOff>
    </xdr:from>
    <xdr:ext cx="596265" cy="256540"/>
    <xdr:sp macro="" textlink="">
      <xdr:nvSpPr>
        <xdr:cNvPr id="384" name="n_3aveValue【一般廃棄物処理施設】&#10;一人当たり有形固定資産（償却資産）額">
          <a:extLst>
            <a:ext uri="{FF2B5EF4-FFF2-40B4-BE49-F238E27FC236}">
              <a16:creationId xmlns:a16="http://schemas.microsoft.com/office/drawing/2014/main" id="{03E3542D-FA3C-45E9-9DAC-A99FCC1C19E0}"/>
            </a:ext>
          </a:extLst>
        </xdr:cNvPr>
        <xdr:cNvSpPr txBox="1"/>
      </xdr:nvSpPr>
      <xdr:spPr>
        <a:xfrm>
          <a:off x="17323435" y="650303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121,313</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68580</xdr:colOff>
      <xdr:row>38</xdr:row>
      <xdr:rowOff>10160</xdr:rowOff>
    </xdr:from>
    <xdr:ext cx="596265" cy="259080"/>
    <xdr:sp macro="" textlink="">
      <xdr:nvSpPr>
        <xdr:cNvPr id="385" name="n_4aveValue【一般廃棄物処理施設】&#10;一人当たり有形固定資産（償却資産）額">
          <a:extLst>
            <a:ext uri="{FF2B5EF4-FFF2-40B4-BE49-F238E27FC236}">
              <a16:creationId xmlns:a16="http://schemas.microsoft.com/office/drawing/2014/main" id="{719CE860-0439-4EAB-B67B-7124AA4F5E03}"/>
            </a:ext>
          </a:extLst>
        </xdr:cNvPr>
        <xdr:cNvSpPr txBox="1"/>
      </xdr:nvSpPr>
      <xdr:spPr>
        <a:xfrm>
          <a:off x="16525875" y="652716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114,922</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88265</xdr:colOff>
      <xdr:row>40</xdr:row>
      <xdr:rowOff>116205</xdr:rowOff>
    </xdr:from>
    <xdr:ext cx="534670" cy="259080"/>
    <xdr:sp macro="" textlink="">
      <xdr:nvSpPr>
        <xdr:cNvPr id="386" name="n_1mainValue【一般廃棄物処理施設】&#10;一人当たり有形固定資産（償却資産）額">
          <a:extLst>
            <a:ext uri="{FF2B5EF4-FFF2-40B4-BE49-F238E27FC236}">
              <a16:creationId xmlns:a16="http://schemas.microsoft.com/office/drawing/2014/main" id="{E742DD86-3CCA-43E0-A679-099B4F60255A}"/>
            </a:ext>
          </a:extLst>
        </xdr:cNvPr>
        <xdr:cNvSpPr txBox="1"/>
      </xdr:nvSpPr>
      <xdr:spPr>
        <a:xfrm>
          <a:off x="18951575" y="69742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80,553</a:t>
          </a:r>
          <a:endParaRPr kumimoji="1" lang="ja-JP" altLang="en-US" sz="1000" b="1">
            <a:solidFill>
              <a:srgbClr val="FF0000"/>
            </a:solidFill>
            <a:latin typeface="ＭＳ Ｐゴシック"/>
            <a:ea typeface="ＭＳ Ｐゴシック"/>
          </a:endParaRPr>
        </a:p>
      </xdr:txBody>
    </xdr:sp>
    <xdr:clientData/>
  </xdr:oneCellAnchor>
  <xdr:oneCellAnchor>
    <xdr:from>
      <xdr:col>105</xdr:col>
      <xdr:colOff>164465</xdr:colOff>
      <xdr:row>40</xdr:row>
      <xdr:rowOff>122555</xdr:rowOff>
    </xdr:from>
    <xdr:ext cx="532130" cy="256540"/>
    <xdr:sp macro="" textlink="">
      <xdr:nvSpPr>
        <xdr:cNvPr id="387" name="n_2mainValue【一般廃棄物処理施設】&#10;一人当たり有形固定資産（償却資産）額">
          <a:extLst>
            <a:ext uri="{FF2B5EF4-FFF2-40B4-BE49-F238E27FC236}">
              <a16:creationId xmlns:a16="http://schemas.microsoft.com/office/drawing/2014/main" id="{3B391DC9-20A8-436A-93AF-6C3F8CB7C7B1}"/>
            </a:ext>
          </a:extLst>
        </xdr:cNvPr>
        <xdr:cNvSpPr txBox="1"/>
      </xdr:nvSpPr>
      <xdr:spPr>
        <a:xfrm>
          <a:off x="18170525" y="698246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78,792</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37465</xdr:colOff>
      <xdr:row>40</xdr:row>
      <xdr:rowOff>129540</xdr:rowOff>
    </xdr:from>
    <xdr:ext cx="532130" cy="259080"/>
    <xdr:sp macro="" textlink="">
      <xdr:nvSpPr>
        <xdr:cNvPr id="388" name="n_3mainValue【一般廃棄物処理施設】&#10;一人当たり有形固定資産（償却資産）額">
          <a:extLst>
            <a:ext uri="{FF2B5EF4-FFF2-40B4-BE49-F238E27FC236}">
              <a16:creationId xmlns:a16="http://schemas.microsoft.com/office/drawing/2014/main" id="{EB4CB9E6-EC0E-42B5-8AC3-6B40A9824225}"/>
            </a:ext>
          </a:extLst>
        </xdr:cNvPr>
        <xdr:cNvSpPr txBox="1"/>
      </xdr:nvSpPr>
      <xdr:spPr>
        <a:xfrm>
          <a:off x="17353915" y="699135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76,950</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100965</xdr:colOff>
      <xdr:row>40</xdr:row>
      <xdr:rowOff>138430</xdr:rowOff>
    </xdr:from>
    <xdr:ext cx="532130" cy="259080"/>
    <xdr:sp macro="" textlink="">
      <xdr:nvSpPr>
        <xdr:cNvPr id="389" name="n_4mainValue【一般廃棄物処理施設】&#10;一人当たり有形固定資産（償却資産）額">
          <a:extLst>
            <a:ext uri="{FF2B5EF4-FFF2-40B4-BE49-F238E27FC236}">
              <a16:creationId xmlns:a16="http://schemas.microsoft.com/office/drawing/2014/main" id="{D92C8F74-01DE-4B67-9663-8372F8DC1328}"/>
            </a:ext>
          </a:extLst>
        </xdr:cNvPr>
        <xdr:cNvSpPr txBox="1"/>
      </xdr:nvSpPr>
      <xdr:spPr>
        <a:xfrm>
          <a:off x="16556355" y="699262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74,732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0" name="正方形/長方形 389">
          <a:extLst>
            <a:ext uri="{FF2B5EF4-FFF2-40B4-BE49-F238E27FC236}">
              <a16:creationId xmlns:a16="http://schemas.microsoft.com/office/drawing/2014/main" id="{73A172D5-1D3E-4D44-89D1-EE7F33DE2E62}"/>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1" name="正方形/長方形 390">
          <a:extLst>
            <a:ext uri="{FF2B5EF4-FFF2-40B4-BE49-F238E27FC236}">
              <a16:creationId xmlns:a16="http://schemas.microsoft.com/office/drawing/2014/main" id="{DE4A1643-A3DB-4881-87F3-50FD27E0E924}"/>
            </a:ext>
          </a:extLst>
        </xdr:cNvPr>
        <xdr:cNvSpPr/>
      </xdr:nvSpPr>
      <xdr:spPr>
        <a:xfrm>
          <a:off x="11315700" y="866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2" name="正方形/長方形 391">
          <a:extLst>
            <a:ext uri="{FF2B5EF4-FFF2-40B4-BE49-F238E27FC236}">
              <a16:creationId xmlns:a16="http://schemas.microsoft.com/office/drawing/2014/main" id="{D6AA0205-3A38-4474-B8C8-BA69B596BE6E}"/>
            </a:ext>
          </a:extLst>
        </xdr:cNvPr>
        <xdr:cNvSpPr/>
      </xdr:nvSpPr>
      <xdr:spPr>
        <a:xfrm>
          <a:off x="11315700" y="886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3" name="正方形/長方形 392">
          <a:extLst>
            <a:ext uri="{FF2B5EF4-FFF2-40B4-BE49-F238E27FC236}">
              <a16:creationId xmlns:a16="http://schemas.microsoft.com/office/drawing/2014/main" id="{BA0BC98E-4445-4786-AA5A-FC6A9C23842E}"/>
            </a:ext>
          </a:extLst>
        </xdr:cNvPr>
        <xdr:cNvSpPr/>
      </xdr:nvSpPr>
      <xdr:spPr>
        <a:xfrm>
          <a:off x="12232640" y="866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4" name="正方形/長方形 393">
          <a:extLst>
            <a:ext uri="{FF2B5EF4-FFF2-40B4-BE49-F238E27FC236}">
              <a16:creationId xmlns:a16="http://schemas.microsoft.com/office/drawing/2014/main" id="{B918C9A0-0414-4DD7-B379-0C77FFF47B2C}"/>
            </a:ext>
          </a:extLst>
        </xdr:cNvPr>
        <xdr:cNvSpPr/>
      </xdr:nvSpPr>
      <xdr:spPr>
        <a:xfrm>
          <a:off x="12232640" y="886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5" name="正方形/長方形 394">
          <a:extLst>
            <a:ext uri="{FF2B5EF4-FFF2-40B4-BE49-F238E27FC236}">
              <a16:creationId xmlns:a16="http://schemas.microsoft.com/office/drawing/2014/main" id="{9CAABBDE-61D9-4872-8DE5-085D3C194704}"/>
            </a:ext>
          </a:extLst>
        </xdr:cNvPr>
        <xdr:cNvSpPr/>
      </xdr:nvSpPr>
      <xdr:spPr>
        <a:xfrm>
          <a:off x="13261340" y="866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6" name="正方形/長方形 395">
          <a:extLst>
            <a:ext uri="{FF2B5EF4-FFF2-40B4-BE49-F238E27FC236}">
              <a16:creationId xmlns:a16="http://schemas.microsoft.com/office/drawing/2014/main" id="{2374652D-096A-4CE3-B15D-9347BF57F362}"/>
            </a:ext>
          </a:extLst>
        </xdr:cNvPr>
        <xdr:cNvSpPr/>
      </xdr:nvSpPr>
      <xdr:spPr>
        <a:xfrm>
          <a:off x="13261340" y="886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7" name="正方形/長方形 396">
          <a:extLst>
            <a:ext uri="{FF2B5EF4-FFF2-40B4-BE49-F238E27FC236}">
              <a16:creationId xmlns:a16="http://schemas.microsoft.com/office/drawing/2014/main" id="{A3FC8F38-55A3-46C0-8637-FF97177A44BA}"/>
            </a:ext>
          </a:extLst>
        </xdr:cNvPr>
        <xdr:cNvSpPr/>
      </xdr:nvSpPr>
      <xdr:spPr>
        <a:xfrm>
          <a:off x="11203940" y="9140190"/>
          <a:ext cx="4248150" cy="22898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5910" cy="225425"/>
    <xdr:sp macro="" textlink="">
      <xdr:nvSpPr>
        <xdr:cNvPr id="398" name="テキスト ボックス 397">
          <a:extLst>
            <a:ext uri="{FF2B5EF4-FFF2-40B4-BE49-F238E27FC236}">
              <a16:creationId xmlns:a16="http://schemas.microsoft.com/office/drawing/2014/main" id="{E5137DC2-0F73-42D5-8FFD-AA773317B9E7}"/>
            </a:ext>
          </a:extLst>
        </xdr:cNvPr>
        <xdr:cNvSpPr txBox="1"/>
      </xdr:nvSpPr>
      <xdr:spPr>
        <a:xfrm>
          <a:off x="1116584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9" name="直線コネクタ 398">
          <a:extLst>
            <a:ext uri="{FF2B5EF4-FFF2-40B4-BE49-F238E27FC236}">
              <a16:creationId xmlns:a16="http://schemas.microsoft.com/office/drawing/2014/main" id="{5FF12657-8707-4139-8157-2E715BED6D51}"/>
            </a:ext>
          </a:extLst>
        </xdr:cNvPr>
        <xdr:cNvCxnSpPr/>
      </xdr:nvCxnSpPr>
      <xdr:spPr>
        <a:xfrm>
          <a:off x="11203940" y="1143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4820" cy="256540"/>
    <xdr:sp macro="" textlink="">
      <xdr:nvSpPr>
        <xdr:cNvPr id="400" name="テキスト ボックス 399">
          <a:extLst>
            <a:ext uri="{FF2B5EF4-FFF2-40B4-BE49-F238E27FC236}">
              <a16:creationId xmlns:a16="http://schemas.microsoft.com/office/drawing/2014/main" id="{CF5888E7-74F6-4A66-8F65-4C503F172622}"/>
            </a:ext>
          </a:extLst>
        </xdr:cNvPr>
        <xdr:cNvSpPr txBox="1"/>
      </xdr:nvSpPr>
      <xdr:spPr>
        <a:xfrm>
          <a:off x="10801350" y="1128585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01" name="直線コネクタ 400">
          <a:extLst>
            <a:ext uri="{FF2B5EF4-FFF2-40B4-BE49-F238E27FC236}">
              <a16:creationId xmlns:a16="http://schemas.microsoft.com/office/drawing/2014/main" id="{DE7C3330-AE9B-4546-8320-3F763960B62D}"/>
            </a:ext>
          </a:extLst>
        </xdr:cNvPr>
        <xdr:cNvCxnSpPr/>
      </xdr:nvCxnSpPr>
      <xdr:spPr>
        <a:xfrm>
          <a:off x="11203940" y="11049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63</xdr:row>
      <xdr:rowOff>105410</xdr:rowOff>
    </xdr:from>
    <xdr:ext cx="464820" cy="259080"/>
    <xdr:sp macro="" textlink="">
      <xdr:nvSpPr>
        <xdr:cNvPr id="402" name="テキスト ボックス 401">
          <a:extLst>
            <a:ext uri="{FF2B5EF4-FFF2-40B4-BE49-F238E27FC236}">
              <a16:creationId xmlns:a16="http://schemas.microsoft.com/office/drawing/2014/main" id="{7D7CDE53-CA9A-4446-AA86-AD28BDA75EC4}"/>
            </a:ext>
          </a:extLst>
        </xdr:cNvPr>
        <xdr:cNvSpPr txBox="1"/>
      </xdr:nvSpPr>
      <xdr:spPr>
        <a:xfrm>
          <a:off x="10801350" y="1090485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03" name="直線コネクタ 402">
          <a:extLst>
            <a:ext uri="{FF2B5EF4-FFF2-40B4-BE49-F238E27FC236}">
              <a16:creationId xmlns:a16="http://schemas.microsoft.com/office/drawing/2014/main" id="{8CD9BC21-9465-4E1F-8E43-B05BCF60DAEB}"/>
            </a:ext>
          </a:extLst>
        </xdr:cNvPr>
        <xdr:cNvCxnSpPr/>
      </xdr:nvCxnSpPr>
      <xdr:spPr>
        <a:xfrm>
          <a:off x="11203940" y="10668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61</xdr:row>
      <xdr:rowOff>67310</xdr:rowOff>
    </xdr:from>
    <xdr:ext cx="403225" cy="259080"/>
    <xdr:sp macro="" textlink="">
      <xdr:nvSpPr>
        <xdr:cNvPr id="404" name="テキスト ボックス 403">
          <a:extLst>
            <a:ext uri="{FF2B5EF4-FFF2-40B4-BE49-F238E27FC236}">
              <a16:creationId xmlns:a16="http://schemas.microsoft.com/office/drawing/2014/main" id="{90413587-F4CA-4F7F-8EF7-8C6CE9D36F02}"/>
            </a:ext>
          </a:extLst>
        </xdr:cNvPr>
        <xdr:cNvSpPr txBox="1"/>
      </xdr:nvSpPr>
      <xdr:spPr>
        <a:xfrm>
          <a:off x="10842625" y="105238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05" name="直線コネクタ 404">
          <a:extLst>
            <a:ext uri="{FF2B5EF4-FFF2-40B4-BE49-F238E27FC236}">
              <a16:creationId xmlns:a16="http://schemas.microsoft.com/office/drawing/2014/main" id="{B3E4514B-21B2-4546-84B8-274F4CDD9541}"/>
            </a:ext>
          </a:extLst>
        </xdr:cNvPr>
        <xdr:cNvCxnSpPr/>
      </xdr:nvCxnSpPr>
      <xdr:spPr>
        <a:xfrm>
          <a:off x="11203940" y="10287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59</xdr:row>
      <xdr:rowOff>29210</xdr:rowOff>
    </xdr:from>
    <xdr:ext cx="403225" cy="256540"/>
    <xdr:sp macro="" textlink="">
      <xdr:nvSpPr>
        <xdr:cNvPr id="406" name="テキスト ボックス 405">
          <a:extLst>
            <a:ext uri="{FF2B5EF4-FFF2-40B4-BE49-F238E27FC236}">
              <a16:creationId xmlns:a16="http://schemas.microsoft.com/office/drawing/2014/main" id="{80522D39-47A7-4465-81EA-4625BEABFAF2}"/>
            </a:ext>
          </a:extLst>
        </xdr:cNvPr>
        <xdr:cNvSpPr txBox="1"/>
      </xdr:nvSpPr>
      <xdr:spPr>
        <a:xfrm>
          <a:off x="10842625" y="1014285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07" name="直線コネクタ 406">
          <a:extLst>
            <a:ext uri="{FF2B5EF4-FFF2-40B4-BE49-F238E27FC236}">
              <a16:creationId xmlns:a16="http://schemas.microsoft.com/office/drawing/2014/main" id="{32FE6BAE-6958-4D47-9860-898BEFDBE284}"/>
            </a:ext>
          </a:extLst>
        </xdr:cNvPr>
        <xdr:cNvCxnSpPr/>
      </xdr:nvCxnSpPr>
      <xdr:spPr>
        <a:xfrm>
          <a:off x="11203940" y="9902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162560</xdr:rowOff>
    </xdr:from>
    <xdr:ext cx="403225" cy="259080"/>
    <xdr:sp macro="" textlink="">
      <xdr:nvSpPr>
        <xdr:cNvPr id="408" name="テキスト ボックス 407">
          <a:extLst>
            <a:ext uri="{FF2B5EF4-FFF2-40B4-BE49-F238E27FC236}">
              <a16:creationId xmlns:a16="http://schemas.microsoft.com/office/drawing/2014/main" id="{7C0D980C-4D97-4FE9-8980-96FB2B03CC0C}"/>
            </a:ext>
          </a:extLst>
        </xdr:cNvPr>
        <xdr:cNvSpPr txBox="1"/>
      </xdr:nvSpPr>
      <xdr:spPr>
        <a:xfrm>
          <a:off x="10842625" y="97656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09" name="直線コネクタ 408">
          <a:extLst>
            <a:ext uri="{FF2B5EF4-FFF2-40B4-BE49-F238E27FC236}">
              <a16:creationId xmlns:a16="http://schemas.microsoft.com/office/drawing/2014/main" id="{7AED840A-6BA6-4DB4-B001-A1BD5D1F7FD7}"/>
            </a:ext>
          </a:extLst>
        </xdr:cNvPr>
        <xdr:cNvCxnSpPr/>
      </xdr:nvCxnSpPr>
      <xdr:spPr>
        <a:xfrm>
          <a:off x="11203940" y="9521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54</xdr:row>
      <xdr:rowOff>124460</xdr:rowOff>
    </xdr:from>
    <xdr:ext cx="403225" cy="259080"/>
    <xdr:sp macro="" textlink="">
      <xdr:nvSpPr>
        <xdr:cNvPr id="410" name="テキスト ボックス 409">
          <a:extLst>
            <a:ext uri="{FF2B5EF4-FFF2-40B4-BE49-F238E27FC236}">
              <a16:creationId xmlns:a16="http://schemas.microsoft.com/office/drawing/2014/main" id="{1891503C-FCA0-4D93-B114-9A25767BB172}"/>
            </a:ext>
          </a:extLst>
        </xdr:cNvPr>
        <xdr:cNvSpPr txBox="1"/>
      </xdr:nvSpPr>
      <xdr:spPr>
        <a:xfrm>
          <a:off x="10842625" y="93846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1" name="直線コネクタ 410">
          <a:extLst>
            <a:ext uri="{FF2B5EF4-FFF2-40B4-BE49-F238E27FC236}">
              <a16:creationId xmlns:a16="http://schemas.microsoft.com/office/drawing/2014/main" id="{77F779E1-B539-4791-B8CD-99753FD5B989}"/>
            </a:ext>
          </a:extLst>
        </xdr:cNvPr>
        <xdr:cNvCxnSpPr/>
      </xdr:nvCxnSpPr>
      <xdr:spPr>
        <a:xfrm>
          <a:off x="11203940" y="9140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52</xdr:row>
      <xdr:rowOff>86360</xdr:rowOff>
    </xdr:from>
    <xdr:ext cx="336550" cy="256540"/>
    <xdr:sp macro="" textlink="">
      <xdr:nvSpPr>
        <xdr:cNvPr id="412" name="テキスト ボックス 411">
          <a:extLst>
            <a:ext uri="{FF2B5EF4-FFF2-40B4-BE49-F238E27FC236}">
              <a16:creationId xmlns:a16="http://schemas.microsoft.com/office/drawing/2014/main" id="{8B455D08-4DD3-480D-BF44-EB9F868A43F5}"/>
            </a:ext>
          </a:extLst>
        </xdr:cNvPr>
        <xdr:cNvSpPr txBox="1"/>
      </xdr:nvSpPr>
      <xdr:spPr>
        <a:xfrm>
          <a:off x="10904855" y="9003665"/>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13" name="【保健センター・保健所】&#10;有形固定資産減価償却率グラフ枠">
          <a:extLst>
            <a:ext uri="{FF2B5EF4-FFF2-40B4-BE49-F238E27FC236}">
              <a16:creationId xmlns:a16="http://schemas.microsoft.com/office/drawing/2014/main" id="{C891ED62-91BB-48D4-AD1C-476CE389A1FD}"/>
            </a:ext>
          </a:extLst>
        </xdr:cNvPr>
        <xdr:cNvSpPr/>
      </xdr:nvSpPr>
      <xdr:spPr>
        <a:xfrm>
          <a:off x="11203940" y="9140190"/>
          <a:ext cx="4248150" cy="22898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55</xdr:row>
      <xdr:rowOff>57150</xdr:rowOff>
    </xdr:from>
    <xdr:to>
      <xdr:col>85</xdr:col>
      <xdr:colOff>126365</xdr:colOff>
      <xdr:row>64</xdr:row>
      <xdr:rowOff>76200</xdr:rowOff>
    </xdr:to>
    <xdr:cxnSp macro="">
      <xdr:nvCxnSpPr>
        <xdr:cNvPr id="414" name="直線コネクタ 413">
          <a:extLst>
            <a:ext uri="{FF2B5EF4-FFF2-40B4-BE49-F238E27FC236}">
              <a16:creationId xmlns:a16="http://schemas.microsoft.com/office/drawing/2014/main" id="{5D96DE9A-C8BC-46F4-9ACA-30ABE2701A68}"/>
            </a:ext>
          </a:extLst>
        </xdr:cNvPr>
        <xdr:cNvCxnSpPr/>
      </xdr:nvCxnSpPr>
      <xdr:spPr>
        <a:xfrm flipV="1">
          <a:off x="14703425" y="9483090"/>
          <a:ext cx="0" cy="15659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80010</xdr:rowOff>
    </xdr:from>
    <xdr:ext cx="469900" cy="259080"/>
    <xdr:sp macro="" textlink="">
      <xdr:nvSpPr>
        <xdr:cNvPr id="415" name="【保健センター・保健所】&#10;有形固定資産減価償却率最小値テキスト">
          <a:extLst>
            <a:ext uri="{FF2B5EF4-FFF2-40B4-BE49-F238E27FC236}">
              <a16:creationId xmlns:a16="http://schemas.microsoft.com/office/drawing/2014/main" id="{8CBCA0C1-4736-46E3-A320-6227860D6EBD}"/>
            </a:ext>
          </a:extLst>
        </xdr:cNvPr>
        <xdr:cNvSpPr txBox="1"/>
      </xdr:nvSpPr>
      <xdr:spPr>
        <a:xfrm>
          <a:off x="14742160" y="110547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416" name="直線コネクタ 415">
          <a:extLst>
            <a:ext uri="{FF2B5EF4-FFF2-40B4-BE49-F238E27FC236}">
              <a16:creationId xmlns:a16="http://schemas.microsoft.com/office/drawing/2014/main" id="{9ED98648-91B2-4FB0-B02E-C47751B87CC0}"/>
            </a:ext>
          </a:extLst>
        </xdr:cNvPr>
        <xdr:cNvCxnSpPr/>
      </xdr:nvCxnSpPr>
      <xdr:spPr>
        <a:xfrm>
          <a:off x="14611350" y="1104900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3810</xdr:rowOff>
    </xdr:from>
    <xdr:ext cx="405130" cy="259080"/>
    <xdr:sp macro="" textlink="">
      <xdr:nvSpPr>
        <xdr:cNvPr id="417" name="【保健センター・保健所】&#10;有形固定資産減価償却率最大値テキスト">
          <a:extLst>
            <a:ext uri="{FF2B5EF4-FFF2-40B4-BE49-F238E27FC236}">
              <a16:creationId xmlns:a16="http://schemas.microsoft.com/office/drawing/2014/main" id="{EF4A8A37-9A65-4DC1-8522-7A56B937C068}"/>
            </a:ext>
          </a:extLst>
        </xdr:cNvPr>
        <xdr:cNvSpPr txBox="1"/>
      </xdr:nvSpPr>
      <xdr:spPr>
        <a:xfrm>
          <a:off x="14742160" y="92640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18.0</a:t>
          </a:r>
          <a:endParaRPr kumimoji="1" lang="ja-JP" altLang="en-US" sz="1000" b="1">
            <a:latin typeface="ＭＳ Ｐゴシック"/>
            <a:ea typeface="ＭＳ Ｐゴシック"/>
          </a:endParaRPr>
        </a:p>
      </xdr:txBody>
    </xdr:sp>
    <xdr:clientData/>
  </xdr:oneCellAnchor>
  <xdr:twoCellAnchor>
    <xdr:from>
      <xdr:col>85</xdr:col>
      <xdr:colOff>38100</xdr:colOff>
      <xdr:row>55</xdr:row>
      <xdr:rowOff>57150</xdr:rowOff>
    </xdr:from>
    <xdr:to>
      <xdr:col>86</xdr:col>
      <xdr:colOff>25400</xdr:colOff>
      <xdr:row>55</xdr:row>
      <xdr:rowOff>57150</xdr:rowOff>
    </xdr:to>
    <xdr:cxnSp macro="">
      <xdr:nvCxnSpPr>
        <xdr:cNvPr id="418" name="直線コネクタ 417">
          <a:extLst>
            <a:ext uri="{FF2B5EF4-FFF2-40B4-BE49-F238E27FC236}">
              <a16:creationId xmlns:a16="http://schemas.microsoft.com/office/drawing/2014/main" id="{8EDABB4D-9EB9-4174-B525-C238D2712005}"/>
            </a:ext>
          </a:extLst>
        </xdr:cNvPr>
        <xdr:cNvCxnSpPr/>
      </xdr:nvCxnSpPr>
      <xdr:spPr>
        <a:xfrm>
          <a:off x="14611350" y="948309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40640</xdr:rowOff>
    </xdr:from>
    <xdr:ext cx="405130" cy="256540"/>
    <xdr:sp macro="" textlink="">
      <xdr:nvSpPr>
        <xdr:cNvPr id="419" name="【保健センター・保健所】&#10;有形固定資産減価償却率平均値テキスト">
          <a:extLst>
            <a:ext uri="{FF2B5EF4-FFF2-40B4-BE49-F238E27FC236}">
              <a16:creationId xmlns:a16="http://schemas.microsoft.com/office/drawing/2014/main" id="{F4F0F05B-F281-4E23-BE91-3FA57726B34F}"/>
            </a:ext>
          </a:extLst>
        </xdr:cNvPr>
        <xdr:cNvSpPr txBox="1"/>
      </xdr:nvSpPr>
      <xdr:spPr>
        <a:xfrm>
          <a:off x="14742160" y="1015619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61595</xdr:rowOff>
    </xdr:from>
    <xdr:to>
      <xdr:col>85</xdr:col>
      <xdr:colOff>177800</xdr:colOff>
      <xdr:row>59</xdr:row>
      <xdr:rowOff>163195</xdr:rowOff>
    </xdr:to>
    <xdr:sp macro="" textlink="">
      <xdr:nvSpPr>
        <xdr:cNvPr id="420" name="フローチャート: 判断 419">
          <a:extLst>
            <a:ext uri="{FF2B5EF4-FFF2-40B4-BE49-F238E27FC236}">
              <a16:creationId xmlns:a16="http://schemas.microsoft.com/office/drawing/2014/main" id="{E56F6554-B008-47E1-A7AE-5DAE7007B9DB}"/>
            </a:ext>
          </a:extLst>
        </xdr:cNvPr>
        <xdr:cNvSpPr/>
      </xdr:nvSpPr>
      <xdr:spPr>
        <a:xfrm>
          <a:off x="14649450" y="10173335"/>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xdr:rowOff>
    </xdr:from>
    <xdr:to>
      <xdr:col>81</xdr:col>
      <xdr:colOff>101600</xdr:colOff>
      <xdr:row>59</xdr:row>
      <xdr:rowOff>115570</xdr:rowOff>
    </xdr:to>
    <xdr:sp macro="" textlink="">
      <xdr:nvSpPr>
        <xdr:cNvPr id="421" name="フローチャート: 判断 420">
          <a:extLst>
            <a:ext uri="{FF2B5EF4-FFF2-40B4-BE49-F238E27FC236}">
              <a16:creationId xmlns:a16="http://schemas.microsoft.com/office/drawing/2014/main" id="{C8DD29A9-BF5D-4D05-9606-B42ADB22F029}"/>
            </a:ext>
          </a:extLst>
        </xdr:cNvPr>
        <xdr:cNvSpPr/>
      </xdr:nvSpPr>
      <xdr:spPr>
        <a:xfrm>
          <a:off x="13887450" y="1013333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19685</xdr:rowOff>
    </xdr:from>
    <xdr:to>
      <xdr:col>76</xdr:col>
      <xdr:colOff>165100</xdr:colOff>
      <xdr:row>59</xdr:row>
      <xdr:rowOff>121285</xdr:rowOff>
    </xdr:to>
    <xdr:sp macro="" textlink="">
      <xdr:nvSpPr>
        <xdr:cNvPr id="422" name="フローチャート: 判断 421">
          <a:extLst>
            <a:ext uri="{FF2B5EF4-FFF2-40B4-BE49-F238E27FC236}">
              <a16:creationId xmlns:a16="http://schemas.microsoft.com/office/drawing/2014/main" id="{EF333C82-86F6-460B-9388-F4CCB0275E2B}"/>
            </a:ext>
          </a:extLst>
        </xdr:cNvPr>
        <xdr:cNvSpPr/>
      </xdr:nvSpPr>
      <xdr:spPr>
        <a:xfrm>
          <a:off x="13089890" y="10131425"/>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130175</xdr:rowOff>
    </xdr:from>
    <xdr:to>
      <xdr:col>72</xdr:col>
      <xdr:colOff>38100</xdr:colOff>
      <xdr:row>59</xdr:row>
      <xdr:rowOff>60325</xdr:rowOff>
    </xdr:to>
    <xdr:sp macro="" textlink="">
      <xdr:nvSpPr>
        <xdr:cNvPr id="423" name="フローチャート: 判断 422">
          <a:extLst>
            <a:ext uri="{FF2B5EF4-FFF2-40B4-BE49-F238E27FC236}">
              <a16:creationId xmlns:a16="http://schemas.microsoft.com/office/drawing/2014/main" id="{E9BE6F90-8226-40B7-A1D5-F145CB5D31A5}"/>
            </a:ext>
          </a:extLst>
        </xdr:cNvPr>
        <xdr:cNvSpPr/>
      </xdr:nvSpPr>
      <xdr:spPr>
        <a:xfrm>
          <a:off x="12303760" y="10078085"/>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88265</xdr:rowOff>
    </xdr:from>
    <xdr:to>
      <xdr:col>67</xdr:col>
      <xdr:colOff>101600</xdr:colOff>
      <xdr:row>59</xdr:row>
      <xdr:rowOff>18415</xdr:rowOff>
    </xdr:to>
    <xdr:sp macro="" textlink="">
      <xdr:nvSpPr>
        <xdr:cNvPr id="424" name="フローチャート: 判断 423">
          <a:extLst>
            <a:ext uri="{FF2B5EF4-FFF2-40B4-BE49-F238E27FC236}">
              <a16:creationId xmlns:a16="http://schemas.microsoft.com/office/drawing/2014/main" id="{44561DFA-055C-4C95-B42C-61FBCB2AF598}"/>
            </a:ext>
          </a:extLst>
        </xdr:cNvPr>
        <xdr:cNvSpPr/>
      </xdr:nvSpPr>
      <xdr:spPr>
        <a:xfrm>
          <a:off x="11487150" y="1003617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6540"/>
    <xdr:sp macro="" textlink="">
      <xdr:nvSpPr>
        <xdr:cNvPr id="425" name="テキスト ボックス 424">
          <a:extLst>
            <a:ext uri="{FF2B5EF4-FFF2-40B4-BE49-F238E27FC236}">
              <a16:creationId xmlns:a16="http://schemas.microsoft.com/office/drawing/2014/main" id="{73E992D9-5518-46F5-930C-A8A81B7B877F}"/>
            </a:ext>
          </a:extLst>
        </xdr:cNvPr>
        <xdr:cNvSpPr txBox="1"/>
      </xdr:nvSpPr>
      <xdr:spPr>
        <a:xfrm>
          <a:off x="1453261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6540"/>
    <xdr:sp macro="" textlink="">
      <xdr:nvSpPr>
        <xdr:cNvPr id="426" name="テキスト ボックス 425">
          <a:extLst>
            <a:ext uri="{FF2B5EF4-FFF2-40B4-BE49-F238E27FC236}">
              <a16:creationId xmlns:a16="http://schemas.microsoft.com/office/drawing/2014/main" id="{7F756FCB-3A75-47CC-A84A-0B3312FB9844}"/>
            </a:ext>
          </a:extLst>
        </xdr:cNvPr>
        <xdr:cNvSpPr txBox="1"/>
      </xdr:nvSpPr>
      <xdr:spPr>
        <a:xfrm>
          <a:off x="1377061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6540"/>
    <xdr:sp macro="" textlink="">
      <xdr:nvSpPr>
        <xdr:cNvPr id="427" name="テキスト ボックス 426">
          <a:extLst>
            <a:ext uri="{FF2B5EF4-FFF2-40B4-BE49-F238E27FC236}">
              <a16:creationId xmlns:a16="http://schemas.microsoft.com/office/drawing/2014/main" id="{206ADADA-6711-4EBC-8859-11CE22EA10BA}"/>
            </a:ext>
          </a:extLst>
        </xdr:cNvPr>
        <xdr:cNvSpPr txBox="1"/>
      </xdr:nvSpPr>
      <xdr:spPr>
        <a:xfrm>
          <a:off x="1297305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6540"/>
    <xdr:sp macro="" textlink="">
      <xdr:nvSpPr>
        <xdr:cNvPr id="428" name="テキスト ボックス 427">
          <a:extLst>
            <a:ext uri="{FF2B5EF4-FFF2-40B4-BE49-F238E27FC236}">
              <a16:creationId xmlns:a16="http://schemas.microsoft.com/office/drawing/2014/main" id="{EEC7D11A-8ED3-4BF1-9B2B-B0E12E595BF0}"/>
            </a:ext>
          </a:extLst>
        </xdr:cNvPr>
        <xdr:cNvSpPr txBox="1"/>
      </xdr:nvSpPr>
      <xdr:spPr>
        <a:xfrm>
          <a:off x="1217549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6540"/>
    <xdr:sp macro="" textlink="">
      <xdr:nvSpPr>
        <xdr:cNvPr id="429" name="テキスト ボックス 428">
          <a:extLst>
            <a:ext uri="{FF2B5EF4-FFF2-40B4-BE49-F238E27FC236}">
              <a16:creationId xmlns:a16="http://schemas.microsoft.com/office/drawing/2014/main" id="{BA293C64-7E08-4AFA-90DC-9A536742DF39}"/>
            </a:ext>
          </a:extLst>
        </xdr:cNvPr>
        <xdr:cNvSpPr txBox="1"/>
      </xdr:nvSpPr>
      <xdr:spPr>
        <a:xfrm>
          <a:off x="1137031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81</xdr:col>
      <xdr:colOff>0</xdr:colOff>
      <xdr:row>58</xdr:row>
      <xdr:rowOff>2540</xdr:rowOff>
    </xdr:from>
    <xdr:to>
      <xdr:col>81</xdr:col>
      <xdr:colOff>101600</xdr:colOff>
      <xdr:row>58</xdr:row>
      <xdr:rowOff>104140</xdr:rowOff>
    </xdr:to>
    <xdr:sp macro="" textlink="">
      <xdr:nvSpPr>
        <xdr:cNvPr id="430" name="楕円 429">
          <a:extLst>
            <a:ext uri="{FF2B5EF4-FFF2-40B4-BE49-F238E27FC236}">
              <a16:creationId xmlns:a16="http://schemas.microsoft.com/office/drawing/2014/main" id="{64E0F234-F89E-400F-8A97-48CCC2563FB6}"/>
            </a:ext>
          </a:extLst>
        </xdr:cNvPr>
        <xdr:cNvSpPr/>
      </xdr:nvSpPr>
      <xdr:spPr>
        <a:xfrm>
          <a:off x="13887450" y="9946640"/>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133985</xdr:rowOff>
    </xdr:from>
    <xdr:to>
      <xdr:col>76</xdr:col>
      <xdr:colOff>165100</xdr:colOff>
      <xdr:row>58</xdr:row>
      <xdr:rowOff>64135</xdr:rowOff>
    </xdr:to>
    <xdr:sp macro="" textlink="">
      <xdr:nvSpPr>
        <xdr:cNvPr id="431" name="楕円 430">
          <a:extLst>
            <a:ext uri="{FF2B5EF4-FFF2-40B4-BE49-F238E27FC236}">
              <a16:creationId xmlns:a16="http://schemas.microsoft.com/office/drawing/2014/main" id="{2F0F992D-FB96-4ED1-8513-6702B60843C5}"/>
            </a:ext>
          </a:extLst>
        </xdr:cNvPr>
        <xdr:cNvSpPr/>
      </xdr:nvSpPr>
      <xdr:spPr>
        <a:xfrm>
          <a:off x="13089890" y="9902825"/>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13335</xdr:rowOff>
    </xdr:from>
    <xdr:to>
      <xdr:col>81</xdr:col>
      <xdr:colOff>50800</xdr:colOff>
      <xdr:row>58</xdr:row>
      <xdr:rowOff>53340</xdr:rowOff>
    </xdr:to>
    <xdr:cxnSp macro="">
      <xdr:nvCxnSpPr>
        <xdr:cNvPr id="432" name="直線コネクタ 431">
          <a:extLst>
            <a:ext uri="{FF2B5EF4-FFF2-40B4-BE49-F238E27FC236}">
              <a16:creationId xmlns:a16="http://schemas.microsoft.com/office/drawing/2014/main" id="{5A738B46-F752-4642-8601-FBB0ECA64045}"/>
            </a:ext>
          </a:extLst>
        </xdr:cNvPr>
        <xdr:cNvCxnSpPr/>
      </xdr:nvCxnSpPr>
      <xdr:spPr>
        <a:xfrm>
          <a:off x="13144500" y="9961245"/>
          <a:ext cx="79756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93980</xdr:rowOff>
    </xdr:from>
    <xdr:to>
      <xdr:col>72</xdr:col>
      <xdr:colOff>38100</xdr:colOff>
      <xdr:row>58</xdr:row>
      <xdr:rowOff>24130</xdr:rowOff>
    </xdr:to>
    <xdr:sp macro="" textlink="">
      <xdr:nvSpPr>
        <xdr:cNvPr id="433" name="楕円 432">
          <a:extLst>
            <a:ext uri="{FF2B5EF4-FFF2-40B4-BE49-F238E27FC236}">
              <a16:creationId xmlns:a16="http://schemas.microsoft.com/office/drawing/2014/main" id="{4311FFCB-287E-4603-8942-3202371048CD}"/>
            </a:ext>
          </a:extLst>
        </xdr:cNvPr>
        <xdr:cNvSpPr/>
      </xdr:nvSpPr>
      <xdr:spPr>
        <a:xfrm>
          <a:off x="12303760" y="9870440"/>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144780</xdr:rowOff>
    </xdr:from>
    <xdr:to>
      <xdr:col>76</xdr:col>
      <xdr:colOff>114300</xdr:colOff>
      <xdr:row>58</xdr:row>
      <xdr:rowOff>13335</xdr:rowOff>
    </xdr:to>
    <xdr:cxnSp macro="">
      <xdr:nvCxnSpPr>
        <xdr:cNvPr id="434" name="直線コネクタ 433">
          <a:extLst>
            <a:ext uri="{FF2B5EF4-FFF2-40B4-BE49-F238E27FC236}">
              <a16:creationId xmlns:a16="http://schemas.microsoft.com/office/drawing/2014/main" id="{E5C41073-2AA5-4706-B117-350F89B1E90B}"/>
            </a:ext>
          </a:extLst>
        </xdr:cNvPr>
        <xdr:cNvCxnSpPr/>
      </xdr:nvCxnSpPr>
      <xdr:spPr>
        <a:xfrm>
          <a:off x="12346940" y="9915525"/>
          <a:ext cx="79756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139700</xdr:rowOff>
    </xdr:from>
    <xdr:to>
      <xdr:col>67</xdr:col>
      <xdr:colOff>101600</xdr:colOff>
      <xdr:row>58</xdr:row>
      <xdr:rowOff>69850</xdr:rowOff>
    </xdr:to>
    <xdr:sp macro="" textlink="">
      <xdr:nvSpPr>
        <xdr:cNvPr id="435" name="楕円 434">
          <a:extLst>
            <a:ext uri="{FF2B5EF4-FFF2-40B4-BE49-F238E27FC236}">
              <a16:creationId xmlns:a16="http://schemas.microsoft.com/office/drawing/2014/main" id="{35EB3F2F-A06E-4DE4-A9E8-B6864C7BA022}"/>
            </a:ext>
          </a:extLst>
        </xdr:cNvPr>
        <xdr:cNvSpPr/>
      </xdr:nvSpPr>
      <xdr:spPr>
        <a:xfrm>
          <a:off x="11487150" y="990854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144780</xdr:rowOff>
    </xdr:from>
    <xdr:to>
      <xdr:col>71</xdr:col>
      <xdr:colOff>177800</xdr:colOff>
      <xdr:row>58</xdr:row>
      <xdr:rowOff>19050</xdr:rowOff>
    </xdr:to>
    <xdr:cxnSp macro="">
      <xdr:nvCxnSpPr>
        <xdr:cNvPr id="436" name="直線コネクタ 435">
          <a:extLst>
            <a:ext uri="{FF2B5EF4-FFF2-40B4-BE49-F238E27FC236}">
              <a16:creationId xmlns:a16="http://schemas.microsoft.com/office/drawing/2014/main" id="{C7D43035-141E-49F8-A5C1-00D5CCD81876}"/>
            </a:ext>
          </a:extLst>
        </xdr:cNvPr>
        <xdr:cNvCxnSpPr/>
      </xdr:nvCxnSpPr>
      <xdr:spPr>
        <a:xfrm flipV="1">
          <a:off x="11541760" y="9915525"/>
          <a:ext cx="80518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59</xdr:row>
      <xdr:rowOff>106680</xdr:rowOff>
    </xdr:from>
    <xdr:ext cx="405130" cy="259080"/>
    <xdr:sp macro="" textlink="">
      <xdr:nvSpPr>
        <xdr:cNvPr id="437" name="n_1aveValue【保健センター・保健所】&#10;有形固定資産減価償却率">
          <a:extLst>
            <a:ext uri="{FF2B5EF4-FFF2-40B4-BE49-F238E27FC236}">
              <a16:creationId xmlns:a16="http://schemas.microsoft.com/office/drawing/2014/main" id="{86DD66E9-8719-4194-A811-0343C5E6FCFD}"/>
            </a:ext>
          </a:extLst>
        </xdr:cNvPr>
        <xdr:cNvSpPr txBox="1"/>
      </xdr:nvSpPr>
      <xdr:spPr>
        <a:xfrm>
          <a:off x="13738225" y="102203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59</xdr:row>
      <xdr:rowOff>112395</xdr:rowOff>
    </xdr:from>
    <xdr:ext cx="402590" cy="256540"/>
    <xdr:sp macro="" textlink="">
      <xdr:nvSpPr>
        <xdr:cNvPr id="438" name="n_2aveValue【保健センター・保健所】&#10;有形固定資産減価償却率">
          <a:extLst>
            <a:ext uri="{FF2B5EF4-FFF2-40B4-BE49-F238E27FC236}">
              <a16:creationId xmlns:a16="http://schemas.microsoft.com/office/drawing/2014/main" id="{BD7A7F86-EC76-491F-A9BE-3D74186480DC}"/>
            </a:ext>
          </a:extLst>
        </xdr:cNvPr>
        <xdr:cNvSpPr txBox="1"/>
      </xdr:nvSpPr>
      <xdr:spPr>
        <a:xfrm>
          <a:off x="12957175" y="1022794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59</xdr:row>
      <xdr:rowOff>52070</xdr:rowOff>
    </xdr:from>
    <xdr:ext cx="402590" cy="256540"/>
    <xdr:sp macro="" textlink="">
      <xdr:nvSpPr>
        <xdr:cNvPr id="439" name="n_3aveValue【保健センター・保健所】&#10;有形固定資産減価償却率">
          <a:extLst>
            <a:ext uri="{FF2B5EF4-FFF2-40B4-BE49-F238E27FC236}">
              <a16:creationId xmlns:a16="http://schemas.microsoft.com/office/drawing/2014/main" id="{1D8DAC91-D2EE-4AEE-A019-1FF69AED0165}"/>
            </a:ext>
          </a:extLst>
        </xdr:cNvPr>
        <xdr:cNvSpPr txBox="1"/>
      </xdr:nvSpPr>
      <xdr:spPr>
        <a:xfrm>
          <a:off x="12171045" y="1017143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59</xdr:row>
      <xdr:rowOff>9525</xdr:rowOff>
    </xdr:from>
    <xdr:ext cx="402590" cy="256540"/>
    <xdr:sp macro="" textlink="">
      <xdr:nvSpPr>
        <xdr:cNvPr id="440" name="n_4aveValue【保健センター・保健所】&#10;有形固定資産減価償却率">
          <a:extLst>
            <a:ext uri="{FF2B5EF4-FFF2-40B4-BE49-F238E27FC236}">
              <a16:creationId xmlns:a16="http://schemas.microsoft.com/office/drawing/2014/main" id="{ACFED9B0-B6CD-46BE-88A3-A262E6CC2ABC}"/>
            </a:ext>
          </a:extLst>
        </xdr:cNvPr>
        <xdr:cNvSpPr txBox="1"/>
      </xdr:nvSpPr>
      <xdr:spPr>
        <a:xfrm>
          <a:off x="11354435" y="1012698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56</xdr:row>
      <xdr:rowOff>120650</xdr:rowOff>
    </xdr:from>
    <xdr:ext cx="405130" cy="256540"/>
    <xdr:sp macro="" textlink="">
      <xdr:nvSpPr>
        <xdr:cNvPr id="441" name="n_1mainValue【保健センター・保健所】&#10;有形固定資産減価償却率">
          <a:extLst>
            <a:ext uri="{FF2B5EF4-FFF2-40B4-BE49-F238E27FC236}">
              <a16:creationId xmlns:a16="http://schemas.microsoft.com/office/drawing/2014/main" id="{6AF8BCBF-F6A4-49C7-896D-7CDF067D6232}"/>
            </a:ext>
          </a:extLst>
        </xdr:cNvPr>
        <xdr:cNvSpPr txBox="1"/>
      </xdr:nvSpPr>
      <xdr:spPr>
        <a:xfrm>
          <a:off x="13738225" y="972375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44.8</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56</xdr:row>
      <xdr:rowOff>80645</xdr:rowOff>
    </xdr:from>
    <xdr:ext cx="402590" cy="259080"/>
    <xdr:sp macro="" textlink="">
      <xdr:nvSpPr>
        <xdr:cNvPr id="442" name="n_2mainValue【保健センター・保健所】&#10;有形固定資産減価償却率">
          <a:extLst>
            <a:ext uri="{FF2B5EF4-FFF2-40B4-BE49-F238E27FC236}">
              <a16:creationId xmlns:a16="http://schemas.microsoft.com/office/drawing/2014/main" id="{AC1D049C-2D17-459A-B82E-C7A94B2CAA44}"/>
            </a:ext>
          </a:extLst>
        </xdr:cNvPr>
        <xdr:cNvSpPr txBox="1"/>
      </xdr:nvSpPr>
      <xdr:spPr>
        <a:xfrm>
          <a:off x="12957175" y="968375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42.7</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56</xdr:row>
      <xdr:rowOff>40640</xdr:rowOff>
    </xdr:from>
    <xdr:ext cx="402590" cy="256540"/>
    <xdr:sp macro="" textlink="">
      <xdr:nvSpPr>
        <xdr:cNvPr id="443" name="n_3mainValue【保健センター・保健所】&#10;有形固定資産減価償却率">
          <a:extLst>
            <a:ext uri="{FF2B5EF4-FFF2-40B4-BE49-F238E27FC236}">
              <a16:creationId xmlns:a16="http://schemas.microsoft.com/office/drawing/2014/main" id="{ADD28863-A8E6-45C2-974F-E6AD797B8F11}"/>
            </a:ext>
          </a:extLst>
        </xdr:cNvPr>
        <xdr:cNvSpPr txBox="1"/>
      </xdr:nvSpPr>
      <xdr:spPr>
        <a:xfrm>
          <a:off x="12171045" y="964184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40.6</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56</xdr:row>
      <xdr:rowOff>86360</xdr:rowOff>
    </xdr:from>
    <xdr:ext cx="402590" cy="256540"/>
    <xdr:sp macro="" textlink="">
      <xdr:nvSpPr>
        <xdr:cNvPr id="444" name="n_4mainValue【保健センター・保健所】&#10;有形固定資産減価償却率">
          <a:extLst>
            <a:ext uri="{FF2B5EF4-FFF2-40B4-BE49-F238E27FC236}">
              <a16:creationId xmlns:a16="http://schemas.microsoft.com/office/drawing/2014/main" id="{33FEE50F-C001-434E-A1B0-140C663ED73E}"/>
            </a:ext>
          </a:extLst>
        </xdr:cNvPr>
        <xdr:cNvSpPr txBox="1"/>
      </xdr:nvSpPr>
      <xdr:spPr>
        <a:xfrm>
          <a:off x="11354435" y="968946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5" name="正方形/長方形 444">
          <a:extLst>
            <a:ext uri="{FF2B5EF4-FFF2-40B4-BE49-F238E27FC236}">
              <a16:creationId xmlns:a16="http://schemas.microsoft.com/office/drawing/2014/main" id="{4331B2BA-AF49-4CC8-823E-6A4B7C664A58}"/>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6" name="正方形/長方形 445">
          <a:extLst>
            <a:ext uri="{FF2B5EF4-FFF2-40B4-BE49-F238E27FC236}">
              <a16:creationId xmlns:a16="http://schemas.microsoft.com/office/drawing/2014/main" id="{A2ED124E-CB97-4B82-8CC1-3EFE7C40F3EF}"/>
            </a:ext>
          </a:extLst>
        </xdr:cNvPr>
        <xdr:cNvSpPr/>
      </xdr:nvSpPr>
      <xdr:spPr>
        <a:xfrm>
          <a:off x="16590010" y="866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7" name="正方形/長方形 446">
          <a:extLst>
            <a:ext uri="{FF2B5EF4-FFF2-40B4-BE49-F238E27FC236}">
              <a16:creationId xmlns:a16="http://schemas.microsoft.com/office/drawing/2014/main" id="{78AC917B-DA7C-43CA-A712-C14B521A4E4B}"/>
            </a:ext>
          </a:extLst>
        </xdr:cNvPr>
        <xdr:cNvSpPr/>
      </xdr:nvSpPr>
      <xdr:spPr>
        <a:xfrm>
          <a:off x="16590010" y="886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8" name="正方形/長方形 447">
          <a:extLst>
            <a:ext uri="{FF2B5EF4-FFF2-40B4-BE49-F238E27FC236}">
              <a16:creationId xmlns:a16="http://schemas.microsoft.com/office/drawing/2014/main" id="{F53DC7B3-9941-498C-B2F1-DB8025BCBB4B}"/>
            </a:ext>
          </a:extLst>
        </xdr:cNvPr>
        <xdr:cNvSpPr/>
      </xdr:nvSpPr>
      <xdr:spPr>
        <a:xfrm>
          <a:off x="17487900" y="866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9" name="正方形/長方形 448">
          <a:extLst>
            <a:ext uri="{FF2B5EF4-FFF2-40B4-BE49-F238E27FC236}">
              <a16:creationId xmlns:a16="http://schemas.microsoft.com/office/drawing/2014/main" id="{02F55324-AAAE-440F-BF7F-4E5B2564CEF6}"/>
            </a:ext>
          </a:extLst>
        </xdr:cNvPr>
        <xdr:cNvSpPr/>
      </xdr:nvSpPr>
      <xdr:spPr>
        <a:xfrm>
          <a:off x="17487900" y="886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0" name="正方形/長方形 449">
          <a:extLst>
            <a:ext uri="{FF2B5EF4-FFF2-40B4-BE49-F238E27FC236}">
              <a16:creationId xmlns:a16="http://schemas.microsoft.com/office/drawing/2014/main" id="{CCC0238F-42C7-46E4-BA2E-35C99BE23832}"/>
            </a:ext>
          </a:extLst>
        </xdr:cNvPr>
        <xdr:cNvSpPr/>
      </xdr:nvSpPr>
      <xdr:spPr>
        <a:xfrm>
          <a:off x="18516600" y="866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1" name="正方形/長方形 450">
          <a:extLst>
            <a:ext uri="{FF2B5EF4-FFF2-40B4-BE49-F238E27FC236}">
              <a16:creationId xmlns:a16="http://schemas.microsoft.com/office/drawing/2014/main" id="{BF3ED196-7A31-4C14-AB69-188AAB6AFC39}"/>
            </a:ext>
          </a:extLst>
        </xdr:cNvPr>
        <xdr:cNvSpPr/>
      </xdr:nvSpPr>
      <xdr:spPr>
        <a:xfrm>
          <a:off x="18516600" y="886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2" name="正方形/長方形 451">
          <a:extLst>
            <a:ext uri="{FF2B5EF4-FFF2-40B4-BE49-F238E27FC236}">
              <a16:creationId xmlns:a16="http://schemas.microsoft.com/office/drawing/2014/main" id="{4FE37C43-478C-4C52-ABD9-25BD8C2B986E}"/>
            </a:ext>
          </a:extLst>
        </xdr:cNvPr>
        <xdr:cNvSpPr/>
      </xdr:nvSpPr>
      <xdr:spPr>
        <a:xfrm>
          <a:off x="16459200" y="9140190"/>
          <a:ext cx="4267200" cy="22898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7345" cy="225425"/>
    <xdr:sp macro="" textlink="">
      <xdr:nvSpPr>
        <xdr:cNvPr id="453" name="テキスト ボックス 452">
          <a:extLst>
            <a:ext uri="{FF2B5EF4-FFF2-40B4-BE49-F238E27FC236}">
              <a16:creationId xmlns:a16="http://schemas.microsoft.com/office/drawing/2014/main" id="{3AA4B87B-CC2D-4063-A20B-A3325EBC128C}"/>
            </a:ext>
          </a:extLst>
        </xdr:cNvPr>
        <xdr:cNvSpPr txBox="1"/>
      </xdr:nvSpPr>
      <xdr:spPr>
        <a:xfrm>
          <a:off x="1644015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4" name="直線コネクタ 453">
          <a:extLst>
            <a:ext uri="{FF2B5EF4-FFF2-40B4-BE49-F238E27FC236}">
              <a16:creationId xmlns:a16="http://schemas.microsoft.com/office/drawing/2014/main" id="{33AD9481-A8B9-4145-AA8E-D3F44B4571DE}"/>
            </a:ext>
          </a:extLst>
        </xdr:cNvPr>
        <xdr:cNvCxnSpPr/>
      </xdr:nvCxnSpPr>
      <xdr:spPr>
        <a:xfrm>
          <a:off x="16459200" y="1143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130810</xdr:rowOff>
    </xdr:from>
    <xdr:to>
      <xdr:col>120</xdr:col>
      <xdr:colOff>114300</xdr:colOff>
      <xdr:row>64</xdr:row>
      <xdr:rowOff>130810</xdr:rowOff>
    </xdr:to>
    <xdr:cxnSp macro="">
      <xdr:nvCxnSpPr>
        <xdr:cNvPr id="455" name="直線コネクタ 454">
          <a:extLst>
            <a:ext uri="{FF2B5EF4-FFF2-40B4-BE49-F238E27FC236}">
              <a16:creationId xmlns:a16="http://schemas.microsoft.com/office/drawing/2014/main" id="{004B70DF-70B0-4682-A656-65161DC5AE55}"/>
            </a:ext>
          </a:extLst>
        </xdr:cNvPr>
        <xdr:cNvCxnSpPr/>
      </xdr:nvCxnSpPr>
      <xdr:spPr>
        <a:xfrm>
          <a:off x="16459200" y="111074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160020</xdr:rowOff>
    </xdr:from>
    <xdr:ext cx="464820" cy="259080"/>
    <xdr:sp macro="" textlink="">
      <xdr:nvSpPr>
        <xdr:cNvPr id="456" name="テキスト ボックス 455">
          <a:extLst>
            <a:ext uri="{FF2B5EF4-FFF2-40B4-BE49-F238E27FC236}">
              <a16:creationId xmlns:a16="http://schemas.microsoft.com/office/drawing/2014/main" id="{27E41303-539C-4E65-8CBA-0957F2A4ADB8}"/>
            </a:ext>
          </a:extLst>
        </xdr:cNvPr>
        <xdr:cNvSpPr txBox="1"/>
      </xdr:nvSpPr>
      <xdr:spPr>
        <a:xfrm>
          <a:off x="16047085" y="1096327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146685</xdr:rowOff>
    </xdr:from>
    <xdr:to>
      <xdr:col>120</xdr:col>
      <xdr:colOff>114300</xdr:colOff>
      <xdr:row>62</xdr:row>
      <xdr:rowOff>146685</xdr:rowOff>
    </xdr:to>
    <xdr:cxnSp macro="">
      <xdr:nvCxnSpPr>
        <xdr:cNvPr id="457" name="直線コネクタ 456">
          <a:extLst>
            <a:ext uri="{FF2B5EF4-FFF2-40B4-BE49-F238E27FC236}">
              <a16:creationId xmlns:a16="http://schemas.microsoft.com/office/drawing/2014/main" id="{E6378147-A7D6-4C05-A91E-235F2E8B95F3}"/>
            </a:ext>
          </a:extLst>
        </xdr:cNvPr>
        <xdr:cNvCxnSpPr/>
      </xdr:nvCxnSpPr>
      <xdr:spPr>
        <a:xfrm>
          <a:off x="16459200" y="1077468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62</xdr:row>
      <xdr:rowOff>4445</xdr:rowOff>
    </xdr:from>
    <xdr:ext cx="464820" cy="259080"/>
    <xdr:sp macro="" textlink="">
      <xdr:nvSpPr>
        <xdr:cNvPr id="458" name="テキスト ボックス 457">
          <a:extLst>
            <a:ext uri="{FF2B5EF4-FFF2-40B4-BE49-F238E27FC236}">
              <a16:creationId xmlns:a16="http://schemas.microsoft.com/office/drawing/2014/main" id="{B54C4196-642A-4513-BC57-906814402B46}"/>
            </a:ext>
          </a:extLst>
        </xdr:cNvPr>
        <xdr:cNvSpPr txBox="1"/>
      </xdr:nvSpPr>
      <xdr:spPr>
        <a:xfrm>
          <a:off x="16047085" y="1063625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60</xdr:row>
      <xdr:rowOff>163195</xdr:rowOff>
    </xdr:from>
    <xdr:to>
      <xdr:col>120</xdr:col>
      <xdr:colOff>114300</xdr:colOff>
      <xdr:row>60</xdr:row>
      <xdr:rowOff>163195</xdr:rowOff>
    </xdr:to>
    <xdr:cxnSp macro="">
      <xdr:nvCxnSpPr>
        <xdr:cNvPr id="459" name="直線コネクタ 458">
          <a:extLst>
            <a:ext uri="{FF2B5EF4-FFF2-40B4-BE49-F238E27FC236}">
              <a16:creationId xmlns:a16="http://schemas.microsoft.com/office/drawing/2014/main" id="{7D5BF3A2-C170-4ADC-8F78-94F2C26E9F0A}"/>
            </a:ext>
          </a:extLst>
        </xdr:cNvPr>
        <xdr:cNvCxnSpPr/>
      </xdr:nvCxnSpPr>
      <xdr:spPr>
        <a:xfrm>
          <a:off x="16459200" y="10452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60</xdr:row>
      <xdr:rowOff>20955</xdr:rowOff>
    </xdr:from>
    <xdr:ext cx="464820" cy="256540"/>
    <xdr:sp macro="" textlink="">
      <xdr:nvSpPr>
        <xdr:cNvPr id="460" name="テキスト ボックス 459">
          <a:extLst>
            <a:ext uri="{FF2B5EF4-FFF2-40B4-BE49-F238E27FC236}">
              <a16:creationId xmlns:a16="http://schemas.microsoft.com/office/drawing/2014/main" id="{A627FEF0-125B-4A38-9570-8BF42A617256}"/>
            </a:ext>
          </a:extLst>
        </xdr:cNvPr>
        <xdr:cNvSpPr txBox="1"/>
      </xdr:nvSpPr>
      <xdr:spPr>
        <a:xfrm>
          <a:off x="16047085" y="1030414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59</xdr:row>
      <xdr:rowOff>8255</xdr:rowOff>
    </xdr:from>
    <xdr:to>
      <xdr:col>120</xdr:col>
      <xdr:colOff>114300</xdr:colOff>
      <xdr:row>59</xdr:row>
      <xdr:rowOff>8255</xdr:rowOff>
    </xdr:to>
    <xdr:cxnSp macro="">
      <xdr:nvCxnSpPr>
        <xdr:cNvPr id="461" name="直線コネクタ 460">
          <a:extLst>
            <a:ext uri="{FF2B5EF4-FFF2-40B4-BE49-F238E27FC236}">
              <a16:creationId xmlns:a16="http://schemas.microsoft.com/office/drawing/2014/main" id="{5CA13E4A-7AC2-4682-90F4-21733F7600E2}"/>
            </a:ext>
          </a:extLst>
        </xdr:cNvPr>
        <xdr:cNvCxnSpPr/>
      </xdr:nvCxnSpPr>
      <xdr:spPr>
        <a:xfrm>
          <a:off x="16459200" y="101257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58</xdr:row>
      <xdr:rowOff>37465</xdr:rowOff>
    </xdr:from>
    <xdr:ext cx="464820" cy="259080"/>
    <xdr:sp macro="" textlink="">
      <xdr:nvSpPr>
        <xdr:cNvPr id="462" name="テキスト ボックス 461">
          <a:extLst>
            <a:ext uri="{FF2B5EF4-FFF2-40B4-BE49-F238E27FC236}">
              <a16:creationId xmlns:a16="http://schemas.microsoft.com/office/drawing/2014/main" id="{552E3B48-620C-4E37-9606-8CA0B0A8662A}"/>
            </a:ext>
          </a:extLst>
        </xdr:cNvPr>
        <xdr:cNvSpPr txBox="1"/>
      </xdr:nvSpPr>
      <xdr:spPr>
        <a:xfrm>
          <a:off x="16047085" y="99815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57</xdr:row>
      <xdr:rowOff>24765</xdr:rowOff>
    </xdr:from>
    <xdr:to>
      <xdr:col>120</xdr:col>
      <xdr:colOff>114300</xdr:colOff>
      <xdr:row>57</xdr:row>
      <xdr:rowOff>24765</xdr:rowOff>
    </xdr:to>
    <xdr:cxnSp macro="">
      <xdr:nvCxnSpPr>
        <xdr:cNvPr id="463" name="直線コネクタ 462">
          <a:extLst>
            <a:ext uri="{FF2B5EF4-FFF2-40B4-BE49-F238E27FC236}">
              <a16:creationId xmlns:a16="http://schemas.microsoft.com/office/drawing/2014/main" id="{927955FF-39CF-4D63-9F2C-DB205BDB9497}"/>
            </a:ext>
          </a:extLst>
        </xdr:cNvPr>
        <xdr:cNvCxnSpPr/>
      </xdr:nvCxnSpPr>
      <xdr:spPr>
        <a:xfrm>
          <a:off x="16459200" y="97936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53975</xdr:rowOff>
    </xdr:from>
    <xdr:ext cx="464820" cy="256540"/>
    <xdr:sp macro="" textlink="">
      <xdr:nvSpPr>
        <xdr:cNvPr id="464" name="テキスト ボックス 463">
          <a:extLst>
            <a:ext uri="{FF2B5EF4-FFF2-40B4-BE49-F238E27FC236}">
              <a16:creationId xmlns:a16="http://schemas.microsoft.com/office/drawing/2014/main" id="{D71A67C8-5BBE-4098-ACA7-657B2BC96DB2}"/>
            </a:ext>
          </a:extLst>
        </xdr:cNvPr>
        <xdr:cNvSpPr txBox="1"/>
      </xdr:nvSpPr>
      <xdr:spPr>
        <a:xfrm>
          <a:off x="16047085" y="965898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55</xdr:row>
      <xdr:rowOff>40640</xdr:rowOff>
    </xdr:from>
    <xdr:to>
      <xdr:col>120</xdr:col>
      <xdr:colOff>114300</xdr:colOff>
      <xdr:row>55</xdr:row>
      <xdr:rowOff>40640</xdr:rowOff>
    </xdr:to>
    <xdr:cxnSp macro="">
      <xdr:nvCxnSpPr>
        <xdr:cNvPr id="465" name="直線コネクタ 464">
          <a:extLst>
            <a:ext uri="{FF2B5EF4-FFF2-40B4-BE49-F238E27FC236}">
              <a16:creationId xmlns:a16="http://schemas.microsoft.com/office/drawing/2014/main" id="{D4B96545-2A57-46AA-A8B8-7CF132B54763}"/>
            </a:ext>
          </a:extLst>
        </xdr:cNvPr>
        <xdr:cNvCxnSpPr/>
      </xdr:nvCxnSpPr>
      <xdr:spPr>
        <a:xfrm>
          <a:off x="16459200" y="94703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69850</xdr:rowOff>
    </xdr:from>
    <xdr:ext cx="464820" cy="259080"/>
    <xdr:sp macro="" textlink="">
      <xdr:nvSpPr>
        <xdr:cNvPr id="466" name="テキスト ボックス 465">
          <a:extLst>
            <a:ext uri="{FF2B5EF4-FFF2-40B4-BE49-F238E27FC236}">
              <a16:creationId xmlns:a16="http://schemas.microsoft.com/office/drawing/2014/main" id="{73CF33E2-B414-4B3F-BDD4-EFB0E2B34CE6}"/>
            </a:ext>
          </a:extLst>
        </xdr:cNvPr>
        <xdr:cNvSpPr txBox="1"/>
      </xdr:nvSpPr>
      <xdr:spPr>
        <a:xfrm>
          <a:off x="16047085" y="932624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7" name="直線コネクタ 466">
          <a:extLst>
            <a:ext uri="{FF2B5EF4-FFF2-40B4-BE49-F238E27FC236}">
              <a16:creationId xmlns:a16="http://schemas.microsoft.com/office/drawing/2014/main" id="{93196C15-8AC2-449D-9120-D6EA37AD5995}"/>
            </a:ext>
          </a:extLst>
        </xdr:cNvPr>
        <xdr:cNvCxnSpPr/>
      </xdr:nvCxnSpPr>
      <xdr:spPr>
        <a:xfrm>
          <a:off x="16459200" y="9140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4820" cy="256540"/>
    <xdr:sp macro="" textlink="">
      <xdr:nvSpPr>
        <xdr:cNvPr id="468" name="テキスト ボックス 467">
          <a:extLst>
            <a:ext uri="{FF2B5EF4-FFF2-40B4-BE49-F238E27FC236}">
              <a16:creationId xmlns:a16="http://schemas.microsoft.com/office/drawing/2014/main" id="{47B91EB5-7F32-4CB0-986F-D361B45BF685}"/>
            </a:ext>
          </a:extLst>
        </xdr:cNvPr>
        <xdr:cNvSpPr txBox="1"/>
      </xdr:nvSpPr>
      <xdr:spPr>
        <a:xfrm>
          <a:off x="16047085" y="900366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9" name="【保健センター・保健所】&#10;一人当たり面積グラフ枠">
          <a:extLst>
            <a:ext uri="{FF2B5EF4-FFF2-40B4-BE49-F238E27FC236}">
              <a16:creationId xmlns:a16="http://schemas.microsoft.com/office/drawing/2014/main" id="{D3D625C9-D9D1-448E-B824-0B5000955689}"/>
            </a:ext>
          </a:extLst>
        </xdr:cNvPr>
        <xdr:cNvSpPr/>
      </xdr:nvSpPr>
      <xdr:spPr>
        <a:xfrm>
          <a:off x="16459200" y="9140190"/>
          <a:ext cx="4267200" cy="22898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58</xdr:row>
      <xdr:rowOff>29210</xdr:rowOff>
    </xdr:from>
    <xdr:to>
      <xdr:col>116</xdr:col>
      <xdr:colOff>62865</xdr:colOff>
      <xdr:row>64</xdr:row>
      <xdr:rowOff>94615</xdr:rowOff>
    </xdr:to>
    <xdr:cxnSp macro="">
      <xdr:nvCxnSpPr>
        <xdr:cNvPr id="470" name="直線コネクタ 469">
          <a:extLst>
            <a:ext uri="{FF2B5EF4-FFF2-40B4-BE49-F238E27FC236}">
              <a16:creationId xmlns:a16="http://schemas.microsoft.com/office/drawing/2014/main" id="{AF04A379-714B-4439-AF44-456AB4CB6735}"/>
            </a:ext>
          </a:extLst>
        </xdr:cNvPr>
        <xdr:cNvCxnSpPr/>
      </xdr:nvCxnSpPr>
      <xdr:spPr>
        <a:xfrm flipV="1">
          <a:off x="19947255" y="9971405"/>
          <a:ext cx="0" cy="1099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98425</xdr:rowOff>
    </xdr:from>
    <xdr:ext cx="469900" cy="256540"/>
    <xdr:sp macro="" textlink="">
      <xdr:nvSpPr>
        <xdr:cNvPr id="471" name="【保健センター・保健所】&#10;一人当たり面積最小値テキスト">
          <a:extLst>
            <a:ext uri="{FF2B5EF4-FFF2-40B4-BE49-F238E27FC236}">
              <a16:creationId xmlns:a16="http://schemas.microsoft.com/office/drawing/2014/main" id="{662F41B2-4691-4C67-A4DE-5E245AD9696C}"/>
            </a:ext>
          </a:extLst>
        </xdr:cNvPr>
        <xdr:cNvSpPr txBox="1"/>
      </xdr:nvSpPr>
      <xdr:spPr>
        <a:xfrm>
          <a:off x="19985990" y="1106741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0.011</a:t>
          </a:r>
          <a:endParaRPr kumimoji="1" lang="ja-JP" altLang="en-US" sz="1000" b="1">
            <a:latin typeface="ＭＳ Ｐゴシック"/>
            <a:ea typeface="ＭＳ Ｐゴシック"/>
          </a:endParaRPr>
        </a:p>
      </xdr:txBody>
    </xdr:sp>
    <xdr:clientData/>
  </xdr:oneCellAnchor>
  <xdr:twoCellAnchor>
    <xdr:from>
      <xdr:col>115</xdr:col>
      <xdr:colOff>165100</xdr:colOff>
      <xdr:row>64</xdr:row>
      <xdr:rowOff>94615</xdr:rowOff>
    </xdr:from>
    <xdr:to>
      <xdr:col>116</xdr:col>
      <xdr:colOff>152400</xdr:colOff>
      <xdr:row>64</xdr:row>
      <xdr:rowOff>94615</xdr:rowOff>
    </xdr:to>
    <xdr:cxnSp macro="">
      <xdr:nvCxnSpPr>
        <xdr:cNvPr id="472" name="直線コネクタ 471">
          <a:extLst>
            <a:ext uri="{FF2B5EF4-FFF2-40B4-BE49-F238E27FC236}">
              <a16:creationId xmlns:a16="http://schemas.microsoft.com/office/drawing/2014/main" id="{64DDD8E0-89B7-4B6B-A285-A16754053FD1}"/>
            </a:ext>
          </a:extLst>
        </xdr:cNvPr>
        <xdr:cNvCxnSpPr/>
      </xdr:nvCxnSpPr>
      <xdr:spPr>
        <a:xfrm>
          <a:off x="19885660" y="11071225"/>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147320</xdr:rowOff>
    </xdr:from>
    <xdr:ext cx="469900" cy="259080"/>
    <xdr:sp macro="" textlink="">
      <xdr:nvSpPr>
        <xdr:cNvPr id="473" name="【保健センター・保健所】&#10;一人当たり面積最大値テキスト">
          <a:extLst>
            <a:ext uri="{FF2B5EF4-FFF2-40B4-BE49-F238E27FC236}">
              <a16:creationId xmlns:a16="http://schemas.microsoft.com/office/drawing/2014/main" id="{884EC702-8EB4-4A17-A56B-84DDF9C9102B}"/>
            </a:ext>
          </a:extLst>
        </xdr:cNvPr>
        <xdr:cNvSpPr txBox="1"/>
      </xdr:nvSpPr>
      <xdr:spPr>
        <a:xfrm>
          <a:off x="19985990" y="97466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0.346</a:t>
          </a:r>
          <a:endParaRPr kumimoji="1" lang="ja-JP" altLang="en-US" sz="1000" b="1">
            <a:latin typeface="ＭＳ Ｐゴシック"/>
            <a:ea typeface="ＭＳ Ｐゴシック"/>
          </a:endParaRPr>
        </a:p>
      </xdr:txBody>
    </xdr:sp>
    <xdr:clientData/>
  </xdr:oneCellAnchor>
  <xdr:twoCellAnchor>
    <xdr:from>
      <xdr:col>115</xdr:col>
      <xdr:colOff>165100</xdr:colOff>
      <xdr:row>58</xdr:row>
      <xdr:rowOff>29210</xdr:rowOff>
    </xdr:from>
    <xdr:to>
      <xdr:col>116</xdr:col>
      <xdr:colOff>152400</xdr:colOff>
      <xdr:row>58</xdr:row>
      <xdr:rowOff>29210</xdr:rowOff>
    </xdr:to>
    <xdr:cxnSp macro="">
      <xdr:nvCxnSpPr>
        <xdr:cNvPr id="474" name="直線コネクタ 473">
          <a:extLst>
            <a:ext uri="{FF2B5EF4-FFF2-40B4-BE49-F238E27FC236}">
              <a16:creationId xmlns:a16="http://schemas.microsoft.com/office/drawing/2014/main" id="{A00B47F2-A49F-4417-AC9D-B127BC4013EA}"/>
            </a:ext>
          </a:extLst>
        </xdr:cNvPr>
        <xdr:cNvCxnSpPr/>
      </xdr:nvCxnSpPr>
      <xdr:spPr>
        <a:xfrm>
          <a:off x="19885660" y="9971405"/>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84455</xdr:rowOff>
    </xdr:from>
    <xdr:ext cx="469900" cy="259080"/>
    <xdr:sp macro="" textlink="">
      <xdr:nvSpPr>
        <xdr:cNvPr id="475" name="【保健センター・保健所】&#10;一人当たり面積平均値テキスト">
          <a:extLst>
            <a:ext uri="{FF2B5EF4-FFF2-40B4-BE49-F238E27FC236}">
              <a16:creationId xmlns:a16="http://schemas.microsoft.com/office/drawing/2014/main" id="{08ECDC76-1CCC-482B-8AFD-4F58086510C5}"/>
            </a:ext>
          </a:extLst>
        </xdr:cNvPr>
        <xdr:cNvSpPr txBox="1"/>
      </xdr:nvSpPr>
      <xdr:spPr>
        <a:xfrm>
          <a:off x="19985990" y="107162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0.097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62</xdr:row>
      <xdr:rowOff>106045</xdr:rowOff>
    </xdr:from>
    <xdr:to>
      <xdr:col>116</xdr:col>
      <xdr:colOff>114300</xdr:colOff>
      <xdr:row>63</xdr:row>
      <xdr:rowOff>36195</xdr:rowOff>
    </xdr:to>
    <xdr:sp macro="" textlink="">
      <xdr:nvSpPr>
        <xdr:cNvPr id="476" name="フローチャート: 判断 475">
          <a:extLst>
            <a:ext uri="{FF2B5EF4-FFF2-40B4-BE49-F238E27FC236}">
              <a16:creationId xmlns:a16="http://schemas.microsoft.com/office/drawing/2014/main" id="{E4E984C6-15B1-4F3F-B022-4BDF6882AFE8}"/>
            </a:ext>
          </a:extLst>
        </xdr:cNvPr>
        <xdr:cNvSpPr/>
      </xdr:nvSpPr>
      <xdr:spPr>
        <a:xfrm>
          <a:off x="19904710" y="1073404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66675</xdr:rowOff>
    </xdr:from>
    <xdr:to>
      <xdr:col>112</xdr:col>
      <xdr:colOff>38100</xdr:colOff>
      <xdr:row>62</xdr:row>
      <xdr:rowOff>168275</xdr:rowOff>
    </xdr:to>
    <xdr:sp macro="" textlink="">
      <xdr:nvSpPr>
        <xdr:cNvPr id="477" name="フローチャート: 判断 476">
          <a:extLst>
            <a:ext uri="{FF2B5EF4-FFF2-40B4-BE49-F238E27FC236}">
              <a16:creationId xmlns:a16="http://schemas.microsoft.com/office/drawing/2014/main" id="{201C356D-57E5-4E2E-B4D6-C1E76FDD77EA}"/>
            </a:ext>
          </a:extLst>
        </xdr:cNvPr>
        <xdr:cNvSpPr/>
      </xdr:nvSpPr>
      <xdr:spPr>
        <a:xfrm>
          <a:off x="19161760" y="10694670"/>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57150</xdr:rowOff>
    </xdr:from>
    <xdr:to>
      <xdr:col>107</xdr:col>
      <xdr:colOff>101600</xdr:colOff>
      <xdr:row>62</xdr:row>
      <xdr:rowOff>158750</xdr:rowOff>
    </xdr:to>
    <xdr:sp macro="" textlink="">
      <xdr:nvSpPr>
        <xdr:cNvPr id="478" name="フローチャート: 判断 477">
          <a:extLst>
            <a:ext uri="{FF2B5EF4-FFF2-40B4-BE49-F238E27FC236}">
              <a16:creationId xmlns:a16="http://schemas.microsoft.com/office/drawing/2014/main" id="{FB963F15-84ED-482F-9D35-94E6ED33D841}"/>
            </a:ext>
          </a:extLst>
        </xdr:cNvPr>
        <xdr:cNvSpPr/>
      </xdr:nvSpPr>
      <xdr:spPr>
        <a:xfrm>
          <a:off x="18345150" y="10683240"/>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57150</xdr:rowOff>
    </xdr:from>
    <xdr:to>
      <xdr:col>102</xdr:col>
      <xdr:colOff>165100</xdr:colOff>
      <xdr:row>62</xdr:row>
      <xdr:rowOff>158750</xdr:rowOff>
    </xdr:to>
    <xdr:sp macro="" textlink="">
      <xdr:nvSpPr>
        <xdr:cNvPr id="479" name="フローチャート: 判断 478">
          <a:extLst>
            <a:ext uri="{FF2B5EF4-FFF2-40B4-BE49-F238E27FC236}">
              <a16:creationId xmlns:a16="http://schemas.microsoft.com/office/drawing/2014/main" id="{454638DD-CAD3-456D-8BB9-25DD35818624}"/>
            </a:ext>
          </a:extLst>
        </xdr:cNvPr>
        <xdr:cNvSpPr/>
      </xdr:nvSpPr>
      <xdr:spPr>
        <a:xfrm>
          <a:off x="17547590" y="10683240"/>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63500</xdr:rowOff>
    </xdr:from>
    <xdr:to>
      <xdr:col>98</xdr:col>
      <xdr:colOff>38100</xdr:colOff>
      <xdr:row>62</xdr:row>
      <xdr:rowOff>165100</xdr:rowOff>
    </xdr:to>
    <xdr:sp macro="" textlink="">
      <xdr:nvSpPr>
        <xdr:cNvPr id="480" name="フローチャート: 判断 479">
          <a:extLst>
            <a:ext uri="{FF2B5EF4-FFF2-40B4-BE49-F238E27FC236}">
              <a16:creationId xmlns:a16="http://schemas.microsoft.com/office/drawing/2014/main" id="{437CE1C0-7D53-4DF0-8CA8-7FC3419F9959}"/>
            </a:ext>
          </a:extLst>
        </xdr:cNvPr>
        <xdr:cNvSpPr/>
      </xdr:nvSpPr>
      <xdr:spPr>
        <a:xfrm>
          <a:off x="16761460" y="10689590"/>
          <a:ext cx="7874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6540"/>
    <xdr:sp macro="" textlink="">
      <xdr:nvSpPr>
        <xdr:cNvPr id="481" name="テキスト ボックス 480">
          <a:extLst>
            <a:ext uri="{FF2B5EF4-FFF2-40B4-BE49-F238E27FC236}">
              <a16:creationId xmlns:a16="http://schemas.microsoft.com/office/drawing/2014/main" id="{8E3032DD-C254-4757-B09B-2EF6E52C53E5}"/>
            </a:ext>
          </a:extLst>
        </xdr:cNvPr>
        <xdr:cNvSpPr txBox="1"/>
      </xdr:nvSpPr>
      <xdr:spPr>
        <a:xfrm>
          <a:off x="1977644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6540"/>
    <xdr:sp macro="" textlink="">
      <xdr:nvSpPr>
        <xdr:cNvPr id="482" name="テキスト ボックス 481">
          <a:extLst>
            <a:ext uri="{FF2B5EF4-FFF2-40B4-BE49-F238E27FC236}">
              <a16:creationId xmlns:a16="http://schemas.microsoft.com/office/drawing/2014/main" id="{BDF6593F-AEE0-4F58-AEE8-49271B792930}"/>
            </a:ext>
          </a:extLst>
        </xdr:cNvPr>
        <xdr:cNvSpPr txBox="1"/>
      </xdr:nvSpPr>
      <xdr:spPr>
        <a:xfrm>
          <a:off x="1903349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6540"/>
    <xdr:sp macro="" textlink="">
      <xdr:nvSpPr>
        <xdr:cNvPr id="483" name="テキスト ボックス 482">
          <a:extLst>
            <a:ext uri="{FF2B5EF4-FFF2-40B4-BE49-F238E27FC236}">
              <a16:creationId xmlns:a16="http://schemas.microsoft.com/office/drawing/2014/main" id="{1DA1A17D-617D-4358-AE35-B37330CDEAFB}"/>
            </a:ext>
          </a:extLst>
        </xdr:cNvPr>
        <xdr:cNvSpPr txBox="1"/>
      </xdr:nvSpPr>
      <xdr:spPr>
        <a:xfrm>
          <a:off x="1822831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6540"/>
    <xdr:sp macro="" textlink="">
      <xdr:nvSpPr>
        <xdr:cNvPr id="484" name="テキスト ボックス 483">
          <a:extLst>
            <a:ext uri="{FF2B5EF4-FFF2-40B4-BE49-F238E27FC236}">
              <a16:creationId xmlns:a16="http://schemas.microsoft.com/office/drawing/2014/main" id="{814A4D0F-E79B-4585-9AE5-9F67A503841F}"/>
            </a:ext>
          </a:extLst>
        </xdr:cNvPr>
        <xdr:cNvSpPr txBox="1"/>
      </xdr:nvSpPr>
      <xdr:spPr>
        <a:xfrm>
          <a:off x="1743075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6540"/>
    <xdr:sp macro="" textlink="">
      <xdr:nvSpPr>
        <xdr:cNvPr id="485" name="テキスト ボックス 484">
          <a:extLst>
            <a:ext uri="{FF2B5EF4-FFF2-40B4-BE49-F238E27FC236}">
              <a16:creationId xmlns:a16="http://schemas.microsoft.com/office/drawing/2014/main" id="{70FBE15A-E2F0-448E-9CF3-90B3E015B706}"/>
            </a:ext>
          </a:extLst>
        </xdr:cNvPr>
        <xdr:cNvSpPr txBox="1"/>
      </xdr:nvSpPr>
      <xdr:spPr>
        <a:xfrm>
          <a:off x="1663319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111</xdr:col>
      <xdr:colOff>127000</xdr:colOff>
      <xdr:row>55</xdr:row>
      <xdr:rowOff>163195</xdr:rowOff>
    </xdr:from>
    <xdr:to>
      <xdr:col>112</xdr:col>
      <xdr:colOff>38100</xdr:colOff>
      <xdr:row>56</xdr:row>
      <xdr:rowOff>93345</xdr:rowOff>
    </xdr:to>
    <xdr:sp macro="" textlink="">
      <xdr:nvSpPr>
        <xdr:cNvPr id="486" name="楕円 485">
          <a:extLst>
            <a:ext uri="{FF2B5EF4-FFF2-40B4-BE49-F238E27FC236}">
              <a16:creationId xmlns:a16="http://schemas.microsoft.com/office/drawing/2014/main" id="{F1CD2012-7F18-40C7-B13A-17C7E7B31AD1}"/>
            </a:ext>
          </a:extLst>
        </xdr:cNvPr>
        <xdr:cNvSpPr/>
      </xdr:nvSpPr>
      <xdr:spPr>
        <a:xfrm>
          <a:off x="19161760" y="959485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56</xdr:row>
      <xdr:rowOff>24130</xdr:rowOff>
    </xdr:from>
    <xdr:to>
      <xdr:col>107</xdr:col>
      <xdr:colOff>101600</xdr:colOff>
      <xdr:row>56</xdr:row>
      <xdr:rowOff>125730</xdr:rowOff>
    </xdr:to>
    <xdr:sp macro="" textlink="">
      <xdr:nvSpPr>
        <xdr:cNvPr id="487" name="楕円 486">
          <a:extLst>
            <a:ext uri="{FF2B5EF4-FFF2-40B4-BE49-F238E27FC236}">
              <a16:creationId xmlns:a16="http://schemas.microsoft.com/office/drawing/2014/main" id="{83C44A62-AAC5-428E-AC38-6D3A34CB0344}"/>
            </a:ext>
          </a:extLst>
        </xdr:cNvPr>
        <xdr:cNvSpPr/>
      </xdr:nvSpPr>
      <xdr:spPr>
        <a:xfrm>
          <a:off x="18345150" y="9621520"/>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42545</xdr:rowOff>
    </xdr:from>
    <xdr:to>
      <xdr:col>111</xdr:col>
      <xdr:colOff>177800</xdr:colOff>
      <xdr:row>56</xdr:row>
      <xdr:rowOff>74930</xdr:rowOff>
    </xdr:to>
    <xdr:cxnSp macro="">
      <xdr:nvCxnSpPr>
        <xdr:cNvPr id="488" name="直線コネクタ 487">
          <a:extLst>
            <a:ext uri="{FF2B5EF4-FFF2-40B4-BE49-F238E27FC236}">
              <a16:creationId xmlns:a16="http://schemas.microsoft.com/office/drawing/2014/main" id="{6A42506C-363D-4B32-A8AA-CD2BCD33F569}"/>
            </a:ext>
          </a:extLst>
        </xdr:cNvPr>
        <xdr:cNvCxnSpPr/>
      </xdr:nvCxnSpPr>
      <xdr:spPr>
        <a:xfrm flipV="1">
          <a:off x="18399760" y="9645650"/>
          <a:ext cx="80518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57150</xdr:rowOff>
    </xdr:from>
    <xdr:to>
      <xdr:col>102</xdr:col>
      <xdr:colOff>165100</xdr:colOff>
      <xdr:row>56</xdr:row>
      <xdr:rowOff>158750</xdr:rowOff>
    </xdr:to>
    <xdr:sp macro="" textlink="">
      <xdr:nvSpPr>
        <xdr:cNvPr id="489" name="楕円 488">
          <a:extLst>
            <a:ext uri="{FF2B5EF4-FFF2-40B4-BE49-F238E27FC236}">
              <a16:creationId xmlns:a16="http://schemas.microsoft.com/office/drawing/2014/main" id="{3EB8F22C-0A0B-455B-AEAE-D95ED71B06E3}"/>
            </a:ext>
          </a:extLst>
        </xdr:cNvPr>
        <xdr:cNvSpPr/>
      </xdr:nvSpPr>
      <xdr:spPr>
        <a:xfrm>
          <a:off x="17547590" y="9654540"/>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74930</xdr:rowOff>
    </xdr:from>
    <xdr:to>
      <xdr:col>107</xdr:col>
      <xdr:colOff>50800</xdr:colOff>
      <xdr:row>56</xdr:row>
      <xdr:rowOff>107950</xdr:rowOff>
    </xdr:to>
    <xdr:cxnSp macro="">
      <xdr:nvCxnSpPr>
        <xdr:cNvPr id="490" name="直線コネクタ 489">
          <a:extLst>
            <a:ext uri="{FF2B5EF4-FFF2-40B4-BE49-F238E27FC236}">
              <a16:creationId xmlns:a16="http://schemas.microsoft.com/office/drawing/2014/main" id="{AB7D1572-6F63-47A7-AB84-D8F1FE11F0A2}"/>
            </a:ext>
          </a:extLst>
        </xdr:cNvPr>
        <xdr:cNvCxnSpPr/>
      </xdr:nvCxnSpPr>
      <xdr:spPr>
        <a:xfrm flipV="1">
          <a:off x="17602200" y="9676130"/>
          <a:ext cx="79756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56</xdr:row>
      <xdr:rowOff>86360</xdr:rowOff>
    </xdr:from>
    <xdr:to>
      <xdr:col>98</xdr:col>
      <xdr:colOff>38100</xdr:colOff>
      <xdr:row>57</xdr:row>
      <xdr:rowOff>16510</xdr:rowOff>
    </xdr:to>
    <xdr:sp macro="" textlink="">
      <xdr:nvSpPr>
        <xdr:cNvPr id="491" name="楕円 490">
          <a:extLst>
            <a:ext uri="{FF2B5EF4-FFF2-40B4-BE49-F238E27FC236}">
              <a16:creationId xmlns:a16="http://schemas.microsoft.com/office/drawing/2014/main" id="{888B96A4-6136-4655-9A99-EBA243BFDF37}"/>
            </a:ext>
          </a:extLst>
        </xdr:cNvPr>
        <xdr:cNvSpPr/>
      </xdr:nvSpPr>
      <xdr:spPr>
        <a:xfrm>
          <a:off x="16761460" y="968946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56</xdr:row>
      <xdr:rowOff>107950</xdr:rowOff>
    </xdr:from>
    <xdr:to>
      <xdr:col>102</xdr:col>
      <xdr:colOff>114300</xdr:colOff>
      <xdr:row>56</xdr:row>
      <xdr:rowOff>137160</xdr:rowOff>
    </xdr:to>
    <xdr:cxnSp macro="">
      <xdr:nvCxnSpPr>
        <xdr:cNvPr id="492" name="直線コネクタ 491">
          <a:extLst>
            <a:ext uri="{FF2B5EF4-FFF2-40B4-BE49-F238E27FC236}">
              <a16:creationId xmlns:a16="http://schemas.microsoft.com/office/drawing/2014/main" id="{951ED24A-15B3-4865-BE0E-D5468F041911}"/>
            </a:ext>
          </a:extLst>
        </xdr:cNvPr>
        <xdr:cNvCxnSpPr/>
      </xdr:nvCxnSpPr>
      <xdr:spPr>
        <a:xfrm flipV="1">
          <a:off x="16804640" y="9707245"/>
          <a:ext cx="79756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62</xdr:row>
      <xdr:rowOff>159385</xdr:rowOff>
    </xdr:from>
    <xdr:ext cx="469900" cy="258445"/>
    <xdr:sp macro="" textlink="">
      <xdr:nvSpPr>
        <xdr:cNvPr id="493" name="n_1aveValue【保健センター・保健所】&#10;一人当たり面積">
          <a:extLst>
            <a:ext uri="{FF2B5EF4-FFF2-40B4-BE49-F238E27FC236}">
              <a16:creationId xmlns:a16="http://schemas.microsoft.com/office/drawing/2014/main" id="{B0AE136B-FDA6-4155-BA7B-BE7C809C4103}"/>
            </a:ext>
          </a:extLst>
        </xdr:cNvPr>
        <xdr:cNvSpPr txBox="1"/>
      </xdr:nvSpPr>
      <xdr:spPr>
        <a:xfrm>
          <a:off x="18982055" y="107911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0.109</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62</xdr:row>
      <xdr:rowOff>149860</xdr:rowOff>
    </xdr:from>
    <xdr:ext cx="467360" cy="259080"/>
    <xdr:sp macro="" textlink="">
      <xdr:nvSpPr>
        <xdr:cNvPr id="494" name="n_2aveValue【保健センター・保健所】&#10;一人当たり面積">
          <a:extLst>
            <a:ext uri="{FF2B5EF4-FFF2-40B4-BE49-F238E27FC236}">
              <a16:creationId xmlns:a16="http://schemas.microsoft.com/office/drawing/2014/main" id="{242CF1BD-5F83-48F5-BBF2-75329E0DE947}"/>
            </a:ext>
          </a:extLst>
        </xdr:cNvPr>
        <xdr:cNvSpPr txBox="1"/>
      </xdr:nvSpPr>
      <xdr:spPr>
        <a:xfrm>
          <a:off x="18181955" y="10779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0.112</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62</xdr:row>
      <xdr:rowOff>149860</xdr:rowOff>
    </xdr:from>
    <xdr:ext cx="467360" cy="259080"/>
    <xdr:sp macro="" textlink="">
      <xdr:nvSpPr>
        <xdr:cNvPr id="495" name="n_3aveValue【保健センター・保健所】&#10;一人当たり面積">
          <a:extLst>
            <a:ext uri="{FF2B5EF4-FFF2-40B4-BE49-F238E27FC236}">
              <a16:creationId xmlns:a16="http://schemas.microsoft.com/office/drawing/2014/main" id="{BFEB0259-8EDC-4631-A4CD-01E6852ABC55}"/>
            </a:ext>
          </a:extLst>
        </xdr:cNvPr>
        <xdr:cNvSpPr txBox="1"/>
      </xdr:nvSpPr>
      <xdr:spPr>
        <a:xfrm>
          <a:off x="17384395" y="10779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0.112</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62</xdr:row>
      <xdr:rowOff>156210</xdr:rowOff>
    </xdr:from>
    <xdr:ext cx="467360" cy="256540"/>
    <xdr:sp macro="" textlink="">
      <xdr:nvSpPr>
        <xdr:cNvPr id="496" name="n_4aveValue【保健センター・保健所】&#10;一人当たり面積">
          <a:extLst>
            <a:ext uri="{FF2B5EF4-FFF2-40B4-BE49-F238E27FC236}">
              <a16:creationId xmlns:a16="http://schemas.microsoft.com/office/drawing/2014/main" id="{585E9C46-A11F-4061-B2D6-1F1C9ED4F7B4}"/>
            </a:ext>
          </a:extLst>
        </xdr:cNvPr>
        <xdr:cNvSpPr txBox="1"/>
      </xdr:nvSpPr>
      <xdr:spPr>
        <a:xfrm>
          <a:off x="16588740" y="1078801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0.110</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54</xdr:row>
      <xdr:rowOff>109855</xdr:rowOff>
    </xdr:from>
    <xdr:ext cx="469900" cy="256540"/>
    <xdr:sp macro="" textlink="">
      <xdr:nvSpPr>
        <xdr:cNvPr id="497" name="n_1mainValue【保健センター・保健所】&#10;一人当たり面積">
          <a:extLst>
            <a:ext uri="{FF2B5EF4-FFF2-40B4-BE49-F238E27FC236}">
              <a16:creationId xmlns:a16="http://schemas.microsoft.com/office/drawing/2014/main" id="{A33F579B-37A9-4B6A-B999-144EE993A988}"/>
            </a:ext>
          </a:extLst>
        </xdr:cNvPr>
        <xdr:cNvSpPr txBox="1"/>
      </xdr:nvSpPr>
      <xdr:spPr>
        <a:xfrm>
          <a:off x="18982055" y="936625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0.447</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54</xdr:row>
      <xdr:rowOff>142240</xdr:rowOff>
    </xdr:from>
    <xdr:ext cx="467360" cy="259080"/>
    <xdr:sp macro="" textlink="">
      <xdr:nvSpPr>
        <xdr:cNvPr id="498" name="n_2mainValue【保健センター・保健所】&#10;一人当たり面積">
          <a:extLst>
            <a:ext uri="{FF2B5EF4-FFF2-40B4-BE49-F238E27FC236}">
              <a16:creationId xmlns:a16="http://schemas.microsoft.com/office/drawing/2014/main" id="{3532137D-A0D3-4F16-A835-C16BBC232BA2}"/>
            </a:ext>
          </a:extLst>
        </xdr:cNvPr>
        <xdr:cNvSpPr txBox="1"/>
      </xdr:nvSpPr>
      <xdr:spPr>
        <a:xfrm>
          <a:off x="18181955" y="939863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0.437</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55</xdr:row>
      <xdr:rowOff>3810</xdr:rowOff>
    </xdr:from>
    <xdr:ext cx="467360" cy="259080"/>
    <xdr:sp macro="" textlink="">
      <xdr:nvSpPr>
        <xdr:cNvPr id="499" name="n_3mainValue【保健センター・保健所】&#10;一人当たり面積">
          <a:extLst>
            <a:ext uri="{FF2B5EF4-FFF2-40B4-BE49-F238E27FC236}">
              <a16:creationId xmlns:a16="http://schemas.microsoft.com/office/drawing/2014/main" id="{3394E58C-5375-4F4E-A976-A96E049D00D1}"/>
            </a:ext>
          </a:extLst>
        </xdr:cNvPr>
        <xdr:cNvSpPr txBox="1"/>
      </xdr:nvSpPr>
      <xdr:spPr>
        <a:xfrm>
          <a:off x="17384395" y="943546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0.427</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55</xdr:row>
      <xdr:rowOff>33020</xdr:rowOff>
    </xdr:from>
    <xdr:ext cx="467360" cy="259080"/>
    <xdr:sp macro="" textlink="">
      <xdr:nvSpPr>
        <xdr:cNvPr id="500" name="n_4mainValue【保健センター・保健所】&#10;一人当たり面積">
          <a:extLst>
            <a:ext uri="{FF2B5EF4-FFF2-40B4-BE49-F238E27FC236}">
              <a16:creationId xmlns:a16="http://schemas.microsoft.com/office/drawing/2014/main" id="{F2242952-3F3D-4B02-B998-21322C200FEB}"/>
            </a:ext>
          </a:extLst>
        </xdr:cNvPr>
        <xdr:cNvSpPr txBox="1"/>
      </xdr:nvSpPr>
      <xdr:spPr>
        <a:xfrm>
          <a:off x="16588740" y="946086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0.418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1" name="正方形/長方形 500">
          <a:extLst>
            <a:ext uri="{FF2B5EF4-FFF2-40B4-BE49-F238E27FC236}">
              <a16:creationId xmlns:a16="http://schemas.microsoft.com/office/drawing/2014/main" id="{1DE44E4F-D05F-49B2-B8BB-99088E788442}"/>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2" name="正方形/長方形 501">
          <a:extLst>
            <a:ext uri="{FF2B5EF4-FFF2-40B4-BE49-F238E27FC236}">
              <a16:creationId xmlns:a16="http://schemas.microsoft.com/office/drawing/2014/main" id="{5328849D-6CA2-4854-ACC4-1CCFC868F992}"/>
            </a:ext>
          </a:extLst>
        </xdr:cNvPr>
        <xdr:cNvSpPr/>
      </xdr:nvSpPr>
      <xdr:spPr>
        <a:xfrm>
          <a:off x="11315700" y="1247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3" name="正方形/長方形 502">
          <a:extLst>
            <a:ext uri="{FF2B5EF4-FFF2-40B4-BE49-F238E27FC236}">
              <a16:creationId xmlns:a16="http://schemas.microsoft.com/office/drawing/2014/main" id="{CF29ABF8-3820-46EC-8146-EACBAF7CEB09}"/>
            </a:ext>
          </a:extLst>
        </xdr:cNvPr>
        <xdr:cNvSpPr/>
      </xdr:nvSpPr>
      <xdr:spPr>
        <a:xfrm>
          <a:off x="11315700" y="1267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4" name="正方形/長方形 503">
          <a:extLst>
            <a:ext uri="{FF2B5EF4-FFF2-40B4-BE49-F238E27FC236}">
              <a16:creationId xmlns:a16="http://schemas.microsoft.com/office/drawing/2014/main" id="{420FE054-C8A8-43C8-99F5-3FD80684E3B6}"/>
            </a:ext>
          </a:extLst>
        </xdr:cNvPr>
        <xdr:cNvSpPr/>
      </xdr:nvSpPr>
      <xdr:spPr>
        <a:xfrm>
          <a:off x="12232640" y="1247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5" name="正方形/長方形 504">
          <a:extLst>
            <a:ext uri="{FF2B5EF4-FFF2-40B4-BE49-F238E27FC236}">
              <a16:creationId xmlns:a16="http://schemas.microsoft.com/office/drawing/2014/main" id="{CFD787CF-651F-4C7C-B11D-912B63D5C213}"/>
            </a:ext>
          </a:extLst>
        </xdr:cNvPr>
        <xdr:cNvSpPr/>
      </xdr:nvSpPr>
      <xdr:spPr>
        <a:xfrm>
          <a:off x="12232640" y="1267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6" name="正方形/長方形 505">
          <a:extLst>
            <a:ext uri="{FF2B5EF4-FFF2-40B4-BE49-F238E27FC236}">
              <a16:creationId xmlns:a16="http://schemas.microsoft.com/office/drawing/2014/main" id="{7987FB24-29BE-493C-B0F6-D2DD7CDA8A71}"/>
            </a:ext>
          </a:extLst>
        </xdr:cNvPr>
        <xdr:cNvSpPr/>
      </xdr:nvSpPr>
      <xdr:spPr>
        <a:xfrm>
          <a:off x="13261340" y="1247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7" name="正方形/長方形 506">
          <a:extLst>
            <a:ext uri="{FF2B5EF4-FFF2-40B4-BE49-F238E27FC236}">
              <a16:creationId xmlns:a16="http://schemas.microsoft.com/office/drawing/2014/main" id="{F109BDB0-D9EB-4C27-92F4-89142318D0A9}"/>
            </a:ext>
          </a:extLst>
        </xdr:cNvPr>
        <xdr:cNvSpPr/>
      </xdr:nvSpPr>
      <xdr:spPr>
        <a:xfrm>
          <a:off x="13261340" y="1267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8" name="正方形/長方形 507">
          <a:extLst>
            <a:ext uri="{FF2B5EF4-FFF2-40B4-BE49-F238E27FC236}">
              <a16:creationId xmlns:a16="http://schemas.microsoft.com/office/drawing/2014/main" id="{4B8FA839-38C0-4F9A-8985-556115188F0E}"/>
            </a:ext>
          </a:extLst>
        </xdr:cNvPr>
        <xdr:cNvSpPr/>
      </xdr:nvSpPr>
      <xdr:spPr>
        <a:xfrm>
          <a:off x="11203940" y="12950190"/>
          <a:ext cx="4248150" cy="22898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5910" cy="222885"/>
    <xdr:sp macro="" textlink="">
      <xdr:nvSpPr>
        <xdr:cNvPr id="509" name="テキスト ボックス 508">
          <a:extLst>
            <a:ext uri="{FF2B5EF4-FFF2-40B4-BE49-F238E27FC236}">
              <a16:creationId xmlns:a16="http://schemas.microsoft.com/office/drawing/2014/main" id="{FCC0954C-D1EA-4739-A374-A27A353C8A7C}"/>
            </a:ext>
          </a:extLst>
        </xdr:cNvPr>
        <xdr:cNvSpPr txBox="1"/>
      </xdr:nvSpPr>
      <xdr:spPr>
        <a:xfrm>
          <a:off x="1116584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10" name="直線コネクタ 509">
          <a:extLst>
            <a:ext uri="{FF2B5EF4-FFF2-40B4-BE49-F238E27FC236}">
              <a16:creationId xmlns:a16="http://schemas.microsoft.com/office/drawing/2014/main" id="{B7AE3482-8349-430B-99D8-885D247C46BF}"/>
            </a:ext>
          </a:extLst>
        </xdr:cNvPr>
        <xdr:cNvCxnSpPr/>
      </xdr:nvCxnSpPr>
      <xdr:spPr>
        <a:xfrm>
          <a:off x="11203940" y="1524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4820" cy="259080"/>
    <xdr:sp macro="" textlink="">
      <xdr:nvSpPr>
        <xdr:cNvPr id="511" name="テキスト ボックス 510">
          <a:extLst>
            <a:ext uri="{FF2B5EF4-FFF2-40B4-BE49-F238E27FC236}">
              <a16:creationId xmlns:a16="http://schemas.microsoft.com/office/drawing/2014/main" id="{9CB54E61-B403-486C-BC25-2E19087A2C5C}"/>
            </a:ext>
          </a:extLst>
        </xdr:cNvPr>
        <xdr:cNvSpPr txBox="1"/>
      </xdr:nvSpPr>
      <xdr:spPr>
        <a:xfrm>
          <a:off x="10801350" y="150996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12" name="直線コネクタ 511">
          <a:extLst>
            <a:ext uri="{FF2B5EF4-FFF2-40B4-BE49-F238E27FC236}">
              <a16:creationId xmlns:a16="http://schemas.microsoft.com/office/drawing/2014/main" id="{A2E46841-A642-4D70-ABED-13EE77EBC58B}"/>
            </a:ext>
          </a:extLst>
        </xdr:cNvPr>
        <xdr:cNvCxnSpPr/>
      </xdr:nvCxnSpPr>
      <xdr:spPr>
        <a:xfrm>
          <a:off x="11203940" y="14859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85</xdr:row>
      <xdr:rowOff>143510</xdr:rowOff>
    </xdr:from>
    <xdr:ext cx="464820" cy="256540"/>
    <xdr:sp macro="" textlink="">
      <xdr:nvSpPr>
        <xdr:cNvPr id="513" name="テキスト ボックス 512">
          <a:extLst>
            <a:ext uri="{FF2B5EF4-FFF2-40B4-BE49-F238E27FC236}">
              <a16:creationId xmlns:a16="http://schemas.microsoft.com/office/drawing/2014/main" id="{E6B32E28-53D4-4783-9F8F-990495A1BA39}"/>
            </a:ext>
          </a:extLst>
        </xdr:cNvPr>
        <xdr:cNvSpPr txBox="1"/>
      </xdr:nvSpPr>
      <xdr:spPr>
        <a:xfrm>
          <a:off x="10801350" y="1471485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14" name="直線コネクタ 513">
          <a:extLst>
            <a:ext uri="{FF2B5EF4-FFF2-40B4-BE49-F238E27FC236}">
              <a16:creationId xmlns:a16="http://schemas.microsoft.com/office/drawing/2014/main" id="{DD229074-C7B5-41CB-92FC-A729AD330466}"/>
            </a:ext>
          </a:extLst>
        </xdr:cNvPr>
        <xdr:cNvCxnSpPr/>
      </xdr:nvCxnSpPr>
      <xdr:spPr>
        <a:xfrm>
          <a:off x="11203940" y="14478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83</xdr:row>
      <xdr:rowOff>105410</xdr:rowOff>
    </xdr:from>
    <xdr:ext cx="403225" cy="259080"/>
    <xdr:sp macro="" textlink="">
      <xdr:nvSpPr>
        <xdr:cNvPr id="515" name="テキスト ボックス 514">
          <a:extLst>
            <a:ext uri="{FF2B5EF4-FFF2-40B4-BE49-F238E27FC236}">
              <a16:creationId xmlns:a16="http://schemas.microsoft.com/office/drawing/2014/main" id="{F379A9B7-D73F-4244-9B80-7FAF1ECC9FC4}"/>
            </a:ext>
          </a:extLst>
        </xdr:cNvPr>
        <xdr:cNvSpPr txBox="1"/>
      </xdr:nvSpPr>
      <xdr:spPr>
        <a:xfrm>
          <a:off x="10842625" y="143338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16" name="直線コネクタ 515">
          <a:extLst>
            <a:ext uri="{FF2B5EF4-FFF2-40B4-BE49-F238E27FC236}">
              <a16:creationId xmlns:a16="http://schemas.microsoft.com/office/drawing/2014/main" id="{EB268C66-D990-46A4-9209-7FCADF6FCEEC}"/>
            </a:ext>
          </a:extLst>
        </xdr:cNvPr>
        <xdr:cNvCxnSpPr/>
      </xdr:nvCxnSpPr>
      <xdr:spPr>
        <a:xfrm>
          <a:off x="11203940" y="14097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81</xdr:row>
      <xdr:rowOff>67310</xdr:rowOff>
    </xdr:from>
    <xdr:ext cx="403225" cy="259080"/>
    <xdr:sp macro="" textlink="">
      <xdr:nvSpPr>
        <xdr:cNvPr id="517" name="テキスト ボックス 516">
          <a:extLst>
            <a:ext uri="{FF2B5EF4-FFF2-40B4-BE49-F238E27FC236}">
              <a16:creationId xmlns:a16="http://schemas.microsoft.com/office/drawing/2014/main" id="{58D816C3-0333-47FA-8A41-243E87E3005D}"/>
            </a:ext>
          </a:extLst>
        </xdr:cNvPr>
        <xdr:cNvSpPr txBox="1"/>
      </xdr:nvSpPr>
      <xdr:spPr>
        <a:xfrm>
          <a:off x="10842625" y="139528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18" name="直線コネクタ 517">
          <a:extLst>
            <a:ext uri="{FF2B5EF4-FFF2-40B4-BE49-F238E27FC236}">
              <a16:creationId xmlns:a16="http://schemas.microsoft.com/office/drawing/2014/main" id="{E3B5AA00-48FB-4185-81F4-090138F646D7}"/>
            </a:ext>
          </a:extLst>
        </xdr:cNvPr>
        <xdr:cNvCxnSpPr/>
      </xdr:nvCxnSpPr>
      <xdr:spPr>
        <a:xfrm>
          <a:off x="11203940" y="13716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79</xdr:row>
      <xdr:rowOff>29210</xdr:rowOff>
    </xdr:from>
    <xdr:ext cx="403225" cy="256540"/>
    <xdr:sp macro="" textlink="">
      <xdr:nvSpPr>
        <xdr:cNvPr id="519" name="テキスト ボックス 518">
          <a:extLst>
            <a:ext uri="{FF2B5EF4-FFF2-40B4-BE49-F238E27FC236}">
              <a16:creationId xmlns:a16="http://schemas.microsoft.com/office/drawing/2014/main" id="{BD285777-31A9-495D-9997-5272B1AA9C87}"/>
            </a:ext>
          </a:extLst>
        </xdr:cNvPr>
        <xdr:cNvSpPr txBox="1"/>
      </xdr:nvSpPr>
      <xdr:spPr>
        <a:xfrm>
          <a:off x="10842625" y="1357185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20" name="直線コネクタ 519">
          <a:extLst>
            <a:ext uri="{FF2B5EF4-FFF2-40B4-BE49-F238E27FC236}">
              <a16:creationId xmlns:a16="http://schemas.microsoft.com/office/drawing/2014/main" id="{E54BEED2-319E-41E3-B279-69520454CCE5}"/>
            </a:ext>
          </a:extLst>
        </xdr:cNvPr>
        <xdr:cNvCxnSpPr/>
      </xdr:nvCxnSpPr>
      <xdr:spPr>
        <a:xfrm>
          <a:off x="11203940" y="13331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76</xdr:row>
      <xdr:rowOff>162560</xdr:rowOff>
    </xdr:from>
    <xdr:ext cx="403225" cy="259080"/>
    <xdr:sp macro="" textlink="">
      <xdr:nvSpPr>
        <xdr:cNvPr id="521" name="テキスト ボックス 520">
          <a:extLst>
            <a:ext uri="{FF2B5EF4-FFF2-40B4-BE49-F238E27FC236}">
              <a16:creationId xmlns:a16="http://schemas.microsoft.com/office/drawing/2014/main" id="{F03B574F-DD38-4FD7-ACEE-1F8C4858C010}"/>
            </a:ext>
          </a:extLst>
        </xdr:cNvPr>
        <xdr:cNvSpPr txBox="1"/>
      </xdr:nvSpPr>
      <xdr:spPr>
        <a:xfrm>
          <a:off x="10842625" y="131946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2" name="直線コネクタ 521">
          <a:extLst>
            <a:ext uri="{FF2B5EF4-FFF2-40B4-BE49-F238E27FC236}">
              <a16:creationId xmlns:a16="http://schemas.microsoft.com/office/drawing/2014/main" id="{04B8676D-6459-412F-8812-8435C2D2DED5}"/>
            </a:ext>
          </a:extLst>
        </xdr:cNvPr>
        <xdr:cNvCxnSpPr/>
      </xdr:nvCxnSpPr>
      <xdr:spPr>
        <a:xfrm>
          <a:off x="11203940" y="12950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74</xdr:row>
      <xdr:rowOff>124460</xdr:rowOff>
    </xdr:from>
    <xdr:ext cx="336550" cy="259080"/>
    <xdr:sp macro="" textlink="">
      <xdr:nvSpPr>
        <xdr:cNvPr id="523" name="テキスト ボックス 522">
          <a:extLst>
            <a:ext uri="{FF2B5EF4-FFF2-40B4-BE49-F238E27FC236}">
              <a16:creationId xmlns:a16="http://schemas.microsoft.com/office/drawing/2014/main" id="{8C65B2AA-49E7-4DDC-AF3B-2B642E654B1A}"/>
            </a:ext>
          </a:extLst>
        </xdr:cNvPr>
        <xdr:cNvSpPr txBox="1"/>
      </xdr:nvSpPr>
      <xdr:spPr>
        <a:xfrm>
          <a:off x="10904855" y="12813665"/>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24" name="【消防施設】&#10;有形固定資産減価償却率グラフ枠">
          <a:extLst>
            <a:ext uri="{FF2B5EF4-FFF2-40B4-BE49-F238E27FC236}">
              <a16:creationId xmlns:a16="http://schemas.microsoft.com/office/drawing/2014/main" id="{075BF59A-3F2C-4A28-881C-D303DBB9366B}"/>
            </a:ext>
          </a:extLst>
        </xdr:cNvPr>
        <xdr:cNvSpPr/>
      </xdr:nvSpPr>
      <xdr:spPr>
        <a:xfrm>
          <a:off x="11203940" y="12950190"/>
          <a:ext cx="4248150" cy="22898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77</xdr:row>
      <xdr:rowOff>114300</xdr:rowOff>
    </xdr:from>
    <xdr:to>
      <xdr:col>85</xdr:col>
      <xdr:colOff>126365</xdr:colOff>
      <xdr:row>86</xdr:row>
      <xdr:rowOff>87630</xdr:rowOff>
    </xdr:to>
    <xdr:cxnSp macro="">
      <xdr:nvCxnSpPr>
        <xdr:cNvPr id="525" name="直線コネクタ 524">
          <a:extLst>
            <a:ext uri="{FF2B5EF4-FFF2-40B4-BE49-F238E27FC236}">
              <a16:creationId xmlns:a16="http://schemas.microsoft.com/office/drawing/2014/main" id="{B2AA5A4F-9023-4682-B402-AA1535F5F1C7}"/>
            </a:ext>
          </a:extLst>
        </xdr:cNvPr>
        <xdr:cNvCxnSpPr/>
      </xdr:nvCxnSpPr>
      <xdr:spPr>
        <a:xfrm flipV="1">
          <a:off x="14703425" y="13315950"/>
          <a:ext cx="0" cy="1520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91440</xdr:rowOff>
    </xdr:from>
    <xdr:ext cx="405130" cy="259080"/>
    <xdr:sp macro="" textlink="">
      <xdr:nvSpPr>
        <xdr:cNvPr id="526" name="【消防施設】&#10;有形固定資産減価償却率最小値テキスト">
          <a:extLst>
            <a:ext uri="{FF2B5EF4-FFF2-40B4-BE49-F238E27FC236}">
              <a16:creationId xmlns:a16="http://schemas.microsoft.com/office/drawing/2014/main" id="{0A13A8B4-6854-45E9-83A9-B44DBAEF7FDA}"/>
            </a:ext>
          </a:extLst>
        </xdr:cNvPr>
        <xdr:cNvSpPr txBox="1"/>
      </xdr:nvSpPr>
      <xdr:spPr>
        <a:xfrm>
          <a:off x="14742160" y="148399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98.6</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87630</xdr:rowOff>
    </xdr:from>
    <xdr:to>
      <xdr:col>86</xdr:col>
      <xdr:colOff>25400</xdr:colOff>
      <xdr:row>86</xdr:row>
      <xdr:rowOff>87630</xdr:rowOff>
    </xdr:to>
    <xdr:cxnSp macro="">
      <xdr:nvCxnSpPr>
        <xdr:cNvPr id="527" name="直線コネクタ 526">
          <a:extLst>
            <a:ext uri="{FF2B5EF4-FFF2-40B4-BE49-F238E27FC236}">
              <a16:creationId xmlns:a16="http://schemas.microsoft.com/office/drawing/2014/main" id="{E4534BC0-3516-43FA-8892-FCAC5BB11FCF}"/>
            </a:ext>
          </a:extLst>
        </xdr:cNvPr>
        <xdr:cNvCxnSpPr/>
      </xdr:nvCxnSpPr>
      <xdr:spPr>
        <a:xfrm>
          <a:off x="14611350" y="1483614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60960</xdr:rowOff>
    </xdr:from>
    <xdr:ext cx="405130" cy="259080"/>
    <xdr:sp macro="" textlink="">
      <xdr:nvSpPr>
        <xdr:cNvPr id="528" name="【消防施設】&#10;有形固定資産減価償却率最大値テキスト">
          <a:extLst>
            <a:ext uri="{FF2B5EF4-FFF2-40B4-BE49-F238E27FC236}">
              <a16:creationId xmlns:a16="http://schemas.microsoft.com/office/drawing/2014/main" id="{0E94B4C7-BA2F-43DE-A66D-3F84CF388D62}"/>
            </a:ext>
          </a:extLst>
        </xdr:cNvPr>
        <xdr:cNvSpPr txBox="1"/>
      </xdr:nvSpPr>
      <xdr:spPr>
        <a:xfrm>
          <a:off x="14742160" y="130873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19.0</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114300</xdr:rowOff>
    </xdr:from>
    <xdr:to>
      <xdr:col>86</xdr:col>
      <xdr:colOff>25400</xdr:colOff>
      <xdr:row>77</xdr:row>
      <xdr:rowOff>114300</xdr:rowOff>
    </xdr:to>
    <xdr:cxnSp macro="">
      <xdr:nvCxnSpPr>
        <xdr:cNvPr id="529" name="直線コネクタ 528">
          <a:extLst>
            <a:ext uri="{FF2B5EF4-FFF2-40B4-BE49-F238E27FC236}">
              <a16:creationId xmlns:a16="http://schemas.microsoft.com/office/drawing/2014/main" id="{E63D0888-FF8B-4819-BD20-1441F2B97FBB}"/>
            </a:ext>
          </a:extLst>
        </xdr:cNvPr>
        <xdr:cNvCxnSpPr/>
      </xdr:nvCxnSpPr>
      <xdr:spPr>
        <a:xfrm>
          <a:off x="14611350" y="1331595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89535</xdr:rowOff>
    </xdr:from>
    <xdr:ext cx="405130" cy="256540"/>
    <xdr:sp macro="" textlink="">
      <xdr:nvSpPr>
        <xdr:cNvPr id="530" name="【消防施設】&#10;有形固定資産減価償却率平均値テキスト">
          <a:extLst>
            <a:ext uri="{FF2B5EF4-FFF2-40B4-BE49-F238E27FC236}">
              <a16:creationId xmlns:a16="http://schemas.microsoft.com/office/drawing/2014/main" id="{A5848520-547F-4F4D-B686-2D33A96340A0}"/>
            </a:ext>
          </a:extLst>
        </xdr:cNvPr>
        <xdr:cNvSpPr txBox="1"/>
      </xdr:nvSpPr>
      <xdr:spPr>
        <a:xfrm>
          <a:off x="14742160" y="13980795"/>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81</xdr:row>
      <xdr:rowOff>111125</xdr:rowOff>
    </xdr:from>
    <xdr:to>
      <xdr:col>85</xdr:col>
      <xdr:colOff>177800</xdr:colOff>
      <xdr:row>82</xdr:row>
      <xdr:rowOff>41275</xdr:rowOff>
    </xdr:to>
    <xdr:sp macro="" textlink="">
      <xdr:nvSpPr>
        <xdr:cNvPr id="531" name="フローチャート: 判断 530">
          <a:extLst>
            <a:ext uri="{FF2B5EF4-FFF2-40B4-BE49-F238E27FC236}">
              <a16:creationId xmlns:a16="http://schemas.microsoft.com/office/drawing/2014/main" id="{7950DBB5-E36A-4145-A515-E373F5A22C9C}"/>
            </a:ext>
          </a:extLst>
        </xdr:cNvPr>
        <xdr:cNvSpPr/>
      </xdr:nvSpPr>
      <xdr:spPr>
        <a:xfrm>
          <a:off x="14649450" y="1399857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19685</xdr:rowOff>
    </xdr:from>
    <xdr:to>
      <xdr:col>81</xdr:col>
      <xdr:colOff>101600</xdr:colOff>
      <xdr:row>82</xdr:row>
      <xdr:rowOff>121285</xdr:rowOff>
    </xdr:to>
    <xdr:sp macro="" textlink="">
      <xdr:nvSpPr>
        <xdr:cNvPr id="532" name="フローチャート: 判断 531">
          <a:extLst>
            <a:ext uri="{FF2B5EF4-FFF2-40B4-BE49-F238E27FC236}">
              <a16:creationId xmlns:a16="http://schemas.microsoft.com/office/drawing/2014/main" id="{5E3453A8-8FF1-496F-8FBC-94DDCA7780E7}"/>
            </a:ext>
          </a:extLst>
        </xdr:cNvPr>
        <xdr:cNvSpPr/>
      </xdr:nvSpPr>
      <xdr:spPr>
        <a:xfrm>
          <a:off x="13887450" y="14074775"/>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132080</xdr:rowOff>
    </xdr:from>
    <xdr:to>
      <xdr:col>76</xdr:col>
      <xdr:colOff>165100</xdr:colOff>
      <xdr:row>82</xdr:row>
      <xdr:rowOff>62230</xdr:rowOff>
    </xdr:to>
    <xdr:sp macro="" textlink="">
      <xdr:nvSpPr>
        <xdr:cNvPr id="533" name="フローチャート: 判断 532">
          <a:extLst>
            <a:ext uri="{FF2B5EF4-FFF2-40B4-BE49-F238E27FC236}">
              <a16:creationId xmlns:a16="http://schemas.microsoft.com/office/drawing/2014/main" id="{9DD387DA-5BAE-411B-82A8-9C8780C3536B}"/>
            </a:ext>
          </a:extLst>
        </xdr:cNvPr>
        <xdr:cNvSpPr/>
      </xdr:nvSpPr>
      <xdr:spPr>
        <a:xfrm>
          <a:off x="13089890" y="14023340"/>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166370</xdr:rowOff>
    </xdr:from>
    <xdr:to>
      <xdr:col>72</xdr:col>
      <xdr:colOff>38100</xdr:colOff>
      <xdr:row>82</xdr:row>
      <xdr:rowOff>96520</xdr:rowOff>
    </xdr:to>
    <xdr:sp macro="" textlink="">
      <xdr:nvSpPr>
        <xdr:cNvPr id="534" name="フローチャート: 判断 533">
          <a:extLst>
            <a:ext uri="{FF2B5EF4-FFF2-40B4-BE49-F238E27FC236}">
              <a16:creationId xmlns:a16="http://schemas.microsoft.com/office/drawing/2014/main" id="{8959E9E3-8903-43BA-96E7-D008FA237DF2}"/>
            </a:ext>
          </a:extLst>
        </xdr:cNvPr>
        <xdr:cNvSpPr/>
      </xdr:nvSpPr>
      <xdr:spPr>
        <a:xfrm>
          <a:off x="12303760" y="14057630"/>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48260</xdr:rowOff>
    </xdr:from>
    <xdr:to>
      <xdr:col>67</xdr:col>
      <xdr:colOff>101600</xdr:colOff>
      <xdr:row>81</xdr:row>
      <xdr:rowOff>149860</xdr:rowOff>
    </xdr:to>
    <xdr:sp macro="" textlink="">
      <xdr:nvSpPr>
        <xdr:cNvPr id="535" name="フローチャート: 判断 534">
          <a:extLst>
            <a:ext uri="{FF2B5EF4-FFF2-40B4-BE49-F238E27FC236}">
              <a16:creationId xmlns:a16="http://schemas.microsoft.com/office/drawing/2014/main" id="{4A884979-8B27-409C-903D-EB96A07346F0}"/>
            </a:ext>
          </a:extLst>
        </xdr:cNvPr>
        <xdr:cNvSpPr/>
      </xdr:nvSpPr>
      <xdr:spPr>
        <a:xfrm>
          <a:off x="11487150" y="13937615"/>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536" name="テキスト ボックス 535">
          <a:extLst>
            <a:ext uri="{FF2B5EF4-FFF2-40B4-BE49-F238E27FC236}">
              <a16:creationId xmlns:a16="http://schemas.microsoft.com/office/drawing/2014/main" id="{CE601D69-42FC-4AAA-B502-30E0D757D143}"/>
            </a:ext>
          </a:extLst>
        </xdr:cNvPr>
        <xdr:cNvSpPr txBox="1"/>
      </xdr:nvSpPr>
      <xdr:spPr>
        <a:xfrm>
          <a:off x="1453261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537" name="テキスト ボックス 536">
          <a:extLst>
            <a:ext uri="{FF2B5EF4-FFF2-40B4-BE49-F238E27FC236}">
              <a16:creationId xmlns:a16="http://schemas.microsoft.com/office/drawing/2014/main" id="{52EF5D4F-11AB-4EAE-A562-74621813CBB0}"/>
            </a:ext>
          </a:extLst>
        </xdr:cNvPr>
        <xdr:cNvSpPr txBox="1"/>
      </xdr:nvSpPr>
      <xdr:spPr>
        <a:xfrm>
          <a:off x="1377061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538" name="テキスト ボックス 537">
          <a:extLst>
            <a:ext uri="{FF2B5EF4-FFF2-40B4-BE49-F238E27FC236}">
              <a16:creationId xmlns:a16="http://schemas.microsoft.com/office/drawing/2014/main" id="{56AF1E65-034B-4C74-A0D8-5726A1DF78BE}"/>
            </a:ext>
          </a:extLst>
        </xdr:cNvPr>
        <xdr:cNvSpPr txBox="1"/>
      </xdr:nvSpPr>
      <xdr:spPr>
        <a:xfrm>
          <a:off x="1297305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539" name="テキスト ボックス 538">
          <a:extLst>
            <a:ext uri="{FF2B5EF4-FFF2-40B4-BE49-F238E27FC236}">
              <a16:creationId xmlns:a16="http://schemas.microsoft.com/office/drawing/2014/main" id="{FFB0EB13-1705-4E78-9D36-705C054D2C43}"/>
            </a:ext>
          </a:extLst>
        </xdr:cNvPr>
        <xdr:cNvSpPr txBox="1"/>
      </xdr:nvSpPr>
      <xdr:spPr>
        <a:xfrm>
          <a:off x="1217549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540" name="テキスト ボックス 539">
          <a:extLst>
            <a:ext uri="{FF2B5EF4-FFF2-40B4-BE49-F238E27FC236}">
              <a16:creationId xmlns:a16="http://schemas.microsoft.com/office/drawing/2014/main" id="{75CD7C0F-F0A1-49EF-A212-7B9BF4F22788}"/>
            </a:ext>
          </a:extLst>
        </xdr:cNvPr>
        <xdr:cNvSpPr txBox="1"/>
      </xdr:nvSpPr>
      <xdr:spPr>
        <a:xfrm>
          <a:off x="1137031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81</xdr:col>
      <xdr:colOff>0</xdr:colOff>
      <xdr:row>81</xdr:row>
      <xdr:rowOff>15875</xdr:rowOff>
    </xdr:from>
    <xdr:to>
      <xdr:col>81</xdr:col>
      <xdr:colOff>101600</xdr:colOff>
      <xdr:row>81</xdr:row>
      <xdr:rowOff>117475</xdr:rowOff>
    </xdr:to>
    <xdr:sp macro="" textlink="">
      <xdr:nvSpPr>
        <xdr:cNvPr id="541" name="楕円 540">
          <a:extLst>
            <a:ext uri="{FF2B5EF4-FFF2-40B4-BE49-F238E27FC236}">
              <a16:creationId xmlns:a16="http://schemas.microsoft.com/office/drawing/2014/main" id="{5131238C-2A35-4875-BFC1-38E38D5FF70F}"/>
            </a:ext>
          </a:extLst>
        </xdr:cNvPr>
        <xdr:cNvSpPr/>
      </xdr:nvSpPr>
      <xdr:spPr>
        <a:xfrm>
          <a:off x="13887450" y="1390713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135890</xdr:rowOff>
    </xdr:from>
    <xdr:to>
      <xdr:col>76</xdr:col>
      <xdr:colOff>165100</xdr:colOff>
      <xdr:row>81</xdr:row>
      <xdr:rowOff>66040</xdr:rowOff>
    </xdr:to>
    <xdr:sp macro="" textlink="">
      <xdr:nvSpPr>
        <xdr:cNvPr id="542" name="楕円 541">
          <a:extLst>
            <a:ext uri="{FF2B5EF4-FFF2-40B4-BE49-F238E27FC236}">
              <a16:creationId xmlns:a16="http://schemas.microsoft.com/office/drawing/2014/main" id="{30AD9584-630F-407C-804F-D0ABDF367CA0}"/>
            </a:ext>
          </a:extLst>
        </xdr:cNvPr>
        <xdr:cNvSpPr/>
      </xdr:nvSpPr>
      <xdr:spPr>
        <a:xfrm>
          <a:off x="13089890" y="1384808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15240</xdr:rowOff>
    </xdr:from>
    <xdr:to>
      <xdr:col>81</xdr:col>
      <xdr:colOff>50800</xdr:colOff>
      <xdr:row>81</xdr:row>
      <xdr:rowOff>66675</xdr:rowOff>
    </xdr:to>
    <xdr:cxnSp macro="">
      <xdr:nvCxnSpPr>
        <xdr:cNvPr id="543" name="直線コネクタ 542">
          <a:extLst>
            <a:ext uri="{FF2B5EF4-FFF2-40B4-BE49-F238E27FC236}">
              <a16:creationId xmlns:a16="http://schemas.microsoft.com/office/drawing/2014/main" id="{CC455667-6D2E-4A5D-B140-1D493C3398BE}"/>
            </a:ext>
          </a:extLst>
        </xdr:cNvPr>
        <xdr:cNvCxnSpPr/>
      </xdr:nvCxnSpPr>
      <xdr:spPr>
        <a:xfrm>
          <a:off x="13144500" y="13906500"/>
          <a:ext cx="79756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93980</xdr:rowOff>
    </xdr:from>
    <xdr:to>
      <xdr:col>72</xdr:col>
      <xdr:colOff>38100</xdr:colOff>
      <xdr:row>81</xdr:row>
      <xdr:rowOff>24130</xdr:rowOff>
    </xdr:to>
    <xdr:sp macro="" textlink="">
      <xdr:nvSpPr>
        <xdr:cNvPr id="544" name="楕円 543">
          <a:extLst>
            <a:ext uri="{FF2B5EF4-FFF2-40B4-BE49-F238E27FC236}">
              <a16:creationId xmlns:a16="http://schemas.microsoft.com/office/drawing/2014/main" id="{26FEC52C-9B87-4BB1-BE16-A4843CD82A46}"/>
            </a:ext>
          </a:extLst>
        </xdr:cNvPr>
        <xdr:cNvSpPr/>
      </xdr:nvSpPr>
      <xdr:spPr>
        <a:xfrm>
          <a:off x="12303760" y="13813790"/>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144780</xdr:rowOff>
    </xdr:from>
    <xdr:to>
      <xdr:col>76</xdr:col>
      <xdr:colOff>114300</xdr:colOff>
      <xdr:row>81</xdr:row>
      <xdr:rowOff>15240</xdr:rowOff>
    </xdr:to>
    <xdr:cxnSp macro="">
      <xdr:nvCxnSpPr>
        <xdr:cNvPr id="545" name="直線コネクタ 544">
          <a:extLst>
            <a:ext uri="{FF2B5EF4-FFF2-40B4-BE49-F238E27FC236}">
              <a16:creationId xmlns:a16="http://schemas.microsoft.com/office/drawing/2014/main" id="{FF54F1F3-D7CA-4C93-96CA-14F91AF41DDD}"/>
            </a:ext>
          </a:extLst>
        </xdr:cNvPr>
        <xdr:cNvCxnSpPr/>
      </xdr:nvCxnSpPr>
      <xdr:spPr>
        <a:xfrm>
          <a:off x="12346940" y="13858875"/>
          <a:ext cx="79756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46355</xdr:rowOff>
    </xdr:from>
    <xdr:to>
      <xdr:col>67</xdr:col>
      <xdr:colOff>101600</xdr:colOff>
      <xdr:row>81</xdr:row>
      <xdr:rowOff>147955</xdr:rowOff>
    </xdr:to>
    <xdr:sp macro="" textlink="">
      <xdr:nvSpPr>
        <xdr:cNvPr id="546" name="楕円 545">
          <a:extLst>
            <a:ext uri="{FF2B5EF4-FFF2-40B4-BE49-F238E27FC236}">
              <a16:creationId xmlns:a16="http://schemas.microsoft.com/office/drawing/2014/main" id="{0F81A772-8FA1-42EC-A0F9-856E11141E20}"/>
            </a:ext>
          </a:extLst>
        </xdr:cNvPr>
        <xdr:cNvSpPr/>
      </xdr:nvSpPr>
      <xdr:spPr>
        <a:xfrm>
          <a:off x="11487150" y="1393571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144780</xdr:rowOff>
    </xdr:from>
    <xdr:to>
      <xdr:col>71</xdr:col>
      <xdr:colOff>177800</xdr:colOff>
      <xdr:row>81</xdr:row>
      <xdr:rowOff>97790</xdr:rowOff>
    </xdr:to>
    <xdr:cxnSp macro="">
      <xdr:nvCxnSpPr>
        <xdr:cNvPr id="547" name="直線コネクタ 546">
          <a:extLst>
            <a:ext uri="{FF2B5EF4-FFF2-40B4-BE49-F238E27FC236}">
              <a16:creationId xmlns:a16="http://schemas.microsoft.com/office/drawing/2014/main" id="{B8600824-3A85-462C-8561-0FA89B9C36A9}"/>
            </a:ext>
          </a:extLst>
        </xdr:cNvPr>
        <xdr:cNvCxnSpPr/>
      </xdr:nvCxnSpPr>
      <xdr:spPr>
        <a:xfrm flipV="1">
          <a:off x="11541760" y="13858875"/>
          <a:ext cx="805180" cy="122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82</xdr:row>
      <xdr:rowOff>112395</xdr:rowOff>
    </xdr:from>
    <xdr:ext cx="405130" cy="256540"/>
    <xdr:sp macro="" textlink="">
      <xdr:nvSpPr>
        <xdr:cNvPr id="548" name="n_1aveValue【消防施設】&#10;有形固定資産減価償却率">
          <a:extLst>
            <a:ext uri="{FF2B5EF4-FFF2-40B4-BE49-F238E27FC236}">
              <a16:creationId xmlns:a16="http://schemas.microsoft.com/office/drawing/2014/main" id="{94F2D620-EB52-480A-A885-7975FA71EB87}"/>
            </a:ext>
          </a:extLst>
        </xdr:cNvPr>
        <xdr:cNvSpPr txBox="1"/>
      </xdr:nvSpPr>
      <xdr:spPr>
        <a:xfrm>
          <a:off x="13738225" y="1417129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61.7</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82</xdr:row>
      <xdr:rowOff>53340</xdr:rowOff>
    </xdr:from>
    <xdr:ext cx="402590" cy="256540"/>
    <xdr:sp macro="" textlink="">
      <xdr:nvSpPr>
        <xdr:cNvPr id="549" name="n_2aveValue【消防施設】&#10;有形固定資産減価償却率">
          <a:extLst>
            <a:ext uri="{FF2B5EF4-FFF2-40B4-BE49-F238E27FC236}">
              <a16:creationId xmlns:a16="http://schemas.microsoft.com/office/drawing/2014/main" id="{78217EF2-72B2-431F-B3BE-D869B8639071}"/>
            </a:ext>
          </a:extLst>
        </xdr:cNvPr>
        <xdr:cNvSpPr txBox="1"/>
      </xdr:nvSpPr>
      <xdr:spPr>
        <a:xfrm>
          <a:off x="12957175" y="1411605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58.6</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82</xdr:row>
      <xdr:rowOff>87630</xdr:rowOff>
    </xdr:from>
    <xdr:ext cx="402590" cy="256540"/>
    <xdr:sp macro="" textlink="">
      <xdr:nvSpPr>
        <xdr:cNvPr id="550" name="n_3aveValue【消防施設】&#10;有形固定資産減価償却率">
          <a:extLst>
            <a:ext uri="{FF2B5EF4-FFF2-40B4-BE49-F238E27FC236}">
              <a16:creationId xmlns:a16="http://schemas.microsoft.com/office/drawing/2014/main" id="{18DD7534-61CF-47A1-A147-0061A7C03509}"/>
            </a:ext>
          </a:extLst>
        </xdr:cNvPr>
        <xdr:cNvSpPr txBox="1"/>
      </xdr:nvSpPr>
      <xdr:spPr>
        <a:xfrm>
          <a:off x="12171045" y="1415034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81</xdr:row>
      <xdr:rowOff>140970</xdr:rowOff>
    </xdr:from>
    <xdr:ext cx="402590" cy="259080"/>
    <xdr:sp macro="" textlink="">
      <xdr:nvSpPr>
        <xdr:cNvPr id="551" name="n_4aveValue【消防施設】&#10;有形固定資産減価償却率">
          <a:extLst>
            <a:ext uri="{FF2B5EF4-FFF2-40B4-BE49-F238E27FC236}">
              <a16:creationId xmlns:a16="http://schemas.microsoft.com/office/drawing/2014/main" id="{5430BC3E-F1EA-40A2-A70A-D9A109BFD7AA}"/>
            </a:ext>
          </a:extLst>
        </xdr:cNvPr>
        <xdr:cNvSpPr txBox="1"/>
      </xdr:nvSpPr>
      <xdr:spPr>
        <a:xfrm>
          <a:off x="11354435" y="1402651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79</xdr:row>
      <xdr:rowOff>133985</xdr:rowOff>
    </xdr:from>
    <xdr:ext cx="405130" cy="256540"/>
    <xdr:sp macro="" textlink="">
      <xdr:nvSpPr>
        <xdr:cNvPr id="552" name="n_1mainValue【消防施設】&#10;有形固定資産減価償却率">
          <a:extLst>
            <a:ext uri="{FF2B5EF4-FFF2-40B4-BE49-F238E27FC236}">
              <a16:creationId xmlns:a16="http://schemas.microsoft.com/office/drawing/2014/main" id="{699CF12D-5379-4477-89DC-485F6E260968}"/>
            </a:ext>
          </a:extLst>
        </xdr:cNvPr>
        <xdr:cNvSpPr txBox="1"/>
      </xdr:nvSpPr>
      <xdr:spPr>
        <a:xfrm>
          <a:off x="13738225" y="1367472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52.5</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79</xdr:row>
      <xdr:rowOff>82550</xdr:rowOff>
    </xdr:from>
    <xdr:ext cx="402590" cy="259080"/>
    <xdr:sp macro="" textlink="">
      <xdr:nvSpPr>
        <xdr:cNvPr id="553" name="n_2mainValue【消防施設】&#10;有形固定資産減価償却率">
          <a:extLst>
            <a:ext uri="{FF2B5EF4-FFF2-40B4-BE49-F238E27FC236}">
              <a16:creationId xmlns:a16="http://schemas.microsoft.com/office/drawing/2014/main" id="{AB38741F-BFD9-4D4B-9FAD-2C8FD0E1660A}"/>
            </a:ext>
          </a:extLst>
        </xdr:cNvPr>
        <xdr:cNvSpPr txBox="1"/>
      </xdr:nvSpPr>
      <xdr:spPr>
        <a:xfrm>
          <a:off x="12957175" y="1362900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49.8</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79</xdr:row>
      <xdr:rowOff>40640</xdr:rowOff>
    </xdr:from>
    <xdr:ext cx="402590" cy="256540"/>
    <xdr:sp macro="" textlink="">
      <xdr:nvSpPr>
        <xdr:cNvPr id="554" name="n_3mainValue【消防施設】&#10;有形固定資産減価償却率">
          <a:extLst>
            <a:ext uri="{FF2B5EF4-FFF2-40B4-BE49-F238E27FC236}">
              <a16:creationId xmlns:a16="http://schemas.microsoft.com/office/drawing/2014/main" id="{DEE04C37-F757-4B77-809F-90E8000063E3}"/>
            </a:ext>
          </a:extLst>
        </xdr:cNvPr>
        <xdr:cNvSpPr txBox="1"/>
      </xdr:nvSpPr>
      <xdr:spPr>
        <a:xfrm>
          <a:off x="12171045" y="1358519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47.6</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79</xdr:row>
      <xdr:rowOff>164465</xdr:rowOff>
    </xdr:from>
    <xdr:ext cx="402590" cy="259080"/>
    <xdr:sp macro="" textlink="">
      <xdr:nvSpPr>
        <xdr:cNvPr id="555" name="n_4mainValue【消防施設】&#10;有形固定資産減価償却率">
          <a:extLst>
            <a:ext uri="{FF2B5EF4-FFF2-40B4-BE49-F238E27FC236}">
              <a16:creationId xmlns:a16="http://schemas.microsoft.com/office/drawing/2014/main" id="{61C2A79E-D507-4848-891F-16435171F5EB}"/>
            </a:ext>
          </a:extLst>
        </xdr:cNvPr>
        <xdr:cNvSpPr txBox="1"/>
      </xdr:nvSpPr>
      <xdr:spPr>
        <a:xfrm>
          <a:off x="11354435" y="1371282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6" name="正方形/長方形 555">
          <a:extLst>
            <a:ext uri="{FF2B5EF4-FFF2-40B4-BE49-F238E27FC236}">
              <a16:creationId xmlns:a16="http://schemas.microsoft.com/office/drawing/2014/main" id="{AFDF75C9-D066-4FBF-B486-454EA00C4DE4}"/>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7" name="正方形/長方形 556">
          <a:extLst>
            <a:ext uri="{FF2B5EF4-FFF2-40B4-BE49-F238E27FC236}">
              <a16:creationId xmlns:a16="http://schemas.microsoft.com/office/drawing/2014/main" id="{E5F66A55-910F-4A14-BA7A-923734B4B1F6}"/>
            </a:ext>
          </a:extLst>
        </xdr:cNvPr>
        <xdr:cNvSpPr/>
      </xdr:nvSpPr>
      <xdr:spPr>
        <a:xfrm>
          <a:off x="16590010" y="1247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8" name="正方形/長方形 557">
          <a:extLst>
            <a:ext uri="{FF2B5EF4-FFF2-40B4-BE49-F238E27FC236}">
              <a16:creationId xmlns:a16="http://schemas.microsoft.com/office/drawing/2014/main" id="{62960420-B7D1-41F6-9085-13DE65E31C5C}"/>
            </a:ext>
          </a:extLst>
        </xdr:cNvPr>
        <xdr:cNvSpPr/>
      </xdr:nvSpPr>
      <xdr:spPr>
        <a:xfrm>
          <a:off x="16590010" y="1267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9" name="正方形/長方形 558">
          <a:extLst>
            <a:ext uri="{FF2B5EF4-FFF2-40B4-BE49-F238E27FC236}">
              <a16:creationId xmlns:a16="http://schemas.microsoft.com/office/drawing/2014/main" id="{BAAA5877-4E78-4E3F-8862-67F2D6D42EE7}"/>
            </a:ext>
          </a:extLst>
        </xdr:cNvPr>
        <xdr:cNvSpPr/>
      </xdr:nvSpPr>
      <xdr:spPr>
        <a:xfrm>
          <a:off x="17487900" y="1247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0" name="正方形/長方形 559">
          <a:extLst>
            <a:ext uri="{FF2B5EF4-FFF2-40B4-BE49-F238E27FC236}">
              <a16:creationId xmlns:a16="http://schemas.microsoft.com/office/drawing/2014/main" id="{465B2F0C-13B8-4F4D-8422-FE7B6FC7F198}"/>
            </a:ext>
          </a:extLst>
        </xdr:cNvPr>
        <xdr:cNvSpPr/>
      </xdr:nvSpPr>
      <xdr:spPr>
        <a:xfrm>
          <a:off x="17487900" y="1267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1" name="正方形/長方形 560">
          <a:extLst>
            <a:ext uri="{FF2B5EF4-FFF2-40B4-BE49-F238E27FC236}">
              <a16:creationId xmlns:a16="http://schemas.microsoft.com/office/drawing/2014/main" id="{59659C71-87C6-4851-A79F-7DF4CF5BFDA7}"/>
            </a:ext>
          </a:extLst>
        </xdr:cNvPr>
        <xdr:cNvSpPr/>
      </xdr:nvSpPr>
      <xdr:spPr>
        <a:xfrm>
          <a:off x="18516600" y="1247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2" name="正方形/長方形 561">
          <a:extLst>
            <a:ext uri="{FF2B5EF4-FFF2-40B4-BE49-F238E27FC236}">
              <a16:creationId xmlns:a16="http://schemas.microsoft.com/office/drawing/2014/main" id="{DCDEFA6B-4918-4A6E-BB4B-D4A9640D9A0F}"/>
            </a:ext>
          </a:extLst>
        </xdr:cNvPr>
        <xdr:cNvSpPr/>
      </xdr:nvSpPr>
      <xdr:spPr>
        <a:xfrm>
          <a:off x="18516600" y="1267650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3" name="正方形/長方形 562">
          <a:extLst>
            <a:ext uri="{FF2B5EF4-FFF2-40B4-BE49-F238E27FC236}">
              <a16:creationId xmlns:a16="http://schemas.microsoft.com/office/drawing/2014/main" id="{F97FAC60-E2D9-4C85-BE9C-D5C372A71756}"/>
            </a:ext>
          </a:extLst>
        </xdr:cNvPr>
        <xdr:cNvSpPr/>
      </xdr:nvSpPr>
      <xdr:spPr>
        <a:xfrm>
          <a:off x="16459200" y="12950190"/>
          <a:ext cx="4267200" cy="22898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7345" cy="222885"/>
    <xdr:sp macro="" textlink="">
      <xdr:nvSpPr>
        <xdr:cNvPr id="564" name="テキスト ボックス 563">
          <a:extLst>
            <a:ext uri="{FF2B5EF4-FFF2-40B4-BE49-F238E27FC236}">
              <a16:creationId xmlns:a16="http://schemas.microsoft.com/office/drawing/2014/main" id="{4169E70A-8987-4B48-BCE4-748177498571}"/>
            </a:ext>
          </a:extLst>
        </xdr:cNvPr>
        <xdr:cNvSpPr txBox="1"/>
      </xdr:nvSpPr>
      <xdr:spPr>
        <a:xfrm>
          <a:off x="1644015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5" name="直線コネクタ 564">
          <a:extLst>
            <a:ext uri="{FF2B5EF4-FFF2-40B4-BE49-F238E27FC236}">
              <a16:creationId xmlns:a16="http://schemas.microsoft.com/office/drawing/2014/main" id="{82749113-02B2-4429-B469-9B95D22E17C3}"/>
            </a:ext>
          </a:extLst>
        </xdr:cNvPr>
        <xdr:cNvCxnSpPr/>
      </xdr:nvCxnSpPr>
      <xdr:spPr>
        <a:xfrm>
          <a:off x="16459200" y="1524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168910</xdr:rowOff>
    </xdr:from>
    <xdr:to>
      <xdr:col>120</xdr:col>
      <xdr:colOff>114300</xdr:colOff>
      <xdr:row>86</xdr:row>
      <xdr:rowOff>168910</xdr:rowOff>
    </xdr:to>
    <xdr:cxnSp macro="">
      <xdr:nvCxnSpPr>
        <xdr:cNvPr id="566" name="直線コネクタ 565">
          <a:extLst>
            <a:ext uri="{FF2B5EF4-FFF2-40B4-BE49-F238E27FC236}">
              <a16:creationId xmlns:a16="http://schemas.microsoft.com/office/drawing/2014/main" id="{542D346F-E1A7-4F5C-BAC5-9ABC51E23906}"/>
            </a:ext>
          </a:extLst>
        </xdr:cNvPr>
        <xdr:cNvCxnSpPr/>
      </xdr:nvCxnSpPr>
      <xdr:spPr>
        <a:xfrm>
          <a:off x="16459200" y="149174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86</xdr:row>
      <xdr:rowOff>26670</xdr:rowOff>
    </xdr:from>
    <xdr:ext cx="464820" cy="259080"/>
    <xdr:sp macro="" textlink="">
      <xdr:nvSpPr>
        <xdr:cNvPr id="567" name="テキスト ボックス 566">
          <a:extLst>
            <a:ext uri="{FF2B5EF4-FFF2-40B4-BE49-F238E27FC236}">
              <a16:creationId xmlns:a16="http://schemas.microsoft.com/office/drawing/2014/main" id="{62BD86A3-2552-4F6B-AA9F-017F5EFD539D}"/>
            </a:ext>
          </a:extLst>
        </xdr:cNvPr>
        <xdr:cNvSpPr txBox="1"/>
      </xdr:nvSpPr>
      <xdr:spPr>
        <a:xfrm>
          <a:off x="16047085" y="147694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85</xdr:row>
      <xdr:rowOff>13335</xdr:rowOff>
    </xdr:from>
    <xdr:to>
      <xdr:col>120</xdr:col>
      <xdr:colOff>114300</xdr:colOff>
      <xdr:row>85</xdr:row>
      <xdr:rowOff>13335</xdr:rowOff>
    </xdr:to>
    <xdr:cxnSp macro="">
      <xdr:nvCxnSpPr>
        <xdr:cNvPr id="568" name="直線コネクタ 567">
          <a:extLst>
            <a:ext uri="{FF2B5EF4-FFF2-40B4-BE49-F238E27FC236}">
              <a16:creationId xmlns:a16="http://schemas.microsoft.com/office/drawing/2014/main" id="{77A65B51-A7AB-4A2F-8F15-3956BBDA60EA}"/>
            </a:ext>
          </a:extLst>
        </xdr:cNvPr>
        <xdr:cNvCxnSpPr/>
      </xdr:nvCxnSpPr>
      <xdr:spPr>
        <a:xfrm>
          <a:off x="16459200" y="145903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84</xdr:row>
      <xdr:rowOff>42545</xdr:rowOff>
    </xdr:from>
    <xdr:ext cx="464820" cy="256540"/>
    <xdr:sp macro="" textlink="">
      <xdr:nvSpPr>
        <xdr:cNvPr id="569" name="テキスト ボックス 568">
          <a:extLst>
            <a:ext uri="{FF2B5EF4-FFF2-40B4-BE49-F238E27FC236}">
              <a16:creationId xmlns:a16="http://schemas.microsoft.com/office/drawing/2014/main" id="{D52E68C4-8A00-4519-8488-708871DF7D7C}"/>
            </a:ext>
          </a:extLst>
        </xdr:cNvPr>
        <xdr:cNvSpPr txBox="1"/>
      </xdr:nvSpPr>
      <xdr:spPr>
        <a:xfrm>
          <a:off x="16047085" y="1444625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83</xdr:row>
      <xdr:rowOff>29845</xdr:rowOff>
    </xdr:from>
    <xdr:to>
      <xdr:col>120</xdr:col>
      <xdr:colOff>114300</xdr:colOff>
      <xdr:row>83</xdr:row>
      <xdr:rowOff>29845</xdr:rowOff>
    </xdr:to>
    <xdr:cxnSp macro="">
      <xdr:nvCxnSpPr>
        <xdr:cNvPr id="570" name="直線コネクタ 569">
          <a:extLst>
            <a:ext uri="{FF2B5EF4-FFF2-40B4-BE49-F238E27FC236}">
              <a16:creationId xmlns:a16="http://schemas.microsoft.com/office/drawing/2014/main" id="{5C9C75A2-F219-40DE-980A-87DE014FCDB2}"/>
            </a:ext>
          </a:extLst>
        </xdr:cNvPr>
        <xdr:cNvCxnSpPr/>
      </xdr:nvCxnSpPr>
      <xdr:spPr>
        <a:xfrm>
          <a:off x="16459200" y="142582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82</xdr:row>
      <xdr:rowOff>59055</xdr:rowOff>
    </xdr:from>
    <xdr:ext cx="464820" cy="259080"/>
    <xdr:sp macro="" textlink="">
      <xdr:nvSpPr>
        <xdr:cNvPr id="571" name="テキスト ボックス 570">
          <a:extLst>
            <a:ext uri="{FF2B5EF4-FFF2-40B4-BE49-F238E27FC236}">
              <a16:creationId xmlns:a16="http://schemas.microsoft.com/office/drawing/2014/main" id="{E57F0023-43EB-4323-9892-C08822850AE2}"/>
            </a:ext>
          </a:extLst>
        </xdr:cNvPr>
        <xdr:cNvSpPr txBox="1"/>
      </xdr:nvSpPr>
      <xdr:spPr>
        <a:xfrm>
          <a:off x="16047085" y="1411414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81</xdr:row>
      <xdr:rowOff>46355</xdr:rowOff>
    </xdr:from>
    <xdr:to>
      <xdr:col>120</xdr:col>
      <xdr:colOff>114300</xdr:colOff>
      <xdr:row>81</xdr:row>
      <xdr:rowOff>46355</xdr:rowOff>
    </xdr:to>
    <xdr:cxnSp macro="">
      <xdr:nvCxnSpPr>
        <xdr:cNvPr id="572" name="直線コネクタ 571">
          <a:extLst>
            <a:ext uri="{FF2B5EF4-FFF2-40B4-BE49-F238E27FC236}">
              <a16:creationId xmlns:a16="http://schemas.microsoft.com/office/drawing/2014/main" id="{5036F9FD-A344-4FA9-B7DA-3E153660C6EA}"/>
            </a:ext>
          </a:extLst>
        </xdr:cNvPr>
        <xdr:cNvCxnSpPr/>
      </xdr:nvCxnSpPr>
      <xdr:spPr>
        <a:xfrm>
          <a:off x="16459200" y="139357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80</xdr:row>
      <xdr:rowOff>75565</xdr:rowOff>
    </xdr:from>
    <xdr:ext cx="464820" cy="256540"/>
    <xdr:sp macro="" textlink="">
      <xdr:nvSpPr>
        <xdr:cNvPr id="573" name="テキスト ボックス 572">
          <a:extLst>
            <a:ext uri="{FF2B5EF4-FFF2-40B4-BE49-F238E27FC236}">
              <a16:creationId xmlns:a16="http://schemas.microsoft.com/office/drawing/2014/main" id="{09E30C9C-7722-4AF1-878D-DB2A8BEE49AA}"/>
            </a:ext>
          </a:extLst>
        </xdr:cNvPr>
        <xdr:cNvSpPr txBox="1"/>
      </xdr:nvSpPr>
      <xdr:spPr>
        <a:xfrm>
          <a:off x="16047085" y="1379156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79</xdr:row>
      <xdr:rowOff>63500</xdr:rowOff>
    </xdr:from>
    <xdr:to>
      <xdr:col>120</xdr:col>
      <xdr:colOff>114300</xdr:colOff>
      <xdr:row>79</xdr:row>
      <xdr:rowOff>63500</xdr:rowOff>
    </xdr:to>
    <xdr:cxnSp macro="">
      <xdr:nvCxnSpPr>
        <xdr:cNvPr id="574" name="直線コネクタ 573">
          <a:extLst>
            <a:ext uri="{FF2B5EF4-FFF2-40B4-BE49-F238E27FC236}">
              <a16:creationId xmlns:a16="http://schemas.microsoft.com/office/drawing/2014/main" id="{9FDC4310-A58A-489B-87DD-FB7C8C145BE2}"/>
            </a:ext>
          </a:extLst>
        </xdr:cNvPr>
        <xdr:cNvCxnSpPr/>
      </xdr:nvCxnSpPr>
      <xdr:spPr>
        <a:xfrm>
          <a:off x="16459200" y="1360424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78</xdr:row>
      <xdr:rowOff>92075</xdr:rowOff>
    </xdr:from>
    <xdr:ext cx="464820" cy="259080"/>
    <xdr:sp macro="" textlink="">
      <xdr:nvSpPr>
        <xdr:cNvPr id="575" name="テキスト ボックス 574">
          <a:extLst>
            <a:ext uri="{FF2B5EF4-FFF2-40B4-BE49-F238E27FC236}">
              <a16:creationId xmlns:a16="http://schemas.microsoft.com/office/drawing/2014/main" id="{90FCC1C1-5C6A-47EA-A4CD-82E86954A7B0}"/>
            </a:ext>
          </a:extLst>
        </xdr:cNvPr>
        <xdr:cNvSpPr txBox="1"/>
      </xdr:nvSpPr>
      <xdr:spPr>
        <a:xfrm>
          <a:off x="16047085" y="1346898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77</xdr:row>
      <xdr:rowOff>78740</xdr:rowOff>
    </xdr:from>
    <xdr:to>
      <xdr:col>120</xdr:col>
      <xdr:colOff>114300</xdr:colOff>
      <xdr:row>77</xdr:row>
      <xdr:rowOff>78740</xdr:rowOff>
    </xdr:to>
    <xdr:cxnSp macro="">
      <xdr:nvCxnSpPr>
        <xdr:cNvPr id="576" name="直線コネクタ 575">
          <a:extLst>
            <a:ext uri="{FF2B5EF4-FFF2-40B4-BE49-F238E27FC236}">
              <a16:creationId xmlns:a16="http://schemas.microsoft.com/office/drawing/2014/main" id="{05139D05-F867-4432-A2FE-E624EE4EA417}"/>
            </a:ext>
          </a:extLst>
        </xdr:cNvPr>
        <xdr:cNvCxnSpPr/>
      </xdr:nvCxnSpPr>
      <xdr:spPr>
        <a:xfrm>
          <a:off x="16459200" y="132803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76</xdr:row>
      <xdr:rowOff>107950</xdr:rowOff>
    </xdr:from>
    <xdr:ext cx="464820" cy="259080"/>
    <xdr:sp macro="" textlink="">
      <xdr:nvSpPr>
        <xdr:cNvPr id="577" name="テキスト ボックス 576">
          <a:extLst>
            <a:ext uri="{FF2B5EF4-FFF2-40B4-BE49-F238E27FC236}">
              <a16:creationId xmlns:a16="http://schemas.microsoft.com/office/drawing/2014/main" id="{EB7E26F2-2789-477F-9119-62FF16D5C8CB}"/>
            </a:ext>
          </a:extLst>
        </xdr:cNvPr>
        <xdr:cNvSpPr txBox="1"/>
      </xdr:nvSpPr>
      <xdr:spPr>
        <a:xfrm>
          <a:off x="16047085" y="1313624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8" name="直線コネクタ 577">
          <a:extLst>
            <a:ext uri="{FF2B5EF4-FFF2-40B4-BE49-F238E27FC236}">
              <a16:creationId xmlns:a16="http://schemas.microsoft.com/office/drawing/2014/main" id="{5FADDD73-88AB-4BC9-907C-E5F281020997}"/>
            </a:ext>
          </a:extLst>
        </xdr:cNvPr>
        <xdr:cNvCxnSpPr/>
      </xdr:nvCxnSpPr>
      <xdr:spPr>
        <a:xfrm>
          <a:off x="16459200" y="12950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4820" cy="259080"/>
    <xdr:sp macro="" textlink="">
      <xdr:nvSpPr>
        <xdr:cNvPr id="579" name="テキスト ボックス 578">
          <a:extLst>
            <a:ext uri="{FF2B5EF4-FFF2-40B4-BE49-F238E27FC236}">
              <a16:creationId xmlns:a16="http://schemas.microsoft.com/office/drawing/2014/main" id="{F746DA13-336A-4782-B1AF-83A2FB20E144}"/>
            </a:ext>
          </a:extLst>
        </xdr:cNvPr>
        <xdr:cNvSpPr txBox="1"/>
      </xdr:nvSpPr>
      <xdr:spPr>
        <a:xfrm>
          <a:off x="16047085" y="128136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0" name="【消防施設】&#10;一人当たり面積グラフ枠">
          <a:extLst>
            <a:ext uri="{FF2B5EF4-FFF2-40B4-BE49-F238E27FC236}">
              <a16:creationId xmlns:a16="http://schemas.microsoft.com/office/drawing/2014/main" id="{433847E4-DA80-49FA-897B-74DECF71C56F}"/>
            </a:ext>
          </a:extLst>
        </xdr:cNvPr>
        <xdr:cNvSpPr/>
      </xdr:nvSpPr>
      <xdr:spPr>
        <a:xfrm>
          <a:off x="16459200" y="12950190"/>
          <a:ext cx="4267200" cy="22898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78</xdr:row>
      <xdr:rowOff>100965</xdr:rowOff>
    </xdr:from>
    <xdr:to>
      <xdr:col>116</xdr:col>
      <xdr:colOff>62865</xdr:colOff>
      <xdr:row>86</xdr:row>
      <xdr:rowOff>168275</xdr:rowOff>
    </xdr:to>
    <xdr:cxnSp macro="">
      <xdr:nvCxnSpPr>
        <xdr:cNvPr id="581" name="直線コネクタ 580">
          <a:extLst>
            <a:ext uri="{FF2B5EF4-FFF2-40B4-BE49-F238E27FC236}">
              <a16:creationId xmlns:a16="http://schemas.microsoft.com/office/drawing/2014/main" id="{D7362B28-DC8A-42B5-A255-BA7CCBC7554C}"/>
            </a:ext>
          </a:extLst>
        </xdr:cNvPr>
        <xdr:cNvCxnSpPr/>
      </xdr:nvCxnSpPr>
      <xdr:spPr>
        <a:xfrm flipV="1">
          <a:off x="19947255" y="13470255"/>
          <a:ext cx="0" cy="14465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635</xdr:rowOff>
    </xdr:from>
    <xdr:ext cx="469900" cy="259080"/>
    <xdr:sp macro="" textlink="">
      <xdr:nvSpPr>
        <xdr:cNvPr id="582" name="【消防施設】&#10;一人当たり面積最小値テキスト">
          <a:extLst>
            <a:ext uri="{FF2B5EF4-FFF2-40B4-BE49-F238E27FC236}">
              <a16:creationId xmlns:a16="http://schemas.microsoft.com/office/drawing/2014/main" id="{33604F4A-43A0-4076-91F1-5EF2B67A0E40}"/>
            </a:ext>
          </a:extLst>
        </xdr:cNvPr>
        <xdr:cNvSpPr txBox="1"/>
      </xdr:nvSpPr>
      <xdr:spPr>
        <a:xfrm>
          <a:off x="19985990" y="149167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0.002</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168275</xdr:rowOff>
    </xdr:from>
    <xdr:to>
      <xdr:col>116</xdr:col>
      <xdr:colOff>152400</xdr:colOff>
      <xdr:row>86</xdr:row>
      <xdr:rowOff>168275</xdr:rowOff>
    </xdr:to>
    <xdr:cxnSp macro="">
      <xdr:nvCxnSpPr>
        <xdr:cNvPr id="583" name="直線コネクタ 582">
          <a:extLst>
            <a:ext uri="{FF2B5EF4-FFF2-40B4-BE49-F238E27FC236}">
              <a16:creationId xmlns:a16="http://schemas.microsoft.com/office/drawing/2014/main" id="{D6141D22-A135-4058-9819-C62D1CC699B2}"/>
            </a:ext>
          </a:extLst>
        </xdr:cNvPr>
        <xdr:cNvCxnSpPr/>
      </xdr:nvCxnSpPr>
      <xdr:spPr>
        <a:xfrm>
          <a:off x="19885660" y="14916785"/>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47625</xdr:rowOff>
    </xdr:from>
    <xdr:ext cx="469900" cy="259080"/>
    <xdr:sp macro="" textlink="">
      <xdr:nvSpPr>
        <xdr:cNvPr id="584" name="【消防施設】&#10;一人当たり面積最大値テキスト">
          <a:extLst>
            <a:ext uri="{FF2B5EF4-FFF2-40B4-BE49-F238E27FC236}">
              <a16:creationId xmlns:a16="http://schemas.microsoft.com/office/drawing/2014/main" id="{78885391-462B-4794-9FCC-07B5308B25C1}"/>
            </a:ext>
          </a:extLst>
        </xdr:cNvPr>
        <xdr:cNvSpPr txBox="1"/>
      </xdr:nvSpPr>
      <xdr:spPr>
        <a:xfrm>
          <a:off x="19985990" y="132511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4.408</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100965</xdr:rowOff>
    </xdr:from>
    <xdr:to>
      <xdr:col>116</xdr:col>
      <xdr:colOff>152400</xdr:colOff>
      <xdr:row>78</xdr:row>
      <xdr:rowOff>100965</xdr:rowOff>
    </xdr:to>
    <xdr:cxnSp macro="">
      <xdr:nvCxnSpPr>
        <xdr:cNvPr id="585" name="直線コネクタ 584">
          <a:extLst>
            <a:ext uri="{FF2B5EF4-FFF2-40B4-BE49-F238E27FC236}">
              <a16:creationId xmlns:a16="http://schemas.microsoft.com/office/drawing/2014/main" id="{17C0DD1D-B614-4754-9BC3-8CF8FB44DD7F}"/>
            </a:ext>
          </a:extLst>
        </xdr:cNvPr>
        <xdr:cNvCxnSpPr/>
      </xdr:nvCxnSpPr>
      <xdr:spPr>
        <a:xfrm>
          <a:off x="19885660" y="13470255"/>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168910</xdr:rowOff>
    </xdr:from>
    <xdr:ext cx="469900" cy="256540"/>
    <xdr:sp macro="" textlink="">
      <xdr:nvSpPr>
        <xdr:cNvPr id="586" name="【消防施設】&#10;一人当たり面積平均値テキスト">
          <a:extLst>
            <a:ext uri="{FF2B5EF4-FFF2-40B4-BE49-F238E27FC236}">
              <a16:creationId xmlns:a16="http://schemas.microsoft.com/office/drawing/2014/main" id="{7567A8D1-0979-4FDF-84E5-5BBBCC8249CD}"/>
            </a:ext>
          </a:extLst>
        </xdr:cNvPr>
        <xdr:cNvSpPr txBox="1"/>
      </xdr:nvSpPr>
      <xdr:spPr>
        <a:xfrm>
          <a:off x="19985990" y="1474597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0.303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86</xdr:row>
      <xdr:rowOff>19050</xdr:rowOff>
    </xdr:from>
    <xdr:to>
      <xdr:col>116</xdr:col>
      <xdr:colOff>114300</xdr:colOff>
      <xdr:row>86</xdr:row>
      <xdr:rowOff>120650</xdr:rowOff>
    </xdr:to>
    <xdr:sp macro="" textlink="">
      <xdr:nvSpPr>
        <xdr:cNvPr id="587" name="フローチャート: 判断 586">
          <a:extLst>
            <a:ext uri="{FF2B5EF4-FFF2-40B4-BE49-F238E27FC236}">
              <a16:creationId xmlns:a16="http://schemas.microsoft.com/office/drawing/2014/main" id="{D489B8E1-7EE1-4384-B40A-835158203665}"/>
            </a:ext>
          </a:extLst>
        </xdr:cNvPr>
        <xdr:cNvSpPr/>
      </xdr:nvSpPr>
      <xdr:spPr>
        <a:xfrm>
          <a:off x="19904710" y="14759940"/>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40640</xdr:rowOff>
    </xdr:from>
    <xdr:to>
      <xdr:col>112</xdr:col>
      <xdr:colOff>38100</xdr:colOff>
      <xdr:row>86</xdr:row>
      <xdr:rowOff>141605</xdr:rowOff>
    </xdr:to>
    <xdr:sp macro="" textlink="">
      <xdr:nvSpPr>
        <xdr:cNvPr id="588" name="フローチャート: 判断 587">
          <a:extLst>
            <a:ext uri="{FF2B5EF4-FFF2-40B4-BE49-F238E27FC236}">
              <a16:creationId xmlns:a16="http://schemas.microsoft.com/office/drawing/2014/main" id="{335A828D-57FC-433C-8994-06CD510E94F3}"/>
            </a:ext>
          </a:extLst>
        </xdr:cNvPr>
        <xdr:cNvSpPr/>
      </xdr:nvSpPr>
      <xdr:spPr>
        <a:xfrm>
          <a:off x="19161760" y="14785340"/>
          <a:ext cx="7874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74930</xdr:rowOff>
    </xdr:from>
    <xdr:to>
      <xdr:col>107</xdr:col>
      <xdr:colOff>101600</xdr:colOff>
      <xdr:row>87</xdr:row>
      <xdr:rowOff>4445</xdr:rowOff>
    </xdr:to>
    <xdr:sp macro="" textlink="">
      <xdr:nvSpPr>
        <xdr:cNvPr id="589" name="フローチャート: 判断 588">
          <a:extLst>
            <a:ext uri="{FF2B5EF4-FFF2-40B4-BE49-F238E27FC236}">
              <a16:creationId xmlns:a16="http://schemas.microsoft.com/office/drawing/2014/main" id="{C8470D93-7D95-45AE-9858-7CF6F9FA1F83}"/>
            </a:ext>
          </a:extLst>
        </xdr:cNvPr>
        <xdr:cNvSpPr/>
      </xdr:nvSpPr>
      <xdr:spPr>
        <a:xfrm>
          <a:off x="18345150" y="14819630"/>
          <a:ext cx="9779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75565</xdr:rowOff>
    </xdr:from>
    <xdr:to>
      <xdr:col>102</xdr:col>
      <xdr:colOff>165100</xdr:colOff>
      <xdr:row>87</xdr:row>
      <xdr:rowOff>6350</xdr:rowOff>
    </xdr:to>
    <xdr:sp macro="" textlink="">
      <xdr:nvSpPr>
        <xdr:cNvPr id="590" name="フローチャート: 判断 589">
          <a:extLst>
            <a:ext uri="{FF2B5EF4-FFF2-40B4-BE49-F238E27FC236}">
              <a16:creationId xmlns:a16="http://schemas.microsoft.com/office/drawing/2014/main" id="{9A655D2B-757F-45F4-AE7B-00F93FD09C14}"/>
            </a:ext>
          </a:extLst>
        </xdr:cNvPr>
        <xdr:cNvSpPr/>
      </xdr:nvSpPr>
      <xdr:spPr>
        <a:xfrm>
          <a:off x="17547590" y="14820265"/>
          <a:ext cx="10922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74930</xdr:rowOff>
    </xdr:from>
    <xdr:to>
      <xdr:col>98</xdr:col>
      <xdr:colOff>38100</xdr:colOff>
      <xdr:row>87</xdr:row>
      <xdr:rowOff>5080</xdr:rowOff>
    </xdr:to>
    <xdr:sp macro="" textlink="">
      <xdr:nvSpPr>
        <xdr:cNvPr id="591" name="フローチャート: 判断 590">
          <a:extLst>
            <a:ext uri="{FF2B5EF4-FFF2-40B4-BE49-F238E27FC236}">
              <a16:creationId xmlns:a16="http://schemas.microsoft.com/office/drawing/2014/main" id="{7BCF3D7C-439E-44D9-B020-0686B2FA3F70}"/>
            </a:ext>
          </a:extLst>
        </xdr:cNvPr>
        <xdr:cNvSpPr/>
      </xdr:nvSpPr>
      <xdr:spPr>
        <a:xfrm>
          <a:off x="16761460" y="1481963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592" name="テキスト ボックス 591">
          <a:extLst>
            <a:ext uri="{FF2B5EF4-FFF2-40B4-BE49-F238E27FC236}">
              <a16:creationId xmlns:a16="http://schemas.microsoft.com/office/drawing/2014/main" id="{EA34DE38-9F8D-42D7-9D7A-BBD1487B08BB}"/>
            </a:ext>
          </a:extLst>
        </xdr:cNvPr>
        <xdr:cNvSpPr txBox="1"/>
      </xdr:nvSpPr>
      <xdr:spPr>
        <a:xfrm>
          <a:off x="1977644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593" name="テキスト ボックス 592">
          <a:extLst>
            <a:ext uri="{FF2B5EF4-FFF2-40B4-BE49-F238E27FC236}">
              <a16:creationId xmlns:a16="http://schemas.microsoft.com/office/drawing/2014/main" id="{511A6400-D96C-4FCB-993A-EE9E7C404E6A}"/>
            </a:ext>
          </a:extLst>
        </xdr:cNvPr>
        <xdr:cNvSpPr txBox="1"/>
      </xdr:nvSpPr>
      <xdr:spPr>
        <a:xfrm>
          <a:off x="1903349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594" name="テキスト ボックス 593">
          <a:extLst>
            <a:ext uri="{FF2B5EF4-FFF2-40B4-BE49-F238E27FC236}">
              <a16:creationId xmlns:a16="http://schemas.microsoft.com/office/drawing/2014/main" id="{41631580-9360-42B2-A7F6-31C093AF89A4}"/>
            </a:ext>
          </a:extLst>
        </xdr:cNvPr>
        <xdr:cNvSpPr txBox="1"/>
      </xdr:nvSpPr>
      <xdr:spPr>
        <a:xfrm>
          <a:off x="1822831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595" name="テキスト ボックス 594">
          <a:extLst>
            <a:ext uri="{FF2B5EF4-FFF2-40B4-BE49-F238E27FC236}">
              <a16:creationId xmlns:a16="http://schemas.microsoft.com/office/drawing/2014/main" id="{F5326859-452C-4679-8102-640FF7071D38}"/>
            </a:ext>
          </a:extLst>
        </xdr:cNvPr>
        <xdr:cNvSpPr txBox="1"/>
      </xdr:nvSpPr>
      <xdr:spPr>
        <a:xfrm>
          <a:off x="1743075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596" name="テキスト ボックス 595">
          <a:extLst>
            <a:ext uri="{FF2B5EF4-FFF2-40B4-BE49-F238E27FC236}">
              <a16:creationId xmlns:a16="http://schemas.microsoft.com/office/drawing/2014/main" id="{D8738E2F-2C2C-42D7-A1C1-855C3BB94088}"/>
            </a:ext>
          </a:extLst>
        </xdr:cNvPr>
        <xdr:cNvSpPr txBox="1"/>
      </xdr:nvSpPr>
      <xdr:spPr>
        <a:xfrm>
          <a:off x="1663319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111</xdr:col>
      <xdr:colOff>127000</xdr:colOff>
      <xdr:row>86</xdr:row>
      <xdr:rowOff>74930</xdr:rowOff>
    </xdr:from>
    <xdr:to>
      <xdr:col>112</xdr:col>
      <xdr:colOff>38100</xdr:colOff>
      <xdr:row>87</xdr:row>
      <xdr:rowOff>4445</xdr:rowOff>
    </xdr:to>
    <xdr:sp macro="" textlink="">
      <xdr:nvSpPr>
        <xdr:cNvPr id="597" name="楕円 596">
          <a:extLst>
            <a:ext uri="{FF2B5EF4-FFF2-40B4-BE49-F238E27FC236}">
              <a16:creationId xmlns:a16="http://schemas.microsoft.com/office/drawing/2014/main" id="{B0B0DDBF-D8E1-496D-81BA-84160F754DA2}"/>
            </a:ext>
          </a:extLst>
        </xdr:cNvPr>
        <xdr:cNvSpPr/>
      </xdr:nvSpPr>
      <xdr:spPr>
        <a:xfrm>
          <a:off x="19161760" y="14819630"/>
          <a:ext cx="7874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74930</xdr:rowOff>
    </xdr:from>
    <xdr:to>
      <xdr:col>107</xdr:col>
      <xdr:colOff>101600</xdr:colOff>
      <xdr:row>87</xdr:row>
      <xdr:rowOff>5080</xdr:rowOff>
    </xdr:to>
    <xdr:sp macro="" textlink="">
      <xdr:nvSpPr>
        <xdr:cNvPr id="598" name="楕円 597">
          <a:extLst>
            <a:ext uri="{FF2B5EF4-FFF2-40B4-BE49-F238E27FC236}">
              <a16:creationId xmlns:a16="http://schemas.microsoft.com/office/drawing/2014/main" id="{CEFA6C0B-80DC-478C-A7E6-614D5FC89CF7}"/>
            </a:ext>
          </a:extLst>
        </xdr:cNvPr>
        <xdr:cNvSpPr/>
      </xdr:nvSpPr>
      <xdr:spPr>
        <a:xfrm>
          <a:off x="18345150" y="1481963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125095</xdr:rowOff>
    </xdr:from>
    <xdr:to>
      <xdr:col>111</xdr:col>
      <xdr:colOff>177800</xdr:colOff>
      <xdr:row>86</xdr:row>
      <xdr:rowOff>125730</xdr:rowOff>
    </xdr:to>
    <xdr:cxnSp macro="">
      <xdr:nvCxnSpPr>
        <xdr:cNvPr id="599" name="直線コネクタ 598">
          <a:extLst>
            <a:ext uri="{FF2B5EF4-FFF2-40B4-BE49-F238E27FC236}">
              <a16:creationId xmlns:a16="http://schemas.microsoft.com/office/drawing/2014/main" id="{A6B50ECF-28B2-4EA3-A16D-24128EC87CAD}"/>
            </a:ext>
          </a:extLst>
        </xdr:cNvPr>
        <xdr:cNvCxnSpPr/>
      </xdr:nvCxnSpPr>
      <xdr:spPr>
        <a:xfrm flipV="1">
          <a:off x="18399760" y="14871700"/>
          <a:ext cx="80518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76200</xdr:rowOff>
    </xdr:from>
    <xdr:to>
      <xdr:col>102</xdr:col>
      <xdr:colOff>165100</xdr:colOff>
      <xdr:row>87</xdr:row>
      <xdr:rowOff>6350</xdr:rowOff>
    </xdr:to>
    <xdr:sp macro="" textlink="">
      <xdr:nvSpPr>
        <xdr:cNvPr id="600" name="楕円 599">
          <a:extLst>
            <a:ext uri="{FF2B5EF4-FFF2-40B4-BE49-F238E27FC236}">
              <a16:creationId xmlns:a16="http://schemas.microsoft.com/office/drawing/2014/main" id="{4EF0A4D9-599C-49F5-8ACB-EF15CCA06786}"/>
            </a:ext>
          </a:extLst>
        </xdr:cNvPr>
        <xdr:cNvSpPr/>
      </xdr:nvSpPr>
      <xdr:spPr>
        <a:xfrm>
          <a:off x="17547590" y="1482090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125730</xdr:rowOff>
    </xdr:from>
    <xdr:to>
      <xdr:col>107</xdr:col>
      <xdr:colOff>50800</xdr:colOff>
      <xdr:row>86</xdr:row>
      <xdr:rowOff>127000</xdr:rowOff>
    </xdr:to>
    <xdr:cxnSp macro="">
      <xdr:nvCxnSpPr>
        <xdr:cNvPr id="601" name="直線コネクタ 600">
          <a:extLst>
            <a:ext uri="{FF2B5EF4-FFF2-40B4-BE49-F238E27FC236}">
              <a16:creationId xmlns:a16="http://schemas.microsoft.com/office/drawing/2014/main" id="{DC40B2B3-DBAD-4140-AC47-89A4E64009DF}"/>
            </a:ext>
          </a:extLst>
        </xdr:cNvPr>
        <xdr:cNvCxnSpPr/>
      </xdr:nvCxnSpPr>
      <xdr:spPr>
        <a:xfrm flipV="1">
          <a:off x="17602200" y="14874240"/>
          <a:ext cx="79756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60960</xdr:rowOff>
    </xdr:from>
    <xdr:to>
      <xdr:col>98</xdr:col>
      <xdr:colOff>38100</xdr:colOff>
      <xdr:row>86</xdr:row>
      <xdr:rowOff>162560</xdr:rowOff>
    </xdr:to>
    <xdr:sp macro="" textlink="">
      <xdr:nvSpPr>
        <xdr:cNvPr id="602" name="楕円 601">
          <a:extLst>
            <a:ext uri="{FF2B5EF4-FFF2-40B4-BE49-F238E27FC236}">
              <a16:creationId xmlns:a16="http://schemas.microsoft.com/office/drawing/2014/main" id="{2EE949F4-B845-4A50-8364-4E3826755A0E}"/>
            </a:ext>
          </a:extLst>
        </xdr:cNvPr>
        <xdr:cNvSpPr/>
      </xdr:nvSpPr>
      <xdr:spPr>
        <a:xfrm>
          <a:off x="16761460" y="14801850"/>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111760</xdr:rowOff>
    </xdr:from>
    <xdr:to>
      <xdr:col>102</xdr:col>
      <xdr:colOff>114300</xdr:colOff>
      <xdr:row>86</xdr:row>
      <xdr:rowOff>127000</xdr:rowOff>
    </xdr:to>
    <xdr:cxnSp macro="">
      <xdr:nvCxnSpPr>
        <xdr:cNvPr id="603" name="直線コネクタ 602">
          <a:extLst>
            <a:ext uri="{FF2B5EF4-FFF2-40B4-BE49-F238E27FC236}">
              <a16:creationId xmlns:a16="http://schemas.microsoft.com/office/drawing/2014/main" id="{06261996-3522-4CBB-951B-AA4378D173BE}"/>
            </a:ext>
          </a:extLst>
        </xdr:cNvPr>
        <xdr:cNvCxnSpPr/>
      </xdr:nvCxnSpPr>
      <xdr:spPr>
        <a:xfrm>
          <a:off x="16804640" y="14856460"/>
          <a:ext cx="79756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84</xdr:row>
      <xdr:rowOff>158115</xdr:rowOff>
    </xdr:from>
    <xdr:ext cx="469900" cy="256540"/>
    <xdr:sp macro="" textlink="">
      <xdr:nvSpPr>
        <xdr:cNvPr id="604" name="n_1aveValue【消防施設】&#10;一人当たり面積">
          <a:extLst>
            <a:ext uri="{FF2B5EF4-FFF2-40B4-BE49-F238E27FC236}">
              <a16:creationId xmlns:a16="http://schemas.microsoft.com/office/drawing/2014/main" id="{CBD9D90D-1EE9-438E-9EF2-EADF82B335F6}"/>
            </a:ext>
          </a:extLst>
        </xdr:cNvPr>
        <xdr:cNvSpPr txBox="1"/>
      </xdr:nvSpPr>
      <xdr:spPr>
        <a:xfrm>
          <a:off x="18982055" y="1456182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0.238</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85</xdr:row>
      <xdr:rowOff>20955</xdr:rowOff>
    </xdr:from>
    <xdr:ext cx="467360" cy="256540"/>
    <xdr:sp macro="" textlink="">
      <xdr:nvSpPr>
        <xdr:cNvPr id="605" name="n_2aveValue【消防施設】&#10;一人当たり面積">
          <a:extLst>
            <a:ext uri="{FF2B5EF4-FFF2-40B4-BE49-F238E27FC236}">
              <a16:creationId xmlns:a16="http://schemas.microsoft.com/office/drawing/2014/main" id="{9E76384B-4722-4EE1-96F2-B4A286D775B9}"/>
            </a:ext>
          </a:extLst>
        </xdr:cNvPr>
        <xdr:cNvSpPr txBox="1"/>
      </xdr:nvSpPr>
      <xdr:spPr>
        <a:xfrm>
          <a:off x="18181955" y="1459039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0.134</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85</xdr:row>
      <xdr:rowOff>22225</xdr:rowOff>
    </xdr:from>
    <xdr:ext cx="467360" cy="258445"/>
    <xdr:sp macro="" textlink="">
      <xdr:nvSpPr>
        <xdr:cNvPr id="606" name="n_3aveValue【消防施設】&#10;一人当たり面積">
          <a:extLst>
            <a:ext uri="{FF2B5EF4-FFF2-40B4-BE49-F238E27FC236}">
              <a16:creationId xmlns:a16="http://schemas.microsoft.com/office/drawing/2014/main" id="{7789E673-85F9-4B1E-B9F1-DBBD6B914917}"/>
            </a:ext>
          </a:extLst>
        </xdr:cNvPr>
        <xdr:cNvSpPr txBox="1"/>
      </xdr:nvSpPr>
      <xdr:spPr>
        <a:xfrm>
          <a:off x="17384395" y="1459166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0.130</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86</xdr:row>
      <xdr:rowOff>167640</xdr:rowOff>
    </xdr:from>
    <xdr:ext cx="467360" cy="256540"/>
    <xdr:sp macro="" textlink="">
      <xdr:nvSpPr>
        <xdr:cNvPr id="607" name="n_4aveValue【消防施設】&#10;一人当たり面積">
          <a:extLst>
            <a:ext uri="{FF2B5EF4-FFF2-40B4-BE49-F238E27FC236}">
              <a16:creationId xmlns:a16="http://schemas.microsoft.com/office/drawing/2014/main" id="{874581B5-BABD-4583-95E9-5BA3B858EF1A}"/>
            </a:ext>
          </a:extLst>
        </xdr:cNvPr>
        <xdr:cNvSpPr txBox="1"/>
      </xdr:nvSpPr>
      <xdr:spPr>
        <a:xfrm>
          <a:off x="16588740" y="1491615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0.132</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86</xdr:row>
      <xdr:rowOff>167005</xdr:rowOff>
    </xdr:from>
    <xdr:ext cx="469900" cy="256540"/>
    <xdr:sp macro="" textlink="">
      <xdr:nvSpPr>
        <xdr:cNvPr id="608" name="n_1mainValue【消防施設】&#10;一人当たり面積">
          <a:extLst>
            <a:ext uri="{FF2B5EF4-FFF2-40B4-BE49-F238E27FC236}">
              <a16:creationId xmlns:a16="http://schemas.microsoft.com/office/drawing/2014/main" id="{B1BD05B7-4BCD-464F-839E-5FAD4DF7E489}"/>
            </a:ext>
          </a:extLst>
        </xdr:cNvPr>
        <xdr:cNvSpPr txBox="1"/>
      </xdr:nvSpPr>
      <xdr:spPr>
        <a:xfrm>
          <a:off x="18982055" y="1491551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0.134</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86</xdr:row>
      <xdr:rowOff>167640</xdr:rowOff>
    </xdr:from>
    <xdr:ext cx="467360" cy="256540"/>
    <xdr:sp macro="" textlink="">
      <xdr:nvSpPr>
        <xdr:cNvPr id="609" name="n_2mainValue【消防施設】&#10;一人当たり面積">
          <a:extLst>
            <a:ext uri="{FF2B5EF4-FFF2-40B4-BE49-F238E27FC236}">
              <a16:creationId xmlns:a16="http://schemas.microsoft.com/office/drawing/2014/main" id="{EA51FCFF-AE65-45FB-98CA-598CCB4D96D8}"/>
            </a:ext>
          </a:extLst>
        </xdr:cNvPr>
        <xdr:cNvSpPr txBox="1"/>
      </xdr:nvSpPr>
      <xdr:spPr>
        <a:xfrm>
          <a:off x="18181955" y="1491615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0.131</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86</xdr:row>
      <xdr:rowOff>168910</xdr:rowOff>
    </xdr:from>
    <xdr:ext cx="467360" cy="256540"/>
    <xdr:sp macro="" textlink="">
      <xdr:nvSpPr>
        <xdr:cNvPr id="610" name="n_3mainValue【消防施設】&#10;一人当たり面積">
          <a:extLst>
            <a:ext uri="{FF2B5EF4-FFF2-40B4-BE49-F238E27FC236}">
              <a16:creationId xmlns:a16="http://schemas.microsoft.com/office/drawing/2014/main" id="{7EA013CB-1E8B-4F79-92EA-DC14D9AE5136}"/>
            </a:ext>
          </a:extLst>
        </xdr:cNvPr>
        <xdr:cNvSpPr txBox="1"/>
      </xdr:nvSpPr>
      <xdr:spPr>
        <a:xfrm>
          <a:off x="17384395" y="1491742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0.128</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85</xdr:row>
      <xdr:rowOff>7620</xdr:rowOff>
    </xdr:from>
    <xdr:ext cx="467360" cy="256540"/>
    <xdr:sp macro="" textlink="">
      <xdr:nvSpPr>
        <xdr:cNvPr id="611" name="n_4mainValue【消防施設】&#10;一人当たり面積">
          <a:extLst>
            <a:ext uri="{FF2B5EF4-FFF2-40B4-BE49-F238E27FC236}">
              <a16:creationId xmlns:a16="http://schemas.microsoft.com/office/drawing/2014/main" id="{7ADCFE52-E680-4676-ADA0-A7E2665289CA}"/>
            </a:ext>
          </a:extLst>
        </xdr:cNvPr>
        <xdr:cNvSpPr txBox="1"/>
      </xdr:nvSpPr>
      <xdr:spPr>
        <a:xfrm>
          <a:off x="16588740" y="1458277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2" name="正方形/長方形 611">
          <a:extLst>
            <a:ext uri="{FF2B5EF4-FFF2-40B4-BE49-F238E27FC236}">
              <a16:creationId xmlns:a16="http://schemas.microsoft.com/office/drawing/2014/main" id="{FFF7D9D2-9DC6-4DA9-9152-299D989AE816}"/>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3" name="正方形/長方形 612">
          <a:extLst>
            <a:ext uri="{FF2B5EF4-FFF2-40B4-BE49-F238E27FC236}">
              <a16:creationId xmlns:a16="http://schemas.microsoft.com/office/drawing/2014/main" id="{998E05DB-DD30-4D95-BACA-EBFE281E6CD8}"/>
            </a:ext>
          </a:extLst>
        </xdr:cNvPr>
        <xdr:cNvSpPr/>
      </xdr:nvSpPr>
      <xdr:spPr>
        <a:xfrm>
          <a:off x="11315700" y="1628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4" name="正方形/長方形 613">
          <a:extLst>
            <a:ext uri="{FF2B5EF4-FFF2-40B4-BE49-F238E27FC236}">
              <a16:creationId xmlns:a16="http://schemas.microsoft.com/office/drawing/2014/main" id="{D462FF2D-4028-41D1-9EEA-3CEA194438F2}"/>
            </a:ext>
          </a:extLst>
        </xdr:cNvPr>
        <xdr:cNvSpPr/>
      </xdr:nvSpPr>
      <xdr:spPr>
        <a:xfrm>
          <a:off x="11315700" y="16480790"/>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5" name="正方形/長方形 614">
          <a:extLst>
            <a:ext uri="{FF2B5EF4-FFF2-40B4-BE49-F238E27FC236}">
              <a16:creationId xmlns:a16="http://schemas.microsoft.com/office/drawing/2014/main" id="{A18AEA9D-553B-46DD-9466-DA417D6816EC}"/>
            </a:ext>
          </a:extLst>
        </xdr:cNvPr>
        <xdr:cNvSpPr/>
      </xdr:nvSpPr>
      <xdr:spPr>
        <a:xfrm>
          <a:off x="12232640" y="1628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6" name="正方形/長方形 615">
          <a:extLst>
            <a:ext uri="{FF2B5EF4-FFF2-40B4-BE49-F238E27FC236}">
              <a16:creationId xmlns:a16="http://schemas.microsoft.com/office/drawing/2014/main" id="{8F086355-5DDA-4CB5-8AB0-434231D2C385}"/>
            </a:ext>
          </a:extLst>
        </xdr:cNvPr>
        <xdr:cNvSpPr/>
      </xdr:nvSpPr>
      <xdr:spPr>
        <a:xfrm>
          <a:off x="12232640" y="16480790"/>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7" name="正方形/長方形 616">
          <a:extLst>
            <a:ext uri="{FF2B5EF4-FFF2-40B4-BE49-F238E27FC236}">
              <a16:creationId xmlns:a16="http://schemas.microsoft.com/office/drawing/2014/main" id="{7D06C552-AD42-40D4-8C77-AECC10CEB3EC}"/>
            </a:ext>
          </a:extLst>
        </xdr:cNvPr>
        <xdr:cNvSpPr/>
      </xdr:nvSpPr>
      <xdr:spPr>
        <a:xfrm>
          <a:off x="13261340" y="1628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8" name="正方形/長方形 617">
          <a:extLst>
            <a:ext uri="{FF2B5EF4-FFF2-40B4-BE49-F238E27FC236}">
              <a16:creationId xmlns:a16="http://schemas.microsoft.com/office/drawing/2014/main" id="{984AD680-504B-4AB9-A358-CC56FA6FE203}"/>
            </a:ext>
          </a:extLst>
        </xdr:cNvPr>
        <xdr:cNvSpPr/>
      </xdr:nvSpPr>
      <xdr:spPr>
        <a:xfrm>
          <a:off x="13261340" y="16480790"/>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9" name="正方形/長方形 618">
          <a:extLst>
            <a:ext uri="{FF2B5EF4-FFF2-40B4-BE49-F238E27FC236}">
              <a16:creationId xmlns:a16="http://schemas.microsoft.com/office/drawing/2014/main" id="{13789A9D-C0D1-48CB-961F-9E341B8A8584}"/>
            </a:ext>
          </a:extLst>
        </xdr:cNvPr>
        <xdr:cNvSpPr/>
      </xdr:nvSpPr>
      <xdr:spPr>
        <a:xfrm>
          <a:off x="11203940" y="16760190"/>
          <a:ext cx="4248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5910" cy="225425"/>
    <xdr:sp macro="" textlink="">
      <xdr:nvSpPr>
        <xdr:cNvPr id="620" name="テキスト ボックス 619">
          <a:extLst>
            <a:ext uri="{FF2B5EF4-FFF2-40B4-BE49-F238E27FC236}">
              <a16:creationId xmlns:a16="http://schemas.microsoft.com/office/drawing/2014/main" id="{C5BE272E-5F6A-406F-BFAF-9494BFECCD10}"/>
            </a:ext>
          </a:extLst>
        </xdr:cNvPr>
        <xdr:cNvSpPr txBox="1"/>
      </xdr:nvSpPr>
      <xdr:spPr>
        <a:xfrm>
          <a:off x="11165840" y="1657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1" name="直線コネクタ 620">
          <a:extLst>
            <a:ext uri="{FF2B5EF4-FFF2-40B4-BE49-F238E27FC236}">
              <a16:creationId xmlns:a16="http://schemas.microsoft.com/office/drawing/2014/main" id="{F19A81B6-20B8-48CE-A32C-ACA6DC904B72}"/>
            </a:ext>
          </a:extLst>
        </xdr:cNvPr>
        <xdr:cNvCxnSpPr/>
      </xdr:nvCxnSpPr>
      <xdr:spPr>
        <a:xfrm>
          <a:off x="11203940" y="19046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4820" cy="259080"/>
    <xdr:sp macro="" textlink="">
      <xdr:nvSpPr>
        <xdr:cNvPr id="622" name="テキスト ボックス 621">
          <a:extLst>
            <a:ext uri="{FF2B5EF4-FFF2-40B4-BE49-F238E27FC236}">
              <a16:creationId xmlns:a16="http://schemas.microsoft.com/office/drawing/2014/main" id="{E68459CA-3F22-4EE7-A589-41EF64B711B6}"/>
            </a:ext>
          </a:extLst>
        </xdr:cNvPr>
        <xdr:cNvSpPr txBox="1"/>
      </xdr:nvSpPr>
      <xdr:spPr>
        <a:xfrm>
          <a:off x="10801350" y="189096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109</xdr:row>
      <xdr:rowOff>35560</xdr:rowOff>
    </xdr:from>
    <xdr:to>
      <xdr:col>89</xdr:col>
      <xdr:colOff>177800</xdr:colOff>
      <xdr:row>109</xdr:row>
      <xdr:rowOff>35560</xdr:rowOff>
    </xdr:to>
    <xdr:cxnSp macro="">
      <xdr:nvCxnSpPr>
        <xdr:cNvPr id="623" name="直線コネクタ 622">
          <a:extLst>
            <a:ext uri="{FF2B5EF4-FFF2-40B4-BE49-F238E27FC236}">
              <a16:creationId xmlns:a16="http://schemas.microsoft.com/office/drawing/2014/main" id="{4CCFF069-CFFB-4998-ACB8-3950F9855FEB}"/>
            </a:ext>
          </a:extLst>
        </xdr:cNvPr>
        <xdr:cNvCxnSpPr/>
      </xdr:nvCxnSpPr>
      <xdr:spPr>
        <a:xfrm>
          <a:off x="11203940" y="187236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64770</xdr:rowOff>
    </xdr:from>
    <xdr:ext cx="464820" cy="256540"/>
    <xdr:sp macro="" textlink="">
      <xdr:nvSpPr>
        <xdr:cNvPr id="624" name="テキスト ボックス 623">
          <a:extLst>
            <a:ext uri="{FF2B5EF4-FFF2-40B4-BE49-F238E27FC236}">
              <a16:creationId xmlns:a16="http://schemas.microsoft.com/office/drawing/2014/main" id="{8D19E5A8-ED09-4A00-ACFE-459FC12BCA42}"/>
            </a:ext>
          </a:extLst>
        </xdr:cNvPr>
        <xdr:cNvSpPr txBox="1"/>
      </xdr:nvSpPr>
      <xdr:spPr>
        <a:xfrm>
          <a:off x="10801350" y="1857946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625" name="直線コネクタ 624">
          <a:extLst>
            <a:ext uri="{FF2B5EF4-FFF2-40B4-BE49-F238E27FC236}">
              <a16:creationId xmlns:a16="http://schemas.microsoft.com/office/drawing/2014/main" id="{C34EB34C-121E-473C-A69E-2911C89D93A0}"/>
            </a:ext>
          </a:extLst>
        </xdr:cNvPr>
        <xdr:cNvCxnSpPr/>
      </xdr:nvCxnSpPr>
      <xdr:spPr>
        <a:xfrm>
          <a:off x="11203940" y="1840103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626" name="テキスト ボックス 625">
          <a:extLst>
            <a:ext uri="{FF2B5EF4-FFF2-40B4-BE49-F238E27FC236}">
              <a16:creationId xmlns:a16="http://schemas.microsoft.com/office/drawing/2014/main" id="{1445A85E-3B73-46E5-B00B-E2B09A6E4D23}"/>
            </a:ext>
          </a:extLst>
        </xdr:cNvPr>
        <xdr:cNvSpPr txBox="1"/>
      </xdr:nvSpPr>
      <xdr:spPr>
        <a:xfrm>
          <a:off x="10842625" y="182562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627" name="直線コネクタ 626">
          <a:extLst>
            <a:ext uri="{FF2B5EF4-FFF2-40B4-BE49-F238E27FC236}">
              <a16:creationId xmlns:a16="http://schemas.microsoft.com/office/drawing/2014/main" id="{57B44633-8371-44D4-AAB8-7FA98574935C}"/>
            </a:ext>
          </a:extLst>
        </xdr:cNvPr>
        <xdr:cNvCxnSpPr/>
      </xdr:nvCxnSpPr>
      <xdr:spPr>
        <a:xfrm>
          <a:off x="11203940" y="180682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6540"/>
    <xdr:sp macro="" textlink="">
      <xdr:nvSpPr>
        <xdr:cNvPr id="628" name="テキスト ボックス 627">
          <a:extLst>
            <a:ext uri="{FF2B5EF4-FFF2-40B4-BE49-F238E27FC236}">
              <a16:creationId xmlns:a16="http://schemas.microsoft.com/office/drawing/2014/main" id="{AB886671-B86F-4B92-959E-FEA5C14ED5F3}"/>
            </a:ext>
          </a:extLst>
        </xdr:cNvPr>
        <xdr:cNvSpPr txBox="1"/>
      </xdr:nvSpPr>
      <xdr:spPr>
        <a:xfrm>
          <a:off x="10842625" y="1792478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629" name="直線コネクタ 628">
          <a:extLst>
            <a:ext uri="{FF2B5EF4-FFF2-40B4-BE49-F238E27FC236}">
              <a16:creationId xmlns:a16="http://schemas.microsoft.com/office/drawing/2014/main" id="{93343701-F65D-4CE9-93AA-FE362C288EB8}"/>
            </a:ext>
          </a:extLst>
        </xdr:cNvPr>
        <xdr:cNvCxnSpPr/>
      </xdr:nvCxnSpPr>
      <xdr:spPr>
        <a:xfrm>
          <a:off x="11203940" y="177457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630" name="テキスト ボックス 629">
          <a:extLst>
            <a:ext uri="{FF2B5EF4-FFF2-40B4-BE49-F238E27FC236}">
              <a16:creationId xmlns:a16="http://schemas.microsoft.com/office/drawing/2014/main" id="{B0DE923E-290D-4F18-82F6-418D18E804E2}"/>
            </a:ext>
          </a:extLst>
        </xdr:cNvPr>
        <xdr:cNvSpPr txBox="1"/>
      </xdr:nvSpPr>
      <xdr:spPr>
        <a:xfrm>
          <a:off x="1084262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631" name="直線コネクタ 630">
          <a:extLst>
            <a:ext uri="{FF2B5EF4-FFF2-40B4-BE49-F238E27FC236}">
              <a16:creationId xmlns:a16="http://schemas.microsoft.com/office/drawing/2014/main" id="{952E4831-D885-4B5B-9199-447356A3005E}"/>
            </a:ext>
          </a:extLst>
        </xdr:cNvPr>
        <xdr:cNvCxnSpPr/>
      </xdr:nvCxnSpPr>
      <xdr:spPr>
        <a:xfrm>
          <a:off x="11203940" y="174136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632" name="テキスト ボックス 631">
          <a:extLst>
            <a:ext uri="{FF2B5EF4-FFF2-40B4-BE49-F238E27FC236}">
              <a16:creationId xmlns:a16="http://schemas.microsoft.com/office/drawing/2014/main" id="{4DA1336C-8EEE-4FD1-B311-76DE3C999EE8}"/>
            </a:ext>
          </a:extLst>
        </xdr:cNvPr>
        <xdr:cNvSpPr txBox="1"/>
      </xdr:nvSpPr>
      <xdr:spPr>
        <a:xfrm>
          <a:off x="10842625" y="172789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633" name="直線コネクタ 632">
          <a:extLst>
            <a:ext uri="{FF2B5EF4-FFF2-40B4-BE49-F238E27FC236}">
              <a16:creationId xmlns:a16="http://schemas.microsoft.com/office/drawing/2014/main" id="{87FF9103-C754-4CF7-A184-8589D3C6BC5E}"/>
            </a:ext>
          </a:extLst>
        </xdr:cNvPr>
        <xdr:cNvCxnSpPr/>
      </xdr:nvCxnSpPr>
      <xdr:spPr>
        <a:xfrm>
          <a:off x="11203940" y="170903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98</xdr:row>
      <xdr:rowOff>146050</xdr:rowOff>
    </xdr:from>
    <xdr:ext cx="336550" cy="256540"/>
    <xdr:sp macro="" textlink="">
      <xdr:nvSpPr>
        <xdr:cNvPr id="634" name="テキスト ボックス 633">
          <a:extLst>
            <a:ext uri="{FF2B5EF4-FFF2-40B4-BE49-F238E27FC236}">
              <a16:creationId xmlns:a16="http://schemas.microsoft.com/office/drawing/2014/main" id="{0F0C812C-B0B9-4791-9448-36ABD4DB3155}"/>
            </a:ext>
          </a:extLst>
        </xdr:cNvPr>
        <xdr:cNvSpPr txBox="1"/>
      </xdr:nvSpPr>
      <xdr:spPr>
        <a:xfrm>
          <a:off x="10904855" y="16946245"/>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5" name="直線コネクタ 634">
          <a:extLst>
            <a:ext uri="{FF2B5EF4-FFF2-40B4-BE49-F238E27FC236}">
              <a16:creationId xmlns:a16="http://schemas.microsoft.com/office/drawing/2014/main" id="{62443664-B7FA-4A13-A927-1840FDB97D5C}"/>
            </a:ext>
          </a:extLst>
        </xdr:cNvPr>
        <xdr:cNvCxnSpPr/>
      </xdr:nvCxnSpPr>
      <xdr:spPr>
        <a:xfrm>
          <a:off x="11203940" y="16760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6" name="【庁舎】&#10;有形固定資産減価償却率グラフ枠">
          <a:extLst>
            <a:ext uri="{FF2B5EF4-FFF2-40B4-BE49-F238E27FC236}">
              <a16:creationId xmlns:a16="http://schemas.microsoft.com/office/drawing/2014/main" id="{C4ED14FB-2E42-4237-8C8A-1107455A0F6D}"/>
            </a:ext>
          </a:extLst>
        </xdr:cNvPr>
        <xdr:cNvSpPr/>
      </xdr:nvSpPr>
      <xdr:spPr>
        <a:xfrm>
          <a:off x="11203940" y="16760190"/>
          <a:ext cx="4248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99</xdr:row>
      <xdr:rowOff>151130</xdr:rowOff>
    </xdr:from>
    <xdr:to>
      <xdr:col>85</xdr:col>
      <xdr:colOff>126365</xdr:colOff>
      <xdr:row>109</xdr:row>
      <xdr:rowOff>35560</xdr:rowOff>
    </xdr:to>
    <xdr:cxnSp macro="">
      <xdr:nvCxnSpPr>
        <xdr:cNvPr id="637" name="直線コネクタ 636">
          <a:extLst>
            <a:ext uri="{FF2B5EF4-FFF2-40B4-BE49-F238E27FC236}">
              <a16:creationId xmlns:a16="http://schemas.microsoft.com/office/drawing/2014/main" id="{FCD6D1B7-1A33-4344-8F4A-A883EA449664}"/>
            </a:ext>
          </a:extLst>
        </xdr:cNvPr>
        <xdr:cNvCxnSpPr/>
      </xdr:nvCxnSpPr>
      <xdr:spPr>
        <a:xfrm flipV="1">
          <a:off x="14703425" y="17124680"/>
          <a:ext cx="0" cy="15989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39370</xdr:rowOff>
    </xdr:from>
    <xdr:ext cx="469900" cy="259080"/>
    <xdr:sp macro="" textlink="">
      <xdr:nvSpPr>
        <xdr:cNvPr id="638" name="【庁舎】&#10;有形固定資産減価償却率最小値テキスト">
          <a:extLst>
            <a:ext uri="{FF2B5EF4-FFF2-40B4-BE49-F238E27FC236}">
              <a16:creationId xmlns:a16="http://schemas.microsoft.com/office/drawing/2014/main" id="{606E0D17-3C35-4062-98E8-84E771F46BE9}"/>
            </a:ext>
          </a:extLst>
        </xdr:cNvPr>
        <xdr:cNvSpPr txBox="1"/>
      </xdr:nvSpPr>
      <xdr:spPr>
        <a:xfrm>
          <a:off x="14742160" y="187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109</xdr:row>
      <xdr:rowOff>35560</xdr:rowOff>
    </xdr:from>
    <xdr:to>
      <xdr:col>86</xdr:col>
      <xdr:colOff>25400</xdr:colOff>
      <xdr:row>109</xdr:row>
      <xdr:rowOff>35560</xdr:rowOff>
    </xdr:to>
    <xdr:cxnSp macro="">
      <xdr:nvCxnSpPr>
        <xdr:cNvPr id="639" name="直線コネクタ 638">
          <a:extLst>
            <a:ext uri="{FF2B5EF4-FFF2-40B4-BE49-F238E27FC236}">
              <a16:creationId xmlns:a16="http://schemas.microsoft.com/office/drawing/2014/main" id="{B1E613E0-3B3E-4545-BD1C-0B5A88962562}"/>
            </a:ext>
          </a:extLst>
        </xdr:cNvPr>
        <xdr:cNvCxnSpPr/>
      </xdr:nvCxnSpPr>
      <xdr:spPr>
        <a:xfrm>
          <a:off x="14611350" y="1872361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97790</xdr:rowOff>
    </xdr:from>
    <xdr:ext cx="340360" cy="256540"/>
    <xdr:sp macro="" textlink="">
      <xdr:nvSpPr>
        <xdr:cNvPr id="640" name="【庁舎】&#10;有形固定資産減価償却率最大値テキスト">
          <a:extLst>
            <a:ext uri="{FF2B5EF4-FFF2-40B4-BE49-F238E27FC236}">
              <a16:creationId xmlns:a16="http://schemas.microsoft.com/office/drawing/2014/main" id="{E54AAFBD-02D3-4613-AF5C-D9019690FE30}"/>
            </a:ext>
          </a:extLst>
        </xdr:cNvPr>
        <xdr:cNvSpPr txBox="1"/>
      </xdr:nvSpPr>
      <xdr:spPr>
        <a:xfrm>
          <a:off x="14742160" y="16896080"/>
          <a:ext cx="340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151130</xdr:rowOff>
    </xdr:from>
    <xdr:to>
      <xdr:col>86</xdr:col>
      <xdr:colOff>25400</xdr:colOff>
      <xdr:row>99</xdr:row>
      <xdr:rowOff>151130</xdr:rowOff>
    </xdr:to>
    <xdr:cxnSp macro="">
      <xdr:nvCxnSpPr>
        <xdr:cNvPr id="641" name="直線コネクタ 640">
          <a:extLst>
            <a:ext uri="{FF2B5EF4-FFF2-40B4-BE49-F238E27FC236}">
              <a16:creationId xmlns:a16="http://schemas.microsoft.com/office/drawing/2014/main" id="{1BFCCBD2-2006-41F5-BFCD-7F4125313B7B}"/>
            </a:ext>
          </a:extLst>
        </xdr:cNvPr>
        <xdr:cNvCxnSpPr/>
      </xdr:nvCxnSpPr>
      <xdr:spPr>
        <a:xfrm>
          <a:off x="14611350" y="1712468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20320</xdr:rowOff>
    </xdr:from>
    <xdr:ext cx="405130" cy="256540"/>
    <xdr:sp macro="" textlink="">
      <xdr:nvSpPr>
        <xdr:cNvPr id="642" name="【庁舎】&#10;有形固定資産減価償却率平均値テキスト">
          <a:extLst>
            <a:ext uri="{FF2B5EF4-FFF2-40B4-BE49-F238E27FC236}">
              <a16:creationId xmlns:a16="http://schemas.microsoft.com/office/drawing/2014/main" id="{3E4269F3-1E5E-4B77-9D67-8F26C2F9C6C1}"/>
            </a:ext>
          </a:extLst>
        </xdr:cNvPr>
        <xdr:cNvSpPr txBox="1"/>
      </xdr:nvSpPr>
      <xdr:spPr>
        <a:xfrm>
          <a:off x="14742160" y="1784731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41910</xdr:rowOff>
    </xdr:from>
    <xdr:to>
      <xdr:col>85</xdr:col>
      <xdr:colOff>177800</xdr:colOff>
      <xdr:row>104</xdr:row>
      <xdr:rowOff>143510</xdr:rowOff>
    </xdr:to>
    <xdr:sp macro="" textlink="">
      <xdr:nvSpPr>
        <xdr:cNvPr id="643" name="フローチャート: 判断 642">
          <a:extLst>
            <a:ext uri="{FF2B5EF4-FFF2-40B4-BE49-F238E27FC236}">
              <a16:creationId xmlns:a16="http://schemas.microsoft.com/office/drawing/2014/main" id="{34C61918-26AC-4C1C-A3B6-37D13BFDE3D8}"/>
            </a:ext>
          </a:extLst>
        </xdr:cNvPr>
        <xdr:cNvSpPr/>
      </xdr:nvSpPr>
      <xdr:spPr>
        <a:xfrm>
          <a:off x="14649450" y="1787461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100330</xdr:rowOff>
    </xdr:from>
    <xdr:to>
      <xdr:col>81</xdr:col>
      <xdr:colOff>101600</xdr:colOff>
      <xdr:row>105</xdr:row>
      <xdr:rowOff>30480</xdr:rowOff>
    </xdr:to>
    <xdr:sp macro="" textlink="">
      <xdr:nvSpPr>
        <xdr:cNvPr id="644" name="フローチャート: 判断 643">
          <a:extLst>
            <a:ext uri="{FF2B5EF4-FFF2-40B4-BE49-F238E27FC236}">
              <a16:creationId xmlns:a16="http://schemas.microsoft.com/office/drawing/2014/main" id="{BB4231F3-27B9-467F-B907-2FB58FAE2C72}"/>
            </a:ext>
          </a:extLst>
        </xdr:cNvPr>
        <xdr:cNvSpPr/>
      </xdr:nvSpPr>
      <xdr:spPr>
        <a:xfrm>
          <a:off x="13887450" y="1792732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8890</xdr:rowOff>
    </xdr:from>
    <xdr:to>
      <xdr:col>76</xdr:col>
      <xdr:colOff>165100</xdr:colOff>
      <xdr:row>105</xdr:row>
      <xdr:rowOff>110490</xdr:rowOff>
    </xdr:to>
    <xdr:sp macro="" textlink="">
      <xdr:nvSpPr>
        <xdr:cNvPr id="645" name="フローチャート: 判断 644">
          <a:extLst>
            <a:ext uri="{FF2B5EF4-FFF2-40B4-BE49-F238E27FC236}">
              <a16:creationId xmlns:a16="http://schemas.microsoft.com/office/drawing/2014/main" id="{EB3D06D0-BA60-4D24-AB4D-0F8F67AC10F6}"/>
            </a:ext>
          </a:extLst>
        </xdr:cNvPr>
        <xdr:cNvSpPr/>
      </xdr:nvSpPr>
      <xdr:spPr>
        <a:xfrm>
          <a:off x="13089890" y="18013045"/>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7620</xdr:rowOff>
    </xdr:from>
    <xdr:to>
      <xdr:col>72</xdr:col>
      <xdr:colOff>38100</xdr:colOff>
      <xdr:row>105</xdr:row>
      <xdr:rowOff>109220</xdr:rowOff>
    </xdr:to>
    <xdr:sp macro="" textlink="">
      <xdr:nvSpPr>
        <xdr:cNvPr id="646" name="フローチャート: 判断 645">
          <a:extLst>
            <a:ext uri="{FF2B5EF4-FFF2-40B4-BE49-F238E27FC236}">
              <a16:creationId xmlns:a16="http://schemas.microsoft.com/office/drawing/2014/main" id="{D3CBF794-CAFE-43FE-8864-2FD760D1A6A4}"/>
            </a:ext>
          </a:extLst>
        </xdr:cNvPr>
        <xdr:cNvSpPr/>
      </xdr:nvSpPr>
      <xdr:spPr>
        <a:xfrm>
          <a:off x="12303760" y="1801177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41910</xdr:rowOff>
    </xdr:from>
    <xdr:to>
      <xdr:col>67</xdr:col>
      <xdr:colOff>101600</xdr:colOff>
      <xdr:row>105</xdr:row>
      <xdr:rowOff>143510</xdr:rowOff>
    </xdr:to>
    <xdr:sp macro="" textlink="">
      <xdr:nvSpPr>
        <xdr:cNvPr id="647" name="フローチャート: 判断 646">
          <a:extLst>
            <a:ext uri="{FF2B5EF4-FFF2-40B4-BE49-F238E27FC236}">
              <a16:creationId xmlns:a16="http://schemas.microsoft.com/office/drawing/2014/main" id="{5A3EB906-FB93-4C91-93CD-FB3F085D819E}"/>
            </a:ext>
          </a:extLst>
        </xdr:cNvPr>
        <xdr:cNvSpPr/>
      </xdr:nvSpPr>
      <xdr:spPr>
        <a:xfrm>
          <a:off x="11487150" y="1804606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648" name="テキスト ボックス 647">
          <a:extLst>
            <a:ext uri="{FF2B5EF4-FFF2-40B4-BE49-F238E27FC236}">
              <a16:creationId xmlns:a16="http://schemas.microsoft.com/office/drawing/2014/main" id="{781D6EE7-5759-49B2-9C23-F8A5A3D003F4}"/>
            </a:ext>
          </a:extLst>
        </xdr:cNvPr>
        <xdr:cNvSpPr txBox="1"/>
      </xdr:nvSpPr>
      <xdr:spPr>
        <a:xfrm>
          <a:off x="1453261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649" name="テキスト ボックス 648">
          <a:extLst>
            <a:ext uri="{FF2B5EF4-FFF2-40B4-BE49-F238E27FC236}">
              <a16:creationId xmlns:a16="http://schemas.microsoft.com/office/drawing/2014/main" id="{5879C967-1C14-466A-9CE0-1A889DC80C60}"/>
            </a:ext>
          </a:extLst>
        </xdr:cNvPr>
        <xdr:cNvSpPr txBox="1"/>
      </xdr:nvSpPr>
      <xdr:spPr>
        <a:xfrm>
          <a:off x="1377061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650" name="テキスト ボックス 649">
          <a:extLst>
            <a:ext uri="{FF2B5EF4-FFF2-40B4-BE49-F238E27FC236}">
              <a16:creationId xmlns:a16="http://schemas.microsoft.com/office/drawing/2014/main" id="{29166737-2DB3-45EB-BB61-568291B5911B}"/>
            </a:ext>
          </a:extLst>
        </xdr:cNvPr>
        <xdr:cNvSpPr txBox="1"/>
      </xdr:nvSpPr>
      <xdr:spPr>
        <a:xfrm>
          <a:off x="1297305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651" name="テキスト ボックス 650">
          <a:extLst>
            <a:ext uri="{FF2B5EF4-FFF2-40B4-BE49-F238E27FC236}">
              <a16:creationId xmlns:a16="http://schemas.microsoft.com/office/drawing/2014/main" id="{935395BC-B6AA-44AA-9DDA-471585BA813C}"/>
            </a:ext>
          </a:extLst>
        </xdr:cNvPr>
        <xdr:cNvSpPr txBox="1"/>
      </xdr:nvSpPr>
      <xdr:spPr>
        <a:xfrm>
          <a:off x="1217549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652" name="テキスト ボックス 651">
          <a:extLst>
            <a:ext uri="{FF2B5EF4-FFF2-40B4-BE49-F238E27FC236}">
              <a16:creationId xmlns:a16="http://schemas.microsoft.com/office/drawing/2014/main" id="{BA6F06B4-1C27-4503-AE23-8118AEA56ECD}"/>
            </a:ext>
          </a:extLst>
        </xdr:cNvPr>
        <xdr:cNvSpPr txBox="1"/>
      </xdr:nvSpPr>
      <xdr:spPr>
        <a:xfrm>
          <a:off x="1137031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81</xdr:col>
      <xdr:colOff>0</xdr:colOff>
      <xdr:row>107</xdr:row>
      <xdr:rowOff>59690</xdr:rowOff>
    </xdr:from>
    <xdr:to>
      <xdr:col>81</xdr:col>
      <xdr:colOff>101600</xdr:colOff>
      <xdr:row>107</xdr:row>
      <xdr:rowOff>161290</xdr:rowOff>
    </xdr:to>
    <xdr:sp macro="" textlink="">
      <xdr:nvSpPr>
        <xdr:cNvPr id="653" name="楕円 652">
          <a:extLst>
            <a:ext uri="{FF2B5EF4-FFF2-40B4-BE49-F238E27FC236}">
              <a16:creationId xmlns:a16="http://schemas.microsoft.com/office/drawing/2014/main" id="{4D039226-F8EA-4C5B-9201-02AD3D8F0C12}"/>
            </a:ext>
          </a:extLst>
        </xdr:cNvPr>
        <xdr:cNvSpPr/>
      </xdr:nvSpPr>
      <xdr:spPr>
        <a:xfrm>
          <a:off x="13887450" y="18401030"/>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107</xdr:row>
      <xdr:rowOff>130175</xdr:rowOff>
    </xdr:from>
    <xdr:to>
      <xdr:col>76</xdr:col>
      <xdr:colOff>165100</xdr:colOff>
      <xdr:row>108</xdr:row>
      <xdr:rowOff>60325</xdr:rowOff>
    </xdr:to>
    <xdr:sp macro="" textlink="">
      <xdr:nvSpPr>
        <xdr:cNvPr id="654" name="楕円 653">
          <a:extLst>
            <a:ext uri="{FF2B5EF4-FFF2-40B4-BE49-F238E27FC236}">
              <a16:creationId xmlns:a16="http://schemas.microsoft.com/office/drawing/2014/main" id="{DBF33B8B-4980-4434-91E7-191515F26DC1}"/>
            </a:ext>
          </a:extLst>
        </xdr:cNvPr>
        <xdr:cNvSpPr/>
      </xdr:nvSpPr>
      <xdr:spPr>
        <a:xfrm>
          <a:off x="13089890" y="18479135"/>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110490</xdr:rowOff>
    </xdr:from>
    <xdr:to>
      <xdr:col>81</xdr:col>
      <xdr:colOff>50800</xdr:colOff>
      <xdr:row>108</xdr:row>
      <xdr:rowOff>9525</xdr:rowOff>
    </xdr:to>
    <xdr:cxnSp macro="">
      <xdr:nvCxnSpPr>
        <xdr:cNvPr id="655" name="直線コネクタ 654">
          <a:extLst>
            <a:ext uri="{FF2B5EF4-FFF2-40B4-BE49-F238E27FC236}">
              <a16:creationId xmlns:a16="http://schemas.microsoft.com/office/drawing/2014/main" id="{F388E7FC-FFBF-4659-AB0A-DE875100DBB9}"/>
            </a:ext>
          </a:extLst>
        </xdr:cNvPr>
        <xdr:cNvCxnSpPr/>
      </xdr:nvCxnSpPr>
      <xdr:spPr>
        <a:xfrm flipV="1">
          <a:off x="13144500" y="18455640"/>
          <a:ext cx="79756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111760</xdr:rowOff>
    </xdr:from>
    <xdr:to>
      <xdr:col>72</xdr:col>
      <xdr:colOff>38100</xdr:colOff>
      <xdr:row>108</xdr:row>
      <xdr:rowOff>41910</xdr:rowOff>
    </xdr:to>
    <xdr:sp macro="" textlink="">
      <xdr:nvSpPr>
        <xdr:cNvPr id="656" name="楕円 655">
          <a:extLst>
            <a:ext uri="{FF2B5EF4-FFF2-40B4-BE49-F238E27FC236}">
              <a16:creationId xmlns:a16="http://schemas.microsoft.com/office/drawing/2014/main" id="{BF19C6DD-44B4-4F01-AA6D-1A805FA16174}"/>
            </a:ext>
          </a:extLst>
        </xdr:cNvPr>
        <xdr:cNvSpPr/>
      </xdr:nvSpPr>
      <xdr:spPr>
        <a:xfrm>
          <a:off x="12303760" y="1845691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162560</xdr:rowOff>
    </xdr:from>
    <xdr:to>
      <xdr:col>76</xdr:col>
      <xdr:colOff>114300</xdr:colOff>
      <xdr:row>108</xdr:row>
      <xdr:rowOff>9525</xdr:rowOff>
    </xdr:to>
    <xdr:cxnSp macro="">
      <xdr:nvCxnSpPr>
        <xdr:cNvPr id="657" name="直線コネクタ 656">
          <a:extLst>
            <a:ext uri="{FF2B5EF4-FFF2-40B4-BE49-F238E27FC236}">
              <a16:creationId xmlns:a16="http://schemas.microsoft.com/office/drawing/2014/main" id="{460D66E2-43C4-4B10-95BF-D95B7BE1C2DD}"/>
            </a:ext>
          </a:extLst>
        </xdr:cNvPr>
        <xdr:cNvCxnSpPr/>
      </xdr:nvCxnSpPr>
      <xdr:spPr>
        <a:xfrm>
          <a:off x="12346940" y="18509615"/>
          <a:ext cx="79756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92075</xdr:rowOff>
    </xdr:from>
    <xdr:to>
      <xdr:col>67</xdr:col>
      <xdr:colOff>101600</xdr:colOff>
      <xdr:row>108</xdr:row>
      <xdr:rowOff>22225</xdr:rowOff>
    </xdr:to>
    <xdr:sp macro="" textlink="">
      <xdr:nvSpPr>
        <xdr:cNvPr id="658" name="楕円 657">
          <a:extLst>
            <a:ext uri="{FF2B5EF4-FFF2-40B4-BE49-F238E27FC236}">
              <a16:creationId xmlns:a16="http://schemas.microsoft.com/office/drawing/2014/main" id="{B3273AC9-18AD-4B14-A6B4-F307944CB75A}"/>
            </a:ext>
          </a:extLst>
        </xdr:cNvPr>
        <xdr:cNvSpPr/>
      </xdr:nvSpPr>
      <xdr:spPr>
        <a:xfrm>
          <a:off x="11487150" y="18441035"/>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143510</xdr:rowOff>
    </xdr:from>
    <xdr:to>
      <xdr:col>71</xdr:col>
      <xdr:colOff>177800</xdr:colOff>
      <xdr:row>107</xdr:row>
      <xdr:rowOff>162560</xdr:rowOff>
    </xdr:to>
    <xdr:cxnSp macro="">
      <xdr:nvCxnSpPr>
        <xdr:cNvPr id="659" name="直線コネクタ 658">
          <a:extLst>
            <a:ext uri="{FF2B5EF4-FFF2-40B4-BE49-F238E27FC236}">
              <a16:creationId xmlns:a16="http://schemas.microsoft.com/office/drawing/2014/main" id="{B721BCAA-8062-4EC3-ABAD-6CADC4E2FC78}"/>
            </a:ext>
          </a:extLst>
        </xdr:cNvPr>
        <xdr:cNvCxnSpPr/>
      </xdr:nvCxnSpPr>
      <xdr:spPr>
        <a:xfrm>
          <a:off x="11541760" y="18486755"/>
          <a:ext cx="80518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103</xdr:row>
      <xdr:rowOff>46990</xdr:rowOff>
    </xdr:from>
    <xdr:ext cx="405130" cy="259080"/>
    <xdr:sp macro="" textlink="">
      <xdr:nvSpPr>
        <xdr:cNvPr id="660" name="n_1aveValue【庁舎】&#10;有形固定資産減価償却率">
          <a:extLst>
            <a:ext uri="{FF2B5EF4-FFF2-40B4-BE49-F238E27FC236}">
              <a16:creationId xmlns:a16="http://schemas.microsoft.com/office/drawing/2014/main" id="{FE3543E6-6D9E-4349-BC15-FE615D18FAD4}"/>
            </a:ext>
          </a:extLst>
        </xdr:cNvPr>
        <xdr:cNvSpPr txBox="1"/>
      </xdr:nvSpPr>
      <xdr:spPr>
        <a:xfrm>
          <a:off x="13738225" y="177082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103</xdr:row>
      <xdr:rowOff>127000</xdr:rowOff>
    </xdr:from>
    <xdr:ext cx="402590" cy="259080"/>
    <xdr:sp macro="" textlink="">
      <xdr:nvSpPr>
        <xdr:cNvPr id="661" name="n_2aveValue【庁舎】&#10;有形固定資産減価償却率">
          <a:extLst>
            <a:ext uri="{FF2B5EF4-FFF2-40B4-BE49-F238E27FC236}">
              <a16:creationId xmlns:a16="http://schemas.microsoft.com/office/drawing/2014/main" id="{61783D89-FA1C-4011-A929-221A12EEF3B1}"/>
            </a:ext>
          </a:extLst>
        </xdr:cNvPr>
        <xdr:cNvSpPr txBox="1"/>
      </xdr:nvSpPr>
      <xdr:spPr>
        <a:xfrm>
          <a:off x="12957175" y="177901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59.5</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103</xdr:row>
      <xdr:rowOff>125730</xdr:rowOff>
    </xdr:from>
    <xdr:ext cx="402590" cy="259080"/>
    <xdr:sp macro="" textlink="">
      <xdr:nvSpPr>
        <xdr:cNvPr id="662" name="n_3aveValue【庁舎】&#10;有形固定資産減価償却率">
          <a:extLst>
            <a:ext uri="{FF2B5EF4-FFF2-40B4-BE49-F238E27FC236}">
              <a16:creationId xmlns:a16="http://schemas.microsoft.com/office/drawing/2014/main" id="{F4A192F3-848F-4DF6-921F-143CFC4AFC83}"/>
            </a:ext>
          </a:extLst>
        </xdr:cNvPr>
        <xdr:cNvSpPr txBox="1"/>
      </xdr:nvSpPr>
      <xdr:spPr>
        <a:xfrm>
          <a:off x="12171045" y="1778889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59.4</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103</xdr:row>
      <xdr:rowOff>160020</xdr:rowOff>
    </xdr:from>
    <xdr:ext cx="402590" cy="259080"/>
    <xdr:sp macro="" textlink="">
      <xdr:nvSpPr>
        <xdr:cNvPr id="663" name="n_4aveValue【庁舎】&#10;有形固定資産減価償却率">
          <a:extLst>
            <a:ext uri="{FF2B5EF4-FFF2-40B4-BE49-F238E27FC236}">
              <a16:creationId xmlns:a16="http://schemas.microsoft.com/office/drawing/2014/main" id="{1B014528-C005-4028-9554-D9EDDFA2B2F4}"/>
            </a:ext>
          </a:extLst>
        </xdr:cNvPr>
        <xdr:cNvSpPr txBox="1"/>
      </xdr:nvSpPr>
      <xdr:spPr>
        <a:xfrm>
          <a:off x="11354435" y="178212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107</xdr:row>
      <xdr:rowOff>152400</xdr:rowOff>
    </xdr:from>
    <xdr:ext cx="405130" cy="259080"/>
    <xdr:sp macro="" textlink="">
      <xdr:nvSpPr>
        <xdr:cNvPr id="664" name="n_1mainValue【庁舎】&#10;有形固定資産減価償却率">
          <a:extLst>
            <a:ext uri="{FF2B5EF4-FFF2-40B4-BE49-F238E27FC236}">
              <a16:creationId xmlns:a16="http://schemas.microsoft.com/office/drawing/2014/main" id="{384F7C5E-EDF3-4150-AA4B-5FAC1E5EB5DB}"/>
            </a:ext>
          </a:extLst>
        </xdr:cNvPr>
        <xdr:cNvSpPr txBox="1"/>
      </xdr:nvSpPr>
      <xdr:spPr>
        <a:xfrm>
          <a:off x="13738225" y="184975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83.6</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108</xdr:row>
      <xdr:rowOff>52070</xdr:rowOff>
    </xdr:from>
    <xdr:ext cx="402590" cy="256540"/>
    <xdr:sp macro="" textlink="">
      <xdr:nvSpPr>
        <xdr:cNvPr id="665" name="n_2mainValue【庁舎】&#10;有形固定資産減価償却率">
          <a:extLst>
            <a:ext uri="{FF2B5EF4-FFF2-40B4-BE49-F238E27FC236}">
              <a16:creationId xmlns:a16="http://schemas.microsoft.com/office/drawing/2014/main" id="{A9429329-ECE5-4538-950B-71406B0DE9E0}"/>
            </a:ext>
          </a:extLst>
        </xdr:cNvPr>
        <xdr:cNvSpPr txBox="1"/>
      </xdr:nvSpPr>
      <xdr:spPr>
        <a:xfrm>
          <a:off x="12957175" y="1857248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87.9</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108</xdr:row>
      <xdr:rowOff>33020</xdr:rowOff>
    </xdr:from>
    <xdr:ext cx="402590" cy="259080"/>
    <xdr:sp macro="" textlink="">
      <xdr:nvSpPr>
        <xdr:cNvPr id="666" name="n_3mainValue【庁舎】&#10;有形固定資産減価償却率">
          <a:extLst>
            <a:ext uri="{FF2B5EF4-FFF2-40B4-BE49-F238E27FC236}">
              <a16:creationId xmlns:a16="http://schemas.microsoft.com/office/drawing/2014/main" id="{6EAF28A4-4D4F-46E2-A361-AE3AF4BDD3CF}"/>
            </a:ext>
          </a:extLst>
        </xdr:cNvPr>
        <xdr:cNvSpPr txBox="1"/>
      </xdr:nvSpPr>
      <xdr:spPr>
        <a:xfrm>
          <a:off x="12171045" y="1854771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86.8</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108</xdr:row>
      <xdr:rowOff>13335</xdr:rowOff>
    </xdr:from>
    <xdr:ext cx="402590" cy="259080"/>
    <xdr:sp macro="" textlink="">
      <xdr:nvSpPr>
        <xdr:cNvPr id="667" name="n_4mainValue【庁舎】&#10;有形固定資産減価償却率">
          <a:extLst>
            <a:ext uri="{FF2B5EF4-FFF2-40B4-BE49-F238E27FC236}">
              <a16:creationId xmlns:a16="http://schemas.microsoft.com/office/drawing/2014/main" id="{6C6725E7-37F2-4A49-AFBA-300B074F3C1C}"/>
            </a:ext>
          </a:extLst>
        </xdr:cNvPr>
        <xdr:cNvSpPr txBox="1"/>
      </xdr:nvSpPr>
      <xdr:spPr>
        <a:xfrm>
          <a:off x="11354435" y="1853374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8" name="正方形/長方形 667">
          <a:extLst>
            <a:ext uri="{FF2B5EF4-FFF2-40B4-BE49-F238E27FC236}">
              <a16:creationId xmlns:a16="http://schemas.microsoft.com/office/drawing/2014/main" id="{47E99F68-90E5-4B32-8CFC-1398D6065F37}"/>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9" name="正方形/長方形 668">
          <a:extLst>
            <a:ext uri="{FF2B5EF4-FFF2-40B4-BE49-F238E27FC236}">
              <a16:creationId xmlns:a16="http://schemas.microsoft.com/office/drawing/2014/main" id="{42951E3D-815A-4ED3-92E7-4D35E3F20346}"/>
            </a:ext>
          </a:extLst>
        </xdr:cNvPr>
        <xdr:cNvSpPr/>
      </xdr:nvSpPr>
      <xdr:spPr>
        <a:xfrm>
          <a:off x="16590010" y="1628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0" name="正方形/長方形 669">
          <a:extLst>
            <a:ext uri="{FF2B5EF4-FFF2-40B4-BE49-F238E27FC236}">
              <a16:creationId xmlns:a16="http://schemas.microsoft.com/office/drawing/2014/main" id="{770E4CD9-8A4E-47E8-B58F-19621C3D498B}"/>
            </a:ext>
          </a:extLst>
        </xdr:cNvPr>
        <xdr:cNvSpPr/>
      </xdr:nvSpPr>
      <xdr:spPr>
        <a:xfrm>
          <a:off x="16590010" y="16480790"/>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1" name="正方形/長方形 670">
          <a:extLst>
            <a:ext uri="{FF2B5EF4-FFF2-40B4-BE49-F238E27FC236}">
              <a16:creationId xmlns:a16="http://schemas.microsoft.com/office/drawing/2014/main" id="{ED1F8EA1-CD61-4FB5-872B-2A6ACB966FF0}"/>
            </a:ext>
          </a:extLst>
        </xdr:cNvPr>
        <xdr:cNvSpPr/>
      </xdr:nvSpPr>
      <xdr:spPr>
        <a:xfrm>
          <a:off x="17487900" y="1628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2" name="正方形/長方形 671">
          <a:extLst>
            <a:ext uri="{FF2B5EF4-FFF2-40B4-BE49-F238E27FC236}">
              <a16:creationId xmlns:a16="http://schemas.microsoft.com/office/drawing/2014/main" id="{43F4363B-8102-4C7B-AD8A-A2ED9113837D}"/>
            </a:ext>
          </a:extLst>
        </xdr:cNvPr>
        <xdr:cNvSpPr/>
      </xdr:nvSpPr>
      <xdr:spPr>
        <a:xfrm>
          <a:off x="17487900" y="16480790"/>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3" name="正方形/長方形 672">
          <a:extLst>
            <a:ext uri="{FF2B5EF4-FFF2-40B4-BE49-F238E27FC236}">
              <a16:creationId xmlns:a16="http://schemas.microsoft.com/office/drawing/2014/main" id="{40ABCF62-1334-4407-949D-D71F05F19B34}"/>
            </a:ext>
          </a:extLst>
        </xdr:cNvPr>
        <xdr:cNvSpPr/>
      </xdr:nvSpPr>
      <xdr:spPr>
        <a:xfrm>
          <a:off x="18516600" y="162852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4" name="正方形/長方形 673">
          <a:extLst>
            <a:ext uri="{FF2B5EF4-FFF2-40B4-BE49-F238E27FC236}">
              <a16:creationId xmlns:a16="http://schemas.microsoft.com/office/drawing/2014/main" id="{239DEA95-5013-46A0-9E4D-8FA62377AE70}"/>
            </a:ext>
          </a:extLst>
        </xdr:cNvPr>
        <xdr:cNvSpPr/>
      </xdr:nvSpPr>
      <xdr:spPr>
        <a:xfrm>
          <a:off x="18516600" y="16480790"/>
          <a:ext cx="13716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0.288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5" name="正方形/長方形 674">
          <a:extLst>
            <a:ext uri="{FF2B5EF4-FFF2-40B4-BE49-F238E27FC236}">
              <a16:creationId xmlns:a16="http://schemas.microsoft.com/office/drawing/2014/main" id="{C09E3D91-7D2B-459C-86B4-49744117C63D}"/>
            </a:ext>
          </a:extLst>
        </xdr:cNvPr>
        <xdr:cNvSpPr/>
      </xdr:nvSpPr>
      <xdr:spPr>
        <a:xfrm>
          <a:off x="16459200" y="16760190"/>
          <a:ext cx="42672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7345" cy="225425"/>
    <xdr:sp macro="" textlink="">
      <xdr:nvSpPr>
        <xdr:cNvPr id="676" name="テキスト ボックス 675">
          <a:extLst>
            <a:ext uri="{FF2B5EF4-FFF2-40B4-BE49-F238E27FC236}">
              <a16:creationId xmlns:a16="http://schemas.microsoft.com/office/drawing/2014/main" id="{8062013B-42DB-452E-8403-93E99BA3F6C8}"/>
            </a:ext>
          </a:extLst>
        </xdr:cNvPr>
        <xdr:cNvSpPr txBox="1"/>
      </xdr:nvSpPr>
      <xdr:spPr>
        <a:xfrm>
          <a:off x="16440150" y="1657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7" name="直線コネクタ 676">
          <a:extLst>
            <a:ext uri="{FF2B5EF4-FFF2-40B4-BE49-F238E27FC236}">
              <a16:creationId xmlns:a16="http://schemas.microsoft.com/office/drawing/2014/main" id="{28DAF30B-9022-4273-81D3-A824198F52A1}"/>
            </a:ext>
          </a:extLst>
        </xdr:cNvPr>
        <xdr:cNvCxnSpPr/>
      </xdr:nvCxnSpPr>
      <xdr:spPr>
        <a:xfrm>
          <a:off x="16459200" y="19046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35560</xdr:rowOff>
    </xdr:from>
    <xdr:to>
      <xdr:col>120</xdr:col>
      <xdr:colOff>114300</xdr:colOff>
      <xdr:row>109</xdr:row>
      <xdr:rowOff>35560</xdr:rowOff>
    </xdr:to>
    <xdr:cxnSp macro="">
      <xdr:nvCxnSpPr>
        <xdr:cNvPr id="678" name="直線コネクタ 677">
          <a:extLst>
            <a:ext uri="{FF2B5EF4-FFF2-40B4-BE49-F238E27FC236}">
              <a16:creationId xmlns:a16="http://schemas.microsoft.com/office/drawing/2014/main" id="{E6906A03-EEA7-4257-9981-7B98E516AA43}"/>
            </a:ext>
          </a:extLst>
        </xdr:cNvPr>
        <xdr:cNvCxnSpPr/>
      </xdr:nvCxnSpPr>
      <xdr:spPr>
        <a:xfrm>
          <a:off x="16459200" y="187236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64770</xdr:rowOff>
    </xdr:from>
    <xdr:ext cx="464820" cy="256540"/>
    <xdr:sp macro="" textlink="">
      <xdr:nvSpPr>
        <xdr:cNvPr id="679" name="テキスト ボックス 678">
          <a:extLst>
            <a:ext uri="{FF2B5EF4-FFF2-40B4-BE49-F238E27FC236}">
              <a16:creationId xmlns:a16="http://schemas.microsoft.com/office/drawing/2014/main" id="{09A0A46F-B7DB-4000-86E8-E73C0A4C9A1F}"/>
            </a:ext>
          </a:extLst>
        </xdr:cNvPr>
        <xdr:cNvSpPr txBox="1"/>
      </xdr:nvSpPr>
      <xdr:spPr>
        <a:xfrm>
          <a:off x="16047085" y="1857946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107</xdr:row>
      <xdr:rowOff>52070</xdr:rowOff>
    </xdr:from>
    <xdr:to>
      <xdr:col>120</xdr:col>
      <xdr:colOff>114300</xdr:colOff>
      <xdr:row>107</xdr:row>
      <xdr:rowOff>52070</xdr:rowOff>
    </xdr:to>
    <xdr:cxnSp macro="">
      <xdr:nvCxnSpPr>
        <xdr:cNvPr id="680" name="直線コネクタ 679">
          <a:extLst>
            <a:ext uri="{FF2B5EF4-FFF2-40B4-BE49-F238E27FC236}">
              <a16:creationId xmlns:a16="http://schemas.microsoft.com/office/drawing/2014/main" id="{EAF53A23-CE2B-43A2-BE20-4FDAD5806C63}"/>
            </a:ext>
          </a:extLst>
        </xdr:cNvPr>
        <xdr:cNvCxnSpPr/>
      </xdr:nvCxnSpPr>
      <xdr:spPr>
        <a:xfrm>
          <a:off x="16459200" y="1840103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106</xdr:row>
      <xdr:rowOff>80645</xdr:rowOff>
    </xdr:from>
    <xdr:ext cx="464820" cy="259080"/>
    <xdr:sp macro="" textlink="">
      <xdr:nvSpPr>
        <xdr:cNvPr id="681" name="テキスト ボックス 680">
          <a:extLst>
            <a:ext uri="{FF2B5EF4-FFF2-40B4-BE49-F238E27FC236}">
              <a16:creationId xmlns:a16="http://schemas.microsoft.com/office/drawing/2014/main" id="{63317CF5-6795-47DE-9777-26F64DBF6094}"/>
            </a:ext>
          </a:extLst>
        </xdr:cNvPr>
        <xdr:cNvSpPr txBox="1"/>
      </xdr:nvSpPr>
      <xdr:spPr>
        <a:xfrm>
          <a:off x="16047085" y="1825625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105</xdr:row>
      <xdr:rowOff>67945</xdr:rowOff>
    </xdr:from>
    <xdr:to>
      <xdr:col>120</xdr:col>
      <xdr:colOff>114300</xdr:colOff>
      <xdr:row>105</xdr:row>
      <xdr:rowOff>67945</xdr:rowOff>
    </xdr:to>
    <xdr:cxnSp macro="">
      <xdr:nvCxnSpPr>
        <xdr:cNvPr id="682" name="直線コネクタ 681">
          <a:extLst>
            <a:ext uri="{FF2B5EF4-FFF2-40B4-BE49-F238E27FC236}">
              <a16:creationId xmlns:a16="http://schemas.microsoft.com/office/drawing/2014/main" id="{B0F59150-6D1F-45BF-A6C2-06C5B3ECECDE}"/>
            </a:ext>
          </a:extLst>
        </xdr:cNvPr>
        <xdr:cNvCxnSpPr/>
      </xdr:nvCxnSpPr>
      <xdr:spPr>
        <a:xfrm>
          <a:off x="16459200" y="180682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97790</xdr:rowOff>
    </xdr:from>
    <xdr:ext cx="464820" cy="256540"/>
    <xdr:sp macro="" textlink="">
      <xdr:nvSpPr>
        <xdr:cNvPr id="683" name="テキスト ボックス 682">
          <a:extLst>
            <a:ext uri="{FF2B5EF4-FFF2-40B4-BE49-F238E27FC236}">
              <a16:creationId xmlns:a16="http://schemas.microsoft.com/office/drawing/2014/main" id="{370BD8A4-4560-476B-85DA-ED3B5E3F4AF3}"/>
            </a:ext>
          </a:extLst>
        </xdr:cNvPr>
        <xdr:cNvSpPr txBox="1"/>
      </xdr:nvSpPr>
      <xdr:spPr>
        <a:xfrm>
          <a:off x="16047085" y="1792478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103</xdr:row>
      <xdr:rowOff>84455</xdr:rowOff>
    </xdr:from>
    <xdr:to>
      <xdr:col>120</xdr:col>
      <xdr:colOff>114300</xdr:colOff>
      <xdr:row>103</xdr:row>
      <xdr:rowOff>84455</xdr:rowOff>
    </xdr:to>
    <xdr:cxnSp macro="">
      <xdr:nvCxnSpPr>
        <xdr:cNvPr id="684" name="直線コネクタ 683">
          <a:extLst>
            <a:ext uri="{FF2B5EF4-FFF2-40B4-BE49-F238E27FC236}">
              <a16:creationId xmlns:a16="http://schemas.microsoft.com/office/drawing/2014/main" id="{C1FBD7F7-F449-4415-8D46-D66B198C9F4D}"/>
            </a:ext>
          </a:extLst>
        </xdr:cNvPr>
        <xdr:cNvCxnSpPr/>
      </xdr:nvCxnSpPr>
      <xdr:spPr>
        <a:xfrm>
          <a:off x="16459200" y="177457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113665</xdr:rowOff>
    </xdr:from>
    <xdr:ext cx="464820" cy="258445"/>
    <xdr:sp macro="" textlink="">
      <xdr:nvSpPr>
        <xdr:cNvPr id="685" name="テキスト ボックス 684">
          <a:extLst>
            <a:ext uri="{FF2B5EF4-FFF2-40B4-BE49-F238E27FC236}">
              <a16:creationId xmlns:a16="http://schemas.microsoft.com/office/drawing/2014/main" id="{B7EA6BDC-9E89-4075-809F-4EAC46DAFC62}"/>
            </a:ext>
          </a:extLst>
        </xdr:cNvPr>
        <xdr:cNvSpPr txBox="1"/>
      </xdr:nvSpPr>
      <xdr:spPr>
        <a:xfrm>
          <a:off x="16047085" y="1760156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101</xdr:row>
      <xdr:rowOff>100965</xdr:rowOff>
    </xdr:from>
    <xdr:to>
      <xdr:col>120</xdr:col>
      <xdr:colOff>114300</xdr:colOff>
      <xdr:row>101</xdr:row>
      <xdr:rowOff>100965</xdr:rowOff>
    </xdr:to>
    <xdr:cxnSp macro="">
      <xdr:nvCxnSpPr>
        <xdr:cNvPr id="686" name="直線コネクタ 685">
          <a:extLst>
            <a:ext uri="{FF2B5EF4-FFF2-40B4-BE49-F238E27FC236}">
              <a16:creationId xmlns:a16="http://schemas.microsoft.com/office/drawing/2014/main" id="{6C60938B-EDFB-4F38-9738-01B4B61F383B}"/>
            </a:ext>
          </a:extLst>
        </xdr:cNvPr>
        <xdr:cNvCxnSpPr/>
      </xdr:nvCxnSpPr>
      <xdr:spPr>
        <a:xfrm>
          <a:off x="16459200" y="174136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100</xdr:row>
      <xdr:rowOff>130175</xdr:rowOff>
    </xdr:from>
    <xdr:ext cx="464820" cy="259080"/>
    <xdr:sp macro="" textlink="">
      <xdr:nvSpPr>
        <xdr:cNvPr id="687" name="テキスト ボックス 686">
          <a:extLst>
            <a:ext uri="{FF2B5EF4-FFF2-40B4-BE49-F238E27FC236}">
              <a16:creationId xmlns:a16="http://schemas.microsoft.com/office/drawing/2014/main" id="{3C889DD7-955F-494C-ABC9-2FCD2197697A}"/>
            </a:ext>
          </a:extLst>
        </xdr:cNvPr>
        <xdr:cNvSpPr txBox="1"/>
      </xdr:nvSpPr>
      <xdr:spPr>
        <a:xfrm>
          <a:off x="16047085" y="1727898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99</xdr:row>
      <xdr:rowOff>116840</xdr:rowOff>
    </xdr:from>
    <xdr:to>
      <xdr:col>120</xdr:col>
      <xdr:colOff>114300</xdr:colOff>
      <xdr:row>99</xdr:row>
      <xdr:rowOff>116840</xdr:rowOff>
    </xdr:to>
    <xdr:cxnSp macro="">
      <xdr:nvCxnSpPr>
        <xdr:cNvPr id="688" name="直線コネクタ 687">
          <a:extLst>
            <a:ext uri="{FF2B5EF4-FFF2-40B4-BE49-F238E27FC236}">
              <a16:creationId xmlns:a16="http://schemas.microsoft.com/office/drawing/2014/main" id="{AC4DD430-FBA8-4153-8255-307A7BBC47B5}"/>
            </a:ext>
          </a:extLst>
        </xdr:cNvPr>
        <xdr:cNvCxnSpPr/>
      </xdr:nvCxnSpPr>
      <xdr:spPr>
        <a:xfrm>
          <a:off x="16459200" y="170903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98</xdr:row>
      <xdr:rowOff>146050</xdr:rowOff>
    </xdr:from>
    <xdr:ext cx="464820" cy="256540"/>
    <xdr:sp macro="" textlink="">
      <xdr:nvSpPr>
        <xdr:cNvPr id="689" name="テキスト ボックス 688">
          <a:extLst>
            <a:ext uri="{FF2B5EF4-FFF2-40B4-BE49-F238E27FC236}">
              <a16:creationId xmlns:a16="http://schemas.microsoft.com/office/drawing/2014/main" id="{9F391F44-D35D-44A0-97EA-82BB73EAA04E}"/>
            </a:ext>
          </a:extLst>
        </xdr:cNvPr>
        <xdr:cNvSpPr txBox="1"/>
      </xdr:nvSpPr>
      <xdr:spPr>
        <a:xfrm>
          <a:off x="16047085" y="1694624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0" name="直線コネクタ 689">
          <a:extLst>
            <a:ext uri="{FF2B5EF4-FFF2-40B4-BE49-F238E27FC236}">
              <a16:creationId xmlns:a16="http://schemas.microsoft.com/office/drawing/2014/main" id="{AF49D178-AC07-4676-AE84-3338F242072A}"/>
            </a:ext>
          </a:extLst>
        </xdr:cNvPr>
        <xdr:cNvCxnSpPr/>
      </xdr:nvCxnSpPr>
      <xdr:spPr>
        <a:xfrm>
          <a:off x="16459200" y="16760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4820" cy="259080"/>
    <xdr:sp macro="" textlink="">
      <xdr:nvSpPr>
        <xdr:cNvPr id="691" name="テキスト ボックス 690">
          <a:extLst>
            <a:ext uri="{FF2B5EF4-FFF2-40B4-BE49-F238E27FC236}">
              <a16:creationId xmlns:a16="http://schemas.microsoft.com/office/drawing/2014/main" id="{31B807DA-03BD-4437-989A-DB057E827534}"/>
            </a:ext>
          </a:extLst>
        </xdr:cNvPr>
        <xdr:cNvSpPr txBox="1"/>
      </xdr:nvSpPr>
      <xdr:spPr>
        <a:xfrm>
          <a:off x="16047085" y="166236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2" name="【庁舎】&#10;一人当たり面積グラフ枠">
          <a:extLst>
            <a:ext uri="{FF2B5EF4-FFF2-40B4-BE49-F238E27FC236}">
              <a16:creationId xmlns:a16="http://schemas.microsoft.com/office/drawing/2014/main" id="{A243B2D0-708A-47A0-893C-42FF37BFEEC1}"/>
            </a:ext>
          </a:extLst>
        </xdr:cNvPr>
        <xdr:cNvSpPr/>
      </xdr:nvSpPr>
      <xdr:spPr>
        <a:xfrm>
          <a:off x="16459200" y="16760190"/>
          <a:ext cx="42672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99</xdr:row>
      <xdr:rowOff>105410</xdr:rowOff>
    </xdr:from>
    <xdr:to>
      <xdr:col>116</xdr:col>
      <xdr:colOff>62865</xdr:colOff>
      <xdr:row>107</xdr:row>
      <xdr:rowOff>151130</xdr:rowOff>
    </xdr:to>
    <xdr:cxnSp macro="">
      <xdr:nvCxnSpPr>
        <xdr:cNvPr id="693" name="直線コネクタ 692">
          <a:extLst>
            <a:ext uri="{FF2B5EF4-FFF2-40B4-BE49-F238E27FC236}">
              <a16:creationId xmlns:a16="http://schemas.microsoft.com/office/drawing/2014/main" id="{F3A70010-87AD-4663-B9A2-48FBBC3CE27E}"/>
            </a:ext>
          </a:extLst>
        </xdr:cNvPr>
        <xdr:cNvCxnSpPr/>
      </xdr:nvCxnSpPr>
      <xdr:spPr>
        <a:xfrm flipV="1">
          <a:off x="19947255" y="17077055"/>
          <a:ext cx="0" cy="1419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154940</xdr:rowOff>
    </xdr:from>
    <xdr:ext cx="469900" cy="256540"/>
    <xdr:sp macro="" textlink="">
      <xdr:nvSpPr>
        <xdr:cNvPr id="694" name="【庁舎】&#10;一人当たり面積最小値テキスト">
          <a:extLst>
            <a:ext uri="{FF2B5EF4-FFF2-40B4-BE49-F238E27FC236}">
              <a16:creationId xmlns:a16="http://schemas.microsoft.com/office/drawing/2014/main" id="{5D562835-E288-4A99-A830-D50AE690F2B5}"/>
            </a:ext>
          </a:extLst>
        </xdr:cNvPr>
        <xdr:cNvSpPr txBox="1"/>
      </xdr:nvSpPr>
      <xdr:spPr>
        <a:xfrm>
          <a:off x="19985990" y="1850009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0.139</a:t>
          </a:r>
          <a:endParaRPr kumimoji="1" lang="ja-JP" altLang="en-US" sz="1000" b="1">
            <a:latin typeface="ＭＳ Ｐゴシック"/>
            <a:ea typeface="ＭＳ Ｐゴシック"/>
          </a:endParaRPr>
        </a:p>
      </xdr:txBody>
    </xdr:sp>
    <xdr:clientData/>
  </xdr:oneCellAnchor>
  <xdr:twoCellAnchor>
    <xdr:from>
      <xdr:col>115</xdr:col>
      <xdr:colOff>165100</xdr:colOff>
      <xdr:row>107</xdr:row>
      <xdr:rowOff>151130</xdr:rowOff>
    </xdr:from>
    <xdr:to>
      <xdr:col>116</xdr:col>
      <xdr:colOff>152400</xdr:colOff>
      <xdr:row>107</xdr:row>
      <xdr:rowOff>151130</xdr:rowOff>
    </xdr:to>
    <xdr:cxnSp macro="">
      <xdr:nvCxnSpPr>
        <xdr:cNvPr id="695" name="直線コネクタ 694">
          <a:extLst>
            <a:ext uri="{FF2B5EF4-FFF2-40B4-BE49-F238E27FC236}">
              <a16:creationId xmlns:a16="http://schemas.microsoft.com/office/drawing/2014/main" id="{135F58F3-3A93-4DBE-A2B4-9D5CDEA9DD12}"/>
            </a:ext>
          </a:extLst>
        </xdr:cNvPr>
        <xdr:cNvCxnSpPr/>
      </xdr:nvCxnSpPr>
      <xdr:spPr>
        <a:xfrm>
          <a:off x="19885660" y="1849628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52070</xdr:rowOff>
    </xdr:from>
    <xdr:ext cx="469900" cy="256540"/>
    <xdr:sp macro="" textlink="">
      <xdr:nvSpPr>
        <xdr:cNvPr id="696" name="【庁舎】&#10;一人当たり面積最大値テキスト">
          <a:extLst>
            <a:ext uri="{FF2B5EF4-FFF2-40B4-BE49-F238E27FC236}">
              <a16:creationId xmlns:a16="http://schemas.microsoft.com/office/drawing/2014/main" id="{5FFAD153-6DFB-4152-A446-5489BE3167C5}"/>
            </a:ext>
          </a:extLst>
        </xdr:cNvPr>
        <xdr:cNvSpPr txBox="1"/>
      </xdr:nvSpPr>
      <xdr:spPr>
        <a:xfrm>
          <a:off x="19985990" y="1685798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1.007</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105410</xdr:rowOff>
    </xdr:from>
    <xdr:to>
      <xdr:col>116</xdr:col>
      <xdr:colOff>152400</xdr:colOff>
      <xdr:row>99</xdr:row>
      <xdr:rowOff>105410</xdr:rowOff>
    </xdr:to>
    <xdr:cxnSp macro="">
      <xdr:nvCxnSpPr>
        <xdr:cNvPr id="697" name="直線コネクタ 696">
          <a:extLst>
            <a:ext uri="{FF2B5EF4-FFF2-40B4-BE49-F238E27FC236}">
              <a16:creationId xmlns:a16="http://schemas.microsoft.com/office/drawing/2014/main" id="{BF2AF3EE-28B4-43CC-9B3A-1C56D14E8A94}"/>
            </a:ext>
          </a:extLst>
        </xdr:cNvPr>
        <xdr:cNvCxnSpPr/>
      </xdr:nvCxnSpPr>
      <xdr:spPr>
        <a:xfrm>
          <a:off x="19885660" y="17077055"/>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152400</xdr:rowOff>
    </xdr:from>
    <xdr:ext cx="469900" cy="259080"/>
    <xdr:sp macro="" textlink="">
      <xdr:nvSpPr>
        <xdr:cNvPr id="698" name="【庁舎】&#10;一人当たり面積平均値テキスト">
          <a:extLst>
            <a:ext uri="{FF2B5EF4-FFF2-40B4-BE49-F238E27FC236}">
              <a16:creationId xmlns:a16="http://schemas.microsoft.com/office/drawing/2014/main" id="{DF600A79-E27F-4C6F-B6DF-53CCFE841D6E}"/>
            </a:ext>
          </a:extLst>
        </xdr:cNvPr>
        <xdr:cNvSpPr txBox="1"/>
      </xdr:nvSpPr>
      <xdr:spPr>
        <a:xfrm>
          <a:off x="19985990" y="179832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0.409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105</xdr:row>
      <xdr:rowOff>2540</xdr:rowOff>
    </xdr:from>
    <xdr:to>
      <xdr:col>116</xdr:col>
      <xdr:colOff>114300</xdr:colOff>
      <xdr:row>105</xdr:row>
      <xdr:rowOff>104140</xdr:rowOff>
    </xdr:to>
    <xdr:sp macro="" textlink="">
      <xdr:nvSpPr>
        <xdr:cNvPr id="699" name="フローチャート: 判断 698">
          <a:extLst>
            <a:ext uri="{FF2B5EF4-FFF2-40B4-BE49-F238E27FC236}">
              <a16:creationId xmlns:a16="http://schemas.microsoft.com/office/drawing/2014/main" id="{D551EF5D-FBBA-4A66-BA03-B39AF5C30C16}"/>
            </a:ext>
          </a:extLst>
        </xdr:cNvPr>
        <xdr:cNvSpPr/>
      </xdr:nvSpPr>
      <xdr:spPr>
        <a:xfrm>
          <a:off x="19904710" y="18004790"/>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7620</xdr:rowOff>
    </xdr:from>
    <xdr:to>
      <xdr:col>112</xdr:col>
      <xdr:colOff>38100</xdr:colOff>
      <xdr:row>105</xdr:row>
      <xdr:rowOff>109220</xdr:rowOff>
    </xdr:to>
    <xdr:sp macro="" textlink="">
      <xdr:nvSpPr>
        <xdr:cNvPr id="700" name="フローチャート: 判断 699">
          <a:extLst>
            <a:ext uri="{FF2B5EF4-FFF2-40B4-BE49-F238E27FC236}">
              <a16:creationId xmlns:a16="http://schemas.microsoft.com/office/drawing/2014/main" id="{916DA045-8A73-421C-9CA9-DCE9825B4601}"/>
            </a:ext>
          </a:extLst>
        </xdr:cNvPr>
        <xdr:cNvSpPr/>
      </xdr:nvSpPr>
      <xdr:spPr>
        <a:xfrm>
          <a:off x="19161760" y="1801177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12065</xdr:rowOff>
    </xdr:from>
    <xdr:to>
      <xdr:col>107</xdr:col>
      <xdr:colOff>101600</xdr:colOff>
      <xdr:row>105</xdr:row>
      <xdr:rowOff>113665</xdr:rowOff>
    </xdr:to>
    <xdr:sp macro="" textlink="">
      <xdr:nvSpPr>
        <xdr:cNvPr id="701" name="フローチャート: 判断 700">
          <a:extLst>
            <a:ext uri="{FF2B5EF4-FFF2-40B4-BE49-F238E27FC236}">
              <a16:creationId xmlns:a16="http://schemas.microsoft.com/office/drawing/2014/main" id="{09548886-EB60-4B59-BBB0-89A4E9E18276}"/>
            </a:ext>
          </a:extLst>
        </xdr:cNvPr>
        <xdr:cNvSpPr/>
      </xdr:nvSpPr>
      <xdr:spPr>
        <a:xfrm>
          <a:off x="18345150" y="1801812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13970</xdr:rowOff>
    </xdr:from>
    <xdr:to>
      <xdr:col>102</xdr:col>
      <xdr:colOff>165100</xdr:colOff>
      <xdr:row>105</xdr:row>
      <xdr:rowOff>115570</xdr:rowOff>
    </xdr:to>
    <xdr:sp macro="" textlink="">
      <xdr:nvSpPr>
        <xdr:cNvPr id="702" name="フローチャート: 判断 701">
          <a:extLst>
            <a:ext uri="{FF2B5EF4-FFF2-40B4-BE49-F238E27FC236}">
              <a16:creationId xmlns:a16="http://schemas.microsoft.com/office/drawing/2014/main" id="{ED8A7AD9-D841-411C-894E-FB521BE58EE0}"/>
            </a:ext>
          </a:extLst>
        </xdr:cNvPr>
        <xdr:cNvSpPr/>
      </xdr:nvSpPr>
      <xdr:spPr>
        <a:xfrm>
          <a:off x="17547590" y="18020030"/>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59690</xdr:rowOff>
    </xdr:from>
    <xdr:to>
      <xdr:col>98</xdr:col>
      <xdr:colOff>38100</xdr:colOff>
      <xdr:row>105</xdr:row>
      <xdr:rowOff>161290</xdr:rowOff>
    </xdr:to>
    <xdr:sp macro="" textlink="">
      <xdr:nvSpPr>
        <xdr:cNvPr id="703" name="フローチャート: 判断 702">
          <a:extLst>
            <a:ext uri="{FF2B5EF4-FFF2-40B4-BE49-F238E27FC236}">
              <a16:creationId xmlns:a16="http://schemas.microsoft.com/office/drawing/2014/main" id="{C6CC1450-3CE7-4937-AEA3-8C099E39045A}"/>
            </a:ext>
          </a:extLst>
        </xdr:cNvPr>
        <xdr:cNvSpPr/>
      </xdr:nvSpPr>
      <xdr:spPr>
        <a:xfrm>
          <a:off x="16761460" y="18058130"/>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704" name="テキスト ボックス 703">
          <a:extLst>
            <a:ext uri="{FF2B5EF4-FFF2-40B4-BE49-F238E27FC236}">
              <a16:creationId xmlns:a16="http://schemas.microsoft.com/office/drawing/2014/main" id="{ACC63A21-0FF3-410A-B57F-13671FA0E695}"/>
            </a:ext>
          </a:extLst>
        </xdr:cNvPr>
        <xdr:cNvSpPr txBox="1"/>
      </xdr:nvSpPr>
      <xdr:spPr>
        <a:xfrm>
          <a:off x="1977644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705" name="テキスト ボックス 704">
          <a:extLst>
            <a:ext uri="{FF2B5EF4-FFF2-40B4-BE49-F238E27FC236}">
              <a16:creationId xmlns:a16="http://schemas.microsoft.com/office/drawing/2014/main" id="{F44049A4-037E-43D8-9E68-141765D78664}"/>
            </a:ext>
          </a:extLst>
        </xdr:cNvPr>
        <xdr:cNvSpPr txBox="1"/>
      </xdr:nvSpPr>
      <xdr:spPr>
        <a:xfrm>
          <a:off x="1903349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706" name="テキスト ボックス 705">
          <a:extLst>
            <a:ext uri="{FF2B5EF4-FFF2-40B4-BE49-F238E27FC236}">
              <a16:creationId xmlns:a16="http://schemas.microsoft.com/office/drawing/2014/main" id="{C7242CA3-85F8-4142-9532-6B1376D9FAFE}"/>
            </a:ext>
          </a:extLst>
        </xdr:cNvPr>
        <xdr:cNvSpPr txBox="1"/>
      </xdr:nvSpPr>
      <xdr:spPr>
        <a:xfrm>
          <a:off x="1822831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707" name="テキスト ボックス 706">
          <a:extLst>
            <a:ext uri="{FF2B5EF4-FFF2-40B4-BE49-F238E27FC236}">
              <a16:creationId xmlns:a16="http://schemas.microsoft.com/office/drawing/2014/main" id="{64D65B1B-6926-40B0-AAB6-67C5A4593130}"/>
            </a:ext>
          </a:extLst>
        </xdr:cNvPr>
        <xdr:cNvSpPr txBox="1"/>
      </xdr:nvSpPr>
      <xdr:spPr>
        <a:xfrm>
          <a:off x="1743075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708" name="テキスト ボックス 707">
          <a:extLst>
            <a:ext uri="{FF2B5EF4-FFF2-40B4-BE49-F238E27FC236}">
              <a16:creationId xmlns:a16="http://schemas.microsoft.com/office/drawing/2014/main" id="{371E689B-2916-4AD9-931F-68454A0B9899}"/>
            </a:ext>
          </a:extLst>
        </xdr:cNvPr>
        <xdr:cNvSpPr txBox="1"/>
      </xdr:nvSpPr>
      <xdr:spPr>
        <a:xfrm>
          <a:off x="16633190" y="1905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111</xdr:col>
      <xdr:colOff>127000</xdr:colOff>
      <xdr:row>104</xdr:row>
      <xdr:rowOff>4445</xdr:rowOff>
    </xdr:from>
    <xdr:to>
      <xdr:col>112</xdr:col>
      <xdr:colOff>38100</xdr:colOff>
      <xdr:row>104</xdr:row>
      <xdr:rowOff>106045</xdr:rowOff>
    </xdr:to>
    <xdr:sp macro="" textlink="">
      <xdr:nvSpPr>
        <xdr:cNvPr id="709" name="楕円 708">
          <a:extLst>
            <a:ext uri="{FF2B5EF4-FFF2-40B4-BE49-F238E27FC236}">
              <a16:creationId xmlns:a16="http://schemas.microsoft.com/office/drawing/2014/main" id="{23C50AD6-7C38-462E-855F-639CB6541EE4}"/>
            </a:ext>
          </a:extLst>
        </xdr:cNvPr>
        <xdr:cNvSpPr/>
      </xdr:nvSpPr>
      <xdr:spPr>
        <a:xfrm>
          <a:off x="19161760" y="178371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22225</xdr:rowOff>
    </xdr:from>
    <xdr:to>
      <xdr:col>107</xdr:col>
      <xdr:colOff>101600</xdr:colOff>
      <xdr:row>104</xdr:row>
      <xdr:rowOff>123825</xdr:rowOff>
    </xdr:to>
    <xdr:sp macro="" textlink="">
      <xdr:nvSpPr>
        <xdr:cNvPr id="710" name="楕円 709">
          <a:extLst>
            <a:ext uri="{FF2B5EF4-FFF2-40B4-BE49-F238E27FC236}">
              <a16:creationId xmlns:a16="http://schemas.microsoft.com/office/drawing/2014/main" id="{99107B33-B343-4071-85D7-77C2AE38B3BA}"/>
            </a:ext>
          </a:extLst>
        </xdr:cNvPr>
        <xdr:cNvSpPr/>
      </xdr:nvSpPr>
      <xdr:spPr>
        <a:xfrm>
          <a:off x="18345150" y="17849215"/>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55245</xdr:rowOff>
    </xdr:from>
    <xdr:to>
      <xdr:col>111</xdr:col>
      <xdr:colOff>177800</xdr:colOff>
      <xdr:row>104</xdr:row>
      <xdr:rowOff>73025</xdr:rowOff>
    </xdr:to>
    <xdr:cxnSp macro="">
      <xdr:nvCxnSpPr>
        <xdr:cNvPr id="711" name="直線コネクタ 710">
          <a:extLst>
            <a:ext uri="{FF2B5EF4-FFF2-40B4-BE49-F238E27FC236}">
              <a16:creationId xmlns:a16="http://schemas.microsoft.com/office/drawing/2014/main" id="{BAEEF953-D7D0-4C02-954F-53D1CE22A09A}"/>
            </a:ext>
          </a:extLst>
        </xdr:cNvPr>
        <xdr:cNvCxnSpPr/>
      </xdr:nvCxnSpPr>
      <xdr:spPr>
        <a:xfrm flipV="1">
          <a:off x="18399760" y="17889855"/>
          <a:ext cx="80518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40640</xdr:rowOff>
    </xdr:from>
    <xdr:to>
      <xdr:col>102</xdr:col>
      <xdr:colOff>165100</xdr:colOff>
      <xdr:row>104</xdr:row>
      <xdr:rowOff>141605</xdr:rowOff>
    </xdr:to>
    <xdr:sp macro="" textlink="">
      <xdr:nvSpPr>
        <xdr:cNvPr id="712" name="楕円 711">
          <a:extLst>
            <a:ext uri="{FF2B5EF4-FFF2-40B4-BE49-F238E27FC236}">
              <a16:creationId xmlns:a16="http://schemas.microsoft.com/office/drawing/2014/main" id="{5BE1D7F9-47D8-432F-A295-EF9C61F46340}"/>
            </a:ext>
          </a:extLst>
        </xdr:cNvPr>
        <xdr:cNvSpPr/>
      </xdr:nvSpPr>
      <xdr:spPr>
        <a:xfrm>
          <a:off x="17547590" y="17871440"/>
          <a:ext cx="10922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73025</xdr:rowOff>
    </xdr:from>
    <xdr:to>
      <xdr:col>107</xdr:col>
      <xdr:colOff>50800</xdr:colOff>
      <xdr:row>104</xdr:row>
      <xdr:rowOff>90805</xdr:rowOff>
    </xdr:to>
    <xdr:cxnSp macro="">
      <xdr:nvCxnSpPr>
        <xdr:cNvPr id="713" name="直線コネクタ 712">
          <a:extLst>
            <a:ext uri="{FF2B5EF4-FFF2-40B4-BE49-F238E27FC236}">
              <a16:creationId xmlns:a16="http://schemas.microsoft.com/office/drawing/2014/main" id="{224FCB12-FDB7-4965-9CD4-0C25696282B0}"/>
            </a:ext>
          </a:extLst>
        </xdr:cNvPr>
        <xdr:cNvCxnSpPr/>
      </xdr:nvCxnSpPr>
      <xdr:spPr>
        <a:xfrm flipV="1">
          <a:off x="17602200" y="17903825"/>
          <a:ext cx="79756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57785</xdr:rowOff>
    </xdr:from>
    <xdr:to>
      <xdr:col>98</xdr:col>
      <xdr:colOff>38100</xdr:colOff>
      <xdr:row>104</xdr:row>
      <xdr:rowOff>159385</xdr:rowOff>
    </xdr:to>
    <xdr:sp macro="" textlink="">
      <xdr:nvSpPr>
        <xdr:cNvPr id="714" name="楕円 713">
          <a:extLst>
            <a:ext uri="{FF2B5EF4-FFF2-40B4-BE49-F238E27FC236}">
              <a16:creationId xmlns:a16="http://schemas.microsoft.com/office/drawing/2014/main" id="{C4BB0C5F-20EC-4ED5-9168-E0E51AD682DB}"/>
            </a:ext>
          </a:extLst>
        </xdr:cNvPr>
        <xdr:cNvSpPr/>
      </xdr:nvSpPr>
      <xdr:spPr>
        <a:xfrm>
          <a:off x="16761460" y="17884775"/>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90805</xdr:rowOff>
    </xdr:from>
    <xdr:to>
      <xdr:col>102</xdr:col>
      <xdr:colOff>114300</xdr:colOff>
      <xdr:row>104</xdr:row>
      <xdr:rowOff>109220</xdr:rowOff>
    </xdr:to>
    <xdr:cxnSp macro="">
      <xdr:nvCxnSpPr>
        <xdr:cNvPr id="715" name="直線コネクタ 714">
          <a:extLst>
            <a:ext uri="{FF2B5EF4-FFF2-40B4-BE49-F238E27FC236}">
              <a16:creationId xmlns:a16="http://schemas.microsoft.com/office/drawing/2014/main" id="{374C3331-B028-4F4E-A0DD-3B419E54EA5B}"/>
            </a:ext>
          </a:extLst>
        </xdr:cNvPr>
        <xdr:cNvCxnSpPr/>
      </xdr:nvCxnSpPr>
      <xdr:spPr>
        <a:xfrm flipV="1">
          <a:off x="16804640" y="17925415"/>
          <a:ext cx="79756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105</xdr:row>
      <xdr:rowOff>100330</xdr:rowOff>
    </xdr:from>
    <xdr:ext cx="469900" cy="256540"/>
    <xdr:sp macro="" textlink="">
      <xdr:nvSpPr>
        <xdr:cNvPr id="716" name="n_1aveValue【庁舎】&#10;一人当たり面積">
          <a:extLst>
            <a:ext uri="{FF2B5EF4-FFF2-40B4-BE49-F238E27FC236}">
              <a16:creationId xmlns:a16="http://schemas.microsoft.com/office/drawing/2014/main" id="{59A90409-5006-4FAB-A997-C19C0917632C}"/>
            </a:ext>
          </a:extLst>
        </xdr:cNvPr>
        <xdr:cNvSpPr txBox="1"/>
      </xdr:nvSpPr>
      <xdr:spPr>
        <a:xfrm>
          <a:off x="18982055" y="1809877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0.406</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105</xdr:row>
      <xdr:rowOff>104775</xdr:rowOff>
    </xdr:from>
    <xdr:ext cx="467360" cy="259080"/>
    <xdr:sp macro="" textlink="">
      <xdr:nvSpPr>
        <xdr:cNvPr id="717" name="n_2aveValue【庁舎】&#10;一人当たり面積">
          <a:extLst>
            <a:ext uri="{FF2B5EF4-FFF2-40B4-BE49-F238E27FC236}">
              <a16:creationId xmlns:a16="http://schemas.microsoft.com/office/drawing/2014/main" id="{C0478329-679F-4BA2-B095-72250C3F3B56}"/>
            </a:ext>
          </a:extLst>
        </xdr:cNvPr>
        <xdr:cNvSpPr txBox="1"/>
      </xdr:nvSpPr>
      <xdr:spPr>
        <a:xfrm>
          <a:off x="18181955" y="181051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0.403</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105</xdr:row>
      <xdr:rowOff>106680</xdr:rowOff>
    </xdr:from>
    <xdr:ext cx="467360" cy="259080"/>
    <xdr:sp macro="" textlink="">
      <xdr:nvSpPr>
        <xdr:cNvPr id="718" name="n_3aveValue【庁舎】&#10;一人当たり面積">
          <a:extLst>
            <a:ext uri="{FF2B5EF4-FFF2-40B4-BE49-F238E27FC236}">
              <a16:creationId xmlns:a16="http://schemas.microsoft.com/office/drawing/2014/main" id="{2029B83B-E23B-4C15-830E-D552278D2344}"/>
            </a:ext>
          </a:extLst>
        </xdr:cNvPr>
        <xdr:cNvSpPr txBox="1"/>
      </xdr:nvSpPr>
      <xdr:spPr>
        <a:xfrm>
          <a:off x="17384395" y="1810702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0.402</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105</xdr:row>
      <xdr:rowOff>152400</xdr:rowOff>
    </xdr:from>
    <xdr:ext cx="467360" cy="259080"/>
    <xdr:sp macro="" textlink="">
      <xdr:nvSpPr>
        <xdr:cNvPr id="719" name="n_4aveValue【庁舎】&#10;一人当たり面積">
          <a:extLst>
            <a:ext uri="{FF2B5EF4-FFF2-40B4-BE49-F238E27FC236}">
              <a16:creationId xmlns:a16="http://schemas.microsoft.com/office/drawing/2014/main" id="{CEF8562C-C964-4631-8D2A-C700E4D0CE4D}"/>
            </a:ext>
          </a:extLst>
        </xdr:cNvPr>
        <xdr:cNvSpPr txBox="1"/>
      </xdr:nvSpPr>
      <xdr:spPr>
        <a:xfrm>
          <a:off x="16588740" y="181546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0.374</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102</xdr:row>
      <xdr:rowOff>122555</xdr:rowOff>
    </xdr:from>
    <xdr:ext cx="469900" cy="256540"/>
    <xdr:sp macro="" textlink="">
      <xdr:nvSpPr>
        <xdr:cNvPr id="720" name="n_1mainValue【庁舎】&#10;一人当たり面積">
          <a:extLst>
            <a:ext uri="{FF2B5EF4-FFF2-40B4-BE49-F238E27FC236}">
              <a16:creationId xmlns:a16="http://schemas.microsoft.com/office/drawing/2014/main" id="{08FA2A55-5C07-4A63-926C-E91A59114D6A}"/>
            </a:ext>
          </a:extLst>
        </xdr:cNvPr>
        <xdr:cNvSpPr txBox="1"/>
      </xdr:nvSpPr>
      <xdr:spPr>
        <a:xfrm>
          <a:off x="18982055" y="1761236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0.513</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102</xdr:row>
      <xdr:rowOff>140335</xdr:rowOff>
    </xdr:from>
    <xdr:ext cx="467360" cy="259080"/>
    <xdr:sp macro="" textlink="">
      <xdr:nvSpPr>
        <xdr:cNvPr id="721" name="n_2mainValue【庁舎】&#10;一人当たり面積">
          <a:extLst>
            <a:ext uri="{FF2B5EF4-FFF2-40B4-BE49-F238E27FC236}">
              <a16:creationId xmlns:a16="http://schemas.microsoft.com/office/drawing/2014/main" id="{BA91D6AB-165F-4EB9-AE8F-F231FF0DC807}"/>
            </a:ext>
          </a:extLst>
        </xdr:cNvPr>
        <xdr:cNvSpPr txBox="1"/>
      </xdr:nvSpPr>
      <xdr:spPr>
        <a:xfrm>
          <a:off x="18181955" y="1762442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0.502</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102</xdr:row>
      <xdr:rowOff>158115</xdr:rowOff>
    </xdr:from>
    <xdr:ext cx="467360" cy="256540"/>
    <xdr:sp macro="" textlink="">
      <xdr:nvSpPr>
        <xdr:cNvPr id="722" name="n_3mainValue【庁舎】&#10;一人当たり面積">
          <a:extLst>
            <a:ext uri="{FF2B5EF4-FFF2-40B4-BE49-F238E27FC236}">
              <a16:creationId xmlns:a16="http://schemas.microsoft.com/office/drawing/2014/main" id="{4126E579-8F59-475B-B7D1-0976E7DCD02D}"/>
            </a:ext>
          </a:extLst>
        </xdr:cNvPr>
        <xdr:cNvSpPr txBox="1"/>
      </xdr:nvSpPr>
      <xdr:spPr>
        <a:xfrm>
          <a:off x="17384395" y="1764792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0.491</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103</xdr:row>
      <xdr:rowOff>4445</xdr:rowOff>
    </xdr:from>
    <xdr:ext cx="467360" cy="259080"/>
    <xdr:sp macro="" textlink="">
      <xdr:nvSpPr>
        <xdr:cNvPr id="723" name="n_4mainValue【庁舎】&#10;一人当たり面積">
          <a:extLst>
            <a:ext uri="{FF2B5EF4-FFF2-40B4-BE49-F238E27FC236}">
              <a16:creationId xmlns:a16="http://schemas.microsoft.com/office/drawing/2014/main" id="{38919736-323E-4958-A978-AD7A393DECE0}"/>
            </a:ext>
          </a:extLst>
        </xdr:cNvPr>
        <xdr:cNvSpPr txBox="1"/>
      </xdr:nvSpPr>
      <xdr:spPr>
        <a:xfrm>
          <a:off x="16588740" y="176657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0.480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4" name="正方形/長方形 723">
          <a:extLst>
            <a:ext uri="{FF2B5EF4-FFF2-40B4-BE49-F238E27FC236}">
              <a16:creationId xmlns:a16="http://schemas.microsoft.com/office/drawing/2014/main" id="{367F9380-8F9E-40A5-9D08-7ECD3439321F}"/>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5" name="正方形/長方形 724">
          <a:extLst>
            <a:ext uri="{FF2B5EF4-FFF2-40B4-BE49-F238E27FC236}">
              <a16:creationId xmlns:a16="http://schemas.microsoft.com/office/drawing/2014/main" id="{22A814FA-2EFF-41C6-9F93-B3D58A1D9352}"/>
            </a:ext>
          </a:extLst>
        </xdr:cNvPr>
        <xdr:cNvSpPr/>
      </xdr:nvSpPr>
      <xdr:spPr>
        <a:xfrm>
          <a:off x="685800" y="19496405"/>
          <a:ext cx="34671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6" name="テキスト ボックス 725">
          <a:extLst>
            <a:ext uri="{FF2B5EF4-FFF2-40B4-BE49-F238E27FC236}">
              <a16:creationId xmlns:a16="http://schemas.microsoft.com/office/drawing/2014/main" id="{AD092432-14A9-4B31-AD5F-CA500D1988E5}"/>
            </a:ext>
          </a:extLst>
        </xdr:cNvPr>
        <xdr:cNvSpPr txBox="1"/>
      </xdr:nvSpPr>
      <xdr:spPr>
        <a:xfrm>
          <a:off x="762000" y="19746595"/>
          <a:ext cx="1987169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200" b="0" i="0" baseline="0">
              <a:solidFill>
                <a:schemeClr val="dk1"/>
              </a:solidFill>
              <a:effectLst/>
              <a:latin typeface="ＭＳ Ｐゴシック"/>
              <a:ea typeface="ＭＳ Ｐゴシック"/>
              <a:cs typeface="+mn-cs"/>
            </a:rPr>
            <a:t>　類似団体と比較して特に有形固定資産減価償却率が高くなっている施設は、</a:t>
          </a:r>
          <a:r>
            <a:rPr lang="ja-JP" altLang="en-US" sz="1200" b="0" i="0" baseline="0">
              <a:solidFill>
                <a:schemeClr val="dk1"/>
              </a:solidFill>
              <a:effectLst/>
              <a:latin typeface="ＭＳ Ｐゴシック"/>
              <a:ea typeface="ＭＳ Ｐゴシック"/>
              <a:cs typeface="+mn-cs"/>
            </a:rPr>
            <a:t>体育館・プール</a:t>
          </a:r>
          <a:r>
            <a:rPr lang="ja-JP" altLang="ja-JP" sz="1200" b="0" i="0" baseline="0">
              <a:solidFill>
                <a:schemeClr val="dk1"/>
              </a:solidFill>
              <a:effectLst/>
              <a:latin typeface="ＭＳ Ｐゴシック"/>
              <a:ea typeface="ＭＳ Ｐゴシック"/>
              <a:cs typeface="+mn-cs"/>
            </a:rPr>
            <a:t>、</a:t>
          </a:r>
          <a:r>
            <a:rPr lang="ja-JP" altLang="en-US" sz="1200" b="0" i="0" baseline="0">
              <a:solidFill>
                <a:schemeClr val="dk1"/>
              </a:solidFill>
              <a:effectLst/>
              <a:latin typeface="ＭＳ Ｐゴシック"/>
              <a:ea typeface="ＭＳ Ｐゴシック"/>
              <a:cs typeface="+mn-cs"/>
            </a:rPr>
            <a:t>庁舎</a:t>
          </a:r>
          <a:r>
            <a:rPr lang="ja-JP" altLang="ja-JP" sz="1200" b="0" i="0" baseline="0">
              <a:solidFill>
                <a:schemeClr val="dk1"/>
              </a:solidFill>
              <a:effectLst/>
              <a:latin typeface="ＭＳ Ｐゴシック"/>
              <a:ea typeface="ＭＳ Ｐゴシック"/>
              <a:cs typeface="+mn-cs"/>
            </a:rPr>
            <a:t>である。</a:t>
          </a:r>
          <a:endParaRPr lang="ja-JP" altLang="ja-JP" sz="1200">
            <a:effectLst/>
            <a:latin typeface="ＭＳ Ｐゴシック"/>
            <a:ea typeface="ＭＳ Ｐゴシック"/>
          </a:endParaRPr>
        </a:p>
        <a:p>
          <a:r>
            <a:rPr lang="ja-JP" altLang="ja-JP" sz="1200" b="0" i="0" baseline="0">
              <a:solidFill>
                <a:schemeClr val="dk1"/>
              </a:solidFill>
              <a:effectLst/>
              <a:latin typeface="ＭＳ Ｐゴシック"/>
              <a:ea typeface="ＭＳ Ｐゴシック"/>
              <a:cs typeface="+mn-cs"/>
            </a:rPr>
            <a:t>　</a:t>
          </a:r>
          <a:r>
            <a:rPr lang="ja-JP" altLang="en-US" sz="1200" b="0" i="0" baseline="0">
              <a:solidFill>
                <a:schemeClr val="dk1"/>
              </a:solidFill>
              <a:effectLst/>
              <a:latin typeface="ＭＳ Ｐゴシック"/>
              <a:ea typeface="ＭＳ Ｐゴシック"/>
              <a:cs typeface="+mn-cs"/>
            </a:rPr>
            <a:t>体育館・プール施設</a:t>
          </a:r>
          <a:r>
            <a:rPr lang="ja-JP" altLang="ja-JP" sz="1200" b="0" i="0" baseline="0">
              <a:solidFill>
                <a:schemeClr val="dk1"/>
              </a:solidFill>
              <a:effectLst/>
              <a:latin typeface="ＭＳ Ｐゴシック"/>
              <a:ea typeface="ＭＳ Ｐゴシック"/>
              <a:cs typeface="+mn-cs"/>
            </a:rPr>
            <a:t>については、</a:t>
          </a:r>
          <a:r>
            <a:rPr lang="ja-JP" altLang="en-US" sz="1200" b="0" i="0" baseline="0">
              <a:solidFill>
                <a:schemeClr val="dk1"/>
              </a:solidFill>
              <a:effectLst/>
              <a:latin typeface="ＭＳ Ｐゴシック"/>
              <a:ea typeface="ＭＳ Ｐゴシック"/>
              <a:cs typeface="+mn-cs"/>
            </a:rPr>
            <a:t>廃校となった学校施設の体育館等を運動施設として引き継いだ施設が多く、著しく老朽化が進んだ施設もみられる。また、活発に使用されている施設がある一方で、少子化等の影響により使用頻度の少ない施設や、使用実態のない施設もある状況である。そういった中、平成</a:t>
          </a:r>
          <a:r>
            <a:rPr lang="en-US" altLang="ja-JP" sz="1200" b="0" i="0" baseline="0">
              <a:solidFill>
                <a:schemeClr val="dk1"/>
              </a:solidFill>
              <a:effectLst/>
              <a:latin typeface="ＭＳ Ｐゴシック"/>
              <a:ea typeface="ＭＳ Ｐゴシック"/>
              <a:cs typeface="+mn-cs"/>
            </a:rPr>
            <a:t>28</a:t>
          </a:r>
          <a:r>
            <a:rPr lang="ja-JP" altLang="en-US" sz="1200" b="0" i="0" baseline="0">
              <a:solidFill>
                <a:schemeClr val="dk1"/>
              </a:solidFill>
              <a:effectLst/>
              <a:latin typeface="ＭＳ Ｐゴシック"/>
              <a:ea typeface="ＭＳ Ｐゴシック"/>
              <a:cs typeface="+mn-cs"/>
            </a:rPr>
            <a:t>年度には、地域交流の拠点施設として、旧小学校校舎跡地に、屋内多目的グラウンドの整備を実施しており、今後も、利用率の低い施設や使用実態のない施設について、利用率の向上等が見込めない場合は、地域住民との合意形成を図りながら、廃止・統合を視野に適宜検討を行っていく。</a:t>
          </a:r>
          <a:endParaRPr lang="en-US" altLang="ja-JP" sz="1200" b="0" i="0" baseline="0">
            <a:solidFill>
              <a:schemeClr val="dk1"/>
            </a:solidFill>
            <a:effectLst/>
            <a:latin typeface="ＭＳ Ｐゴシック"/>
            <a:ea typeface="ＭＳ Ｐゴシック"/>
            <a:cs typeface="+mn-cs"/>
          </a:endParaRPr>
        </a:p>
        <a:p>
          <a:r>
            <a:rPr lang="ja-JP" altLang="en-US" sz="1200" b="0" i="0" baseline="0">
              <a:solidFill>
                <a:schemeClr val="dk1"/>
              </a:solidFill>
              <a:effectLst/>
              <a:latin typeface="ＭＳ Ｐゴシック"/>
              <a:ea typeface="ＭＳ Ｐゴシック"/>
              <a:cs typeface="+mn-cs"/>
            </a:rPr>
            <a:t>　庁舎については、町合併によりそれぞれの旧町庁舎を引き継ぎ、旧丹波町役場を本庁、旧瑞穂町役場・旧和知町役場をそれぞれ支所として使用している。本庁舎は昭和</a:t>
          </a:r>
          <a:r>
            <a:rPr lang="en-US" altLang="ja-JP" sz="1200" b="0" i="0" baseline="0">
              <a:solidFill>
                <a:schemeClr val="dk1"/>
              </a:solidFill>
              <a:effectLst/>
              <a:latin typeface="ＭＳ Ｐゴシック"/>
              <a:ea typeface="ＭＳ Ｐゴシック"/>
              <a:cs typeface="+mn-cs"/>
            </a:rPr>
            <a:t>34</a:t>
          </a:r>
          <a:r>
            <a:rPr lang="ja-JP" altLang="en-US" sz="1200" b="0" i="0" baseline="0">
              <a:solidFill>
                <a:schemeClr val="dk1"/>
              </a:solidFill>
              <a:effectLst/>
              <a:latin typeface="ＭＳ Ｐゴシック"/>
              <a:ea typeface="ＭＳ Ｐゴシック"/>
              <a:cs typeface="+mn-cs"/>
            </a:rPr>
            <a:t>年に本館を建築、瑞穂支所は昭和</a:t>
          </a:r>
          <a:r>
            <a:rPr lang="en-US" altLang="ja-JP" sz="1200" b="0" i="0" baseline="0">
              <a:solidFill>
                <a:schemeClr val="dk1"/>
              </a:solidFill>
              <a:effectLst/>
              <a:latin typeface="ＭＳ Ｐゴシック"/>
              <a:ea typeface="ＭＳ Ｐゴシック"/>
              <a:cs typeface="+mn-cs"/>
            </a:rPr>
            <a:t>35</a:t>
          </a:r>
          <a:r>
            <a:rPr lang="ja-JP" altLang="en-US" sz="1200" b="0" i="0" baseline="0">
              <a:solidFill>
                <a:schemeClr val="dk1"/>
              </a:solidFill>
              <a:effectLst/>
              <a:latin typeface="ＭＳ Ｐゴシック"/>
              <a:ea typeface="ＭＳ Ｐゴシック"/>
              <a:cs typeface="+mn-cs"/>
            </a:rPr>
            <a:t>年、和知支所は昭和</a:t>
          </a:r>
          <a:r>
            <a:rPr lang="en-US" altLang="ja-JP" sz="1200" b="0" i="0" baseline="0">
              <a:solidFill>
                <a:schemeClr val="dk1"/>
              </a:solidFill>
              <a:effectLst/>
              <a:latin typeface="ＭＳ Ｐゴシック"/>
              <a:ea typeface="ＭＳ Ｐゴシック"/>
              <a:cs typeface="+mn-cs"/>
            </a:rPr>
            <a:t>54</a:t>
          </a:r>
          <a:r>
            <a:rPr lang="ja-JP" altLang="en-US" sz="1200" b="0" i="0" baseline="0">
              <a:solidFill>
                <a:schemeClr val="dk1"/>
              </a:solidFill>
              <a:effectLst/>
              <a:latin typeface="ＭＳ Ｐゴシック"/>
              <a:ea typeface="ＭＳ Ｐゴシック"/>
              <a:cs typeface="+mn-cs"/>
            </a:rPr>
            <a:t>年に建築され、特に、大部分が木造の本庁舎においては、老朽化が著しい状況である。本庁舎は、防災拠点として、また、まちのシンボルとして、令和3年に新庁舎を整備した。また、瑞穂支所については、新庁舎整備と併せて支所の配置についても検討を行い、現在の瑞穂保健福祉センターへ移転する方向で検討を進めている。和知支所についても、地域に密着した窓口として、また、防災拠点として今後も長期に渡り活用する必要があることから、耐震化工事を実施した。</a:t>
          </a:r>
          <a:r>
            <a:rPr kumimoji="1" lang="ja-JP" altLang="en-US" sz="1200">
              <a:latin typeface="ＭＳ Ｐゴシック"/>
              <a:ea typeface="ＭＳ Ｐゴシック"/>
            </a:rPr>
            <a:t>市民会館については、建設後、相当の日数が経過しており、老朽化が進んでいることが要因であることから、長寿命化計画の策定を進め維持管理を図っていくこととする。</a:t>
          </a:r>
          <a:endParaRPr kumimoji="1" lang="ja-JP" altLang="en-US" sz="1300">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京都府京丹波町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13,320
13,136
303.09
14,017,791
13,620,348
365,743
7,103,325
15,784,796</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16.8
98.8</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1460"/>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0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1460"/>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8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146415" cy="259080"/>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482455" cy="42481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482455" cy="4248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「定員管理の状況」の「人口</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人当たり職員数」の算出に用いる職員数及び「給与水準（国との比較）」の「ラスパイレス指数」については、各調査対象年度の翌年の地方</a:t>
          </a:r>
          <a:endParaRPr kumimoji="1" lang="en-US" altLang="ja-JP" sz="1000">
            <a:solidFill>
              <a:srgbClr val="000000"/>
            </a:solidFill>
            <a:latin typeface="ＭＳ Ｐゴシック"/>
            <a:ea typeface="ＭＳ Ｐゴシック"/>
          </a:endParaRPr>
        </a:p>
        <a:p>
          <a:pPr algn="l"/>
          <a:r>
            <a:rPr kumimoji="1" lang="en-US" altLang="ja-JP" sz="1000">
              <a:solidFill>
                <a:srgbClr val="000000"/>
              </a:solidFill>
              <a:latin typeface="ＭＳ Ｐゴシック"/>
              <a:ea typeface="ＭＳ Ｐゴシック"/>
            </a:rPr>
            <a:t>   </a:t>
          </a:r>
          <a:r>
            <a:rPr kumimoji="1" lang="ja-JP" altLang="en-US" sz="1000">
              <a:solidFill>
                <a:srgbClr val="000000"/>
              </a:solidFill>
              <a:latin typeface="ＭＳ Ｐゴシック"/>
              <a:ea typeface="ＭＳ Ｐゴシック"/>
            </a:rPr>
            <a:t>公務員給与実態調査に基づいているが、令和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年調査の数値を引用している。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3380" cy="358775"/>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270" y="5353050"/>
          <a:ext cx="164338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[0.28]</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47/55</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0.54</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a:r>
            <a:rPr lang="ja-JP" altLang="ja-JP" sz="1100" b="0" i="0" baseline="0">
              <a:solidFill>
                <a:schemeClr val="dk1"/>
              </a:solidFill>
              <a:effectLst/>
              <a:latin typeface="ＭＳ ゴシック"/>
              <a:ea typeface="ＭＳ ゴシック"/>
              <a:cs typeface="+mn-cs"/>
            </a:rPr>
            <a:t>　本町は面積が303.0</a:t>
          </a:r>
          <a:r>
            <a:rPr lang="en-US" altLang="ja-JP" sz="1100" b="0" i="0" baseline="0">
              <a:solidFill>
                <a:schemeClr val="dk1"/>
              </a:solidFill>
              <a:effectLst/>
              <a:latin typeface="ＭＳ ゴシック"/>
              <a:ea typeface="ＭＳ ゴシック"/>
              <a:cs typeface="+mn-cs"/>
            </a:rPr>
            <a:t>9</a:t>
          </a:r>
          <a:r>
            <a:rPr lang="ja-JP" altLang="ja-JP" sz="1100" b="0" i="0" baseline="0">
              <a:solidFill>
                <a:schemeClr val="dk1"/>
              </a:solidFill>
              <a:effectLst/>
              <a:latin typeface="ＭＳ ゴシック"/>
              <a:ea typeface="ＭＳ ゴシック"/>
              <a:cs typeface="+mn-cs"/>
            </a:rPr>
            <a:t>㎢と類似団体と比較して広大であり、集落は面積の大部分を占める山林の間に点在しており、行政運営上極めて不利な地理的条件にある。</a:t>
          </a:r>
          <a:endParaRPr lang="ja-JP" altLang="ja-JP" sz="1400">
            <a:effectLst/>
            <a:latin typeface="ＭＳ ゴシック"/>
            <a:ea typeface="ＭＳ ゴシック"/>
          </a:endParaRPr>
        </a:p>
        <a:p>
          <a:pPr rtl="0"/>
          <a:r>
            <a:rPr lang="ja-JP" altLang="ja-JP" sz="1100" b="0" i="0" baseline="0">
              <a:solidFill>
                <a:schemeClr val="dk1"/>
              </a:solidFill>
              <a:effectLst/>
              <a:latin typeface="ＭＳ ゴシック"/>
              <a:ea typeface="ＭＳ ゴシック"/>
              <a:cs typeface="+mn-cs"/>
            </a:rPr>
            <a:t>　これにより、分母となる基準財政需要額は類似団体平均と比較して大きくなり、また基準財政収入額については類似団体平均より小さくなることから、財政力指数は低くならざるを得ない状況にある。</a:t>
          </a:r>
          <a:endParaRPr lang="ja-JP" altLang="ja-JP" sz="1400">
            <a:effectLst/>
            <a:latin typeface="ＭＳ ゴシック"/>
            <a:ea typeface="ＭＳ ゴシック"/>
          </a:endParaRPr>
        </a:p>
        <a:p>
          <a:r>
            <a:rPr lang="ja-JP" altLang="ja-JP" sz="1100" b="0" i="0" baseline="0">
              <a:solidFill>
                <a:schemeClr val="dk1"/>
              </a:solidFill>
              <a:effectLst/>
              <a:latin typeface="ＭＳ ゴシック"/>
              <a:ea typeface="ＭＳ ゴシック"/>
              <a:cs typeface="+mn-cs"/>
            </a:rPr>
            <a:t>　引き続き、歳出削減の他、</a:t>
          </a:r>
          <a:r>
            <a:rPr kumimoji="1" lang="ja-JP" altLang="ja-JP" sz="1100">
              <a:solidFill>
                <a:schemeClr val="dk1"/>
              </a:solidFill>
              <a:effectLst/>
              <a:latin typeface="ＭＳ ゴシック"/>
              <a:ea typeface="ＭＳ ゴシック"/>
              <a:cs typeface="+mn-cs"/>
            </a:rPr>
            <a:t>企業誘致の促進など税基盤の拡充に努め、京都地方税機構と連携し、徴収強化に取り組む。</a:t>
          </a:r>
          <a:endParaRPr kumimoji="1" lang="ja-JP" altLang="en-US" sz="1300">
            <a:latin typeface="ＭＳ Ｐゴシック"/>
            <a:ea typeface="ＭＳ Ｐゴシック"/>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74930</xdr:rowOff>
    </xdr:from>
    <xdr:to>
      <xdr:col>27</xdr:col>
      <xdr:colOff>184150</xdr:colOff>
      <xdr:row>45</xdr:row>
      <xdr:rowOff>74930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9080"/>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184150</xdr:colOff>
      <xdr:row>43</xdr:row>
      <xdr:rowOff>14605</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51460"/>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71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0.50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1460"/>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67945</xdr:rowOff>
    </xdr:from>
    <xdr:to>
      <xdr:col>27</xdr:col>
      <xdr:colOff>184150</xdr:colOff>
      <xdr:row>38</xdr:row>
      <xdr:rowOff>67945</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1460"/>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14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8255</xdr:rowOff>
    </xdr:from>
    <xdr:to>
      <xdr:col>27</xdr:col>
      <xdr:colOff>184150</xdr:colOff>
      <xdr:row>36</xdr:row>
      <xdr:rowOff>8255</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86360</xdr:rowOff>
    </xdr:from>
    <xdr:to>
      <xdr:col>23</xdr:col>
      <xdr:colOff>133350</xdr:colOff>
      <xdr:row>44</xdr:row>
      <xdr:rowOff>109220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430010"/>
          <a:ext cx="0" cy="12230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80645</xdr:rowOff>
    </xdr:from>
    <xdr:ext cx="762000" cy="259080"/>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244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0.17</a:t>
          </a:r>
          <a:endParaRPr kumimoji="1" lang="ja-JP" altLang="en-US" sz="1000" b="1">
            <a:latin typeface="ＭＳ Ｐゴシック"/>
            <a:ea typeface="ＭＳ Ｐゴシック"/>
          </a:endParaRPr>
        </a:p>
      </xdr:txBody>
    </xdr:sp>
    <xdr:clientData/>
  </xdr:oneCellAnchor>
  <xdr:twoCellAnchor>
    <xdr:from>
      <xdr:col>23</xdr:col>
      <xdr:colOff>44450</xdr:colOff>
      <xdr:row>44</xdr:row>
      <xdr:rowOff>109220</xdr:rowOff>
    </xdr:from>
    <xdr:to>
      <xdr:col>24</xdr:col>
      <xdr:colOff>12700</xdr:colOff>
      <xdr:row>44</xdr:row>
      <xdr:rowOff>109220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53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1270</xdr:rowOff>
    </xdr:from>
    <xdr:ext cx="762000" cy="259080"/>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73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1.69</a:t>
          </a:r>
          <a:endParaRPr kumimoji="1" lang="ja-JP" altLang="en-US" sz="1000" b="1">
            <a:latin typeface="ＭＳ Ｐゴシック"/>
            <a:ea typeface="ＭＳ Ｐゴシック"/>
          </a:endParaRPr>
        </a:p>
      </xdr:txBody>
    </xdr:sp>
    <xdr:clientData/>
  </xdr:oneCellAnchor>
  <xdr:twoCellAnchor>
    <xdr:from>
      <xdr:col>23</xdr:col>
      <xdr:colOff>44450</xdr:colOff>
      <xdr:row>37</xdr:row>
      <xdr:rowOff>86360</xdr:rowOff>
    </xdr:from>
    <xdr:to>
      <xdr:col>24</xdr:col>
      <xdr:colOff>12700</xdr:colOff>
      <xdr:row>37</xdr:row>
      <xdr:rowOff>86360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430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20320</xdr:rowOff>
    </xdr:from>
    <xdr:to>
      <xdr:col>23</xdr:col>
      <xdr:colOff>133350</xdr:colOff>
      <xdr:row>44</xdr:row>
      <xdr:rowOff>20320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56412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20955</xdr:rowOff>
    </xdr:from>
    <xdr:ext cx="762000" cy="251460"/>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21855"/>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0.45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43</xdr:row>
      <xdr:rowOff>4445</xdr:rowOff>
    </xdr:from>
    <xdr:to>
      <xdr:col>23</xdr:col>
      <xdr:colOff>184150</xdr:colOff>
      <xdr:row>43</xdr:row>
      <xdr:rowOff>106045</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7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12065</xdr:rowOff>
    </xdr:from>
    <xdr:to>
      <xdr:col>19</xdr:col>
      <xdr:colOff>133350</xdr:colOff>
      <xdr:row>44</xdr:row>
      <xdr:rowOff>20320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55586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4445</xdr:rowOff>
    </xdr:from>
    <xdr:to>
      <xdr:col>19</xdr:col>
      <xdr:colOff>184150</xdr:colOff>
      <xdr:row>43</xdr:row>
      <xdr:rowOff>106045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7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116205</xdr:rowOff>
    </xdr:from>
    <xdr:ext cx="736600" cy="259080"/>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456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44</xdr:row>
      <xdr:rowOff>12065</xdr:rowOff>
    </xdr:from>
    <xdr:to>
      <xdr:col>15</xdr:col>
      <xdr:colOff>82550</xdr:colOff>
      <xdr:row>44</xdr:row>
      <xdr:rowOff>12065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5558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151765</xdr:rowOff>
    </xdr:from>
    <xdr:to>
      <xdr:col>15</xdr:col>
      <xdr:colOff>133350</xdr:colOff>
      <xdr:row>43</xdr:row>
      <xdr:rowOff>81915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5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92075</xdr:rowOff>
    </xdr:from>
    <xdr:ext cx="762000" cy="259080"/>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215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44</xdr:row>
      <xdr:rowOff>4445</xdr:rowOff>
    </xdr:from>
    <xdr:to>
      <xdr:col>11</xdr:col>
      <xdr:colOff>31750</xdr:colOff>
      <xdr:row>44</xdr:row>
      <xdr:rowOff>12065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54824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159385</xdr:rowOff>
    </xdr:from>
    <xdr:to>
      <xdr:col>11</xdr:col>
      <xdr:colOff>82550</xdr:colOff>
      <xdr:row>43</xdr:row>
      <xdr:rowOff>89535</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6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99695</xdr:rowOff>
    </xdr:from>
    <xdr:ext cx="762000" cy="251460"/>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2914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42</xdr:row>
      <xdr:rowOff>159385</xdr:rowOff>
    </xdr:from>
    <xdr:to>
      <xdr:col>7</xdr:col>
      <xdr:colOff>31750</xdr:colOff>
      <xdr:row>43</xdr:row>
      <xdr:rowOff>89535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6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99695</xdr:rowOff>
    </xdr:from>
    <xdr:ext cx="762000" cy="251460"/>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2914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0.47</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43</xdr:row>
      <xdr:rowOff>140970</xdr:rowOff>
    </xdr:from>
    <xdr:to>
      <xdr:col>23</xdr:col>
      <xdr:colOff>184150</xdr:colOff>
      <xdr:row>44</xdr:row>
      <xdr:rowOff>71120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36830</xdr:rowOff>
    </xdr:from>
    <xdr:ext cx="762000" cy="259080"/>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409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0.28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43</xdr:row>
      <xdr:rowOff>140970</xdr:rowOff>
    </xdr:from>
    <xdr:to>
      <xdr:col>19</xdr:col>
      <xdr:colOff>184150</xdr:colOff>
      <xdr:row>44</xdr:row>
      <xdr:rowOff>71120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55880</xdr:rowOff>
    </xdr:from>
    <xdr:ext cx="736600" cy="259080"/>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5996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43</xdr:row>
      <xdr:rowOff>132715</xdr:rowOff>
    </xdr:from>
    <xdr:to>
      <xdr:col>15</xdr:col>
      <xdr:colOff>133350</xdr:colOff>
      <xdr:row>44</xdr:row>
      <xdr:rowOff>63500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5050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47625</xdr:rowOff>
    </xdr:from>
    <xdr:ext cx="762000" cy="259080"/>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5914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43</xdr:row>
      <xdr:rowOff>132715</xdr:rowOff>
    </xdr:from>
    <xdr:to>
      <xdr:col>11</xdr:col>
      <xdr:colOff>82550</xdr:colOff>
      <xdr:row>44</xdr:row>
      <xdr:rowOff>63500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5050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47625</xdr:rowOff>
    </xdr:from>
    <xdr:ext cx="762000" cy="259080"/>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5914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43</xdr:row>
      <xdr:rowOff>125095</xdr:rowOff>
    </xdr:from>
    <xdr:to>
      <xdr:col>7</xdr:col>
      <xdr:colOff>31750</xdr:colOff>
      <xdr:row>44</xdr:row>
      <xdr:rowOff>55245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49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40640</xdr:rowOff>
    </xdr:from>
    <xdr:ext cx="762000" cy="251460"/>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5844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0.30</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4800"/>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3380" cy="353060"/>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55" y="9163050"/>
          <a:ext cx="1643380"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[86.1%]</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39/55</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a:r>
            <a:rPr lang="ja-JP" altLang="ja-JP" sz="1100" b="0" i="0" baseline="0">
              <a:solidFill>
                <a:schemeClr val="dk1"/>
              </a:solidFill>
              <a:effectLst/>
              <a:latin typeface="ＭＳ ゴシック"/>
              <a:ea typeface="ＭＳ ゴシック"/>
              <a:cs typeface="+mn-cs"/>
            </a:rPr>
            <a:t>　本町は、分母である経常一般財源等における地方交付税等への依存度が類似団体平均と比較して極めて高いことから、交付税等の増減の影響が如実に表れることとなる。</a:t>
          </a:r>
          <a:endParaRPr lang="ja-JP" altLang="ja-JP" sz="1400">
            <a:effectLst/>
            <a:latin typeface="ＭＳ ゴシック"/>
            <a:ea typeface="ＭＳ ゴシック"/>
          </a:endParaRPr>
        </a:p>
        <a:p>
          <a:pPr rtl="0"/>
          <a:r>
            <a:rPr lang="ja-JP" altLang="ja-JP" sz="1100" b="0" i="0" baseline="0">
              <a:solidFill>
                <a:schemeClr val="dk1"/>
              </a:solidFill>
              <a:effectLst/>
              <a:latin typeface="ＭＳ ゴシック"/>
              <a:ea typeface="ＭＳ ゴシック"/>
              <a:cs typeface="+mn-cs"/>
            </a:rPr>
            <a:t>　令和3年度については、前年度と比較して地方交付税等の増により比率が改善したが、</a:t>
          </a:r>
          <a:r>
            <a:rPr kumimoji="1" lang="ja-JP" altLang="en-US" sz="1100">
              <a:latin typeface="ＭＳ ゴシック"/>
              <a:ea typeface="ＭＳ ゴシック"/>
            </a:rPr>
            <a:t>今後も交付税に依存した財政運営となることは必至であることから、</a:t>
          </a:r>
          <a:r>
            <a:rPr lang="ja-JP" altLang="ja-JP" sz="1100" b="0" i="0" baseline="0">
              <a:solidFill>
                <a:schemeClr val="dk1"/>
              </a:solidFill>
              <a:effectLst/>
              <a:latin typeface="ＭＳ ゴシック"/>
              <a:ea typeface="ＭＳ ゴシック"/>
              <a:cs typeface="+mn-cs"/>
            </a:rPr>
            <a:t>業務</a:t>
          </a:r>
          <a:r>
            <a:rPr lang="ja-JP" altLang="ja-JP" sz="1100">
              <a:solidFill>
                <a:schemeClr val="dk1"/>
              </a:solidFill>
              <a:effectLst/>
              <a:latin typeface="ＭＳ ゴシック"/>
              <a:ea typeface="ＭＳ ゴシック"/>
              <a:cs typeface="+mn-cs"/>
            </a:rPr>
            <a:t>の見直し等による徹底的な歳出削減と収納対策、ふるさと納税の強化等による歳入確保に取り組み、財政構造の弾力化に努める。</a:t>
          </a:r>
          <a:endParaRPr kumimoji="1" lang="ja-JP" altLang="en-US" sz="1300">
            <a:latin typeface="ＭＳ Ｐゴシック"/>
            <a:ea typeface="ＭＳ Ｐゴシック"/>
          </a:endParaRPr>
        </a:p>
      </xdr:txBody>
    </xdr:sp>
    <xdr:clientData/>
  </xdr:twoCellAnchor>
  <xdr:oneCellAnchor>
    <xdr:from>
      <xdr:col>3</xdr:col>
      <xdr:colOff>95250</xdr:colOff>
      <xdr:row>54</xdr:row>
      <xdr:rowOff>139700</xdr:rowOff>
    </xdr:from>
    <xdr:ext cx="298450" cy="22542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1460"/>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112395</xdr:rowOff>
    </xdr:from>
    <xdr:to>
      <xdr:col>27</xdr:col>
      <xdr:colOff>184150</xdr:colOff>
      <xdr:row>67</xdr:row>
      <xdr:rowOff>112395</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141605</xdr:rowOff>
    </xdr:from>
    <xdr:ext cx="762000" cy="259080"/>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dr:col>3</xdr:col>
      <xdr:colOff>133350</xdr:colOff>
      <xdr:row>65</xdr:row>
      <xdr:rowOff>52705</xdr:rowOff>
    </xdr:from>
    <xdr:to>
      <xdr:col>27</xdr:col>
      <xdr:colOff>184150</xdr:colOff>
      <xdr:row>65</xdr:row>
      <xdr:rowOff>52705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81915</xdr:rowOff>
    </xdr:from>
    <xdr:ext cx="762000" cy="259080"/>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22860</xdr:rowOff>
    </xdr:from>
    <xdr:ext cx="762000" cy="259080"/>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dr:col>3</xdr:col>
      <xdr:colOff>133350</xdr:colOff>
      <xdr:row>60</xdr:row>
      <xdr:rowOff>106045</xdr:rowOff>
    </xdr:from>
    <xdr:to>
      <xdr:col>27</xdr:col>
      <xdr:colOff>184150</xdr:colOff>
      <xdr:row>60</xdr:row>
      <xdr:rowOff>106045</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135255</xdr:rowOff>
    </xdr:from>
    <xdr:ext cx="762000" cy="251460"/>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80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46355</xdr:rowOff>
    </xdr:from>
    <xdr:to>
      <xdr:col>27</xdr:col>
      <xdr:colOff>184150</xdr:colOff>
      <xdr:row>58</xdr:row>
      <xdr:rowOff>46355</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75565</xdr:rowOff>
    </xdr:from>
    <xdr:ext cx="762000" cy="251460"/>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21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60325</xdr:rowOff>
    </xdr:from>
    <xdr:to>
      <xdr:col>23</xdr:col>
      <xdr:colOff>133350</xdr:colOff>
      <xdr:row>66</xdr:row>
      <xdr:rowOff>1905</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175875"/>
          <a:ext cx="0" cy="11417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145415</xdr:rowOff>
    </xdr:from>
    <xdr:ext cx="762000" cy="251460"/>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28966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91.5</a:t>
          </a:r>
          <a:endParaRPr kumimoji="1" lang="ja-JP" altLang="en-US" sz="1000" b="1">
            <a:latin typeface="ＭＳ Ｐゴシック"/>
            <a:ea typeface="ＭＳ Ｐゴシック"/>
          </a:endParaRPr>
        </a:p>
      </xdr:txBody>
    </xdr:sp>
    <xdr:clientData/>
  </xdr:oneCellAnchor>
  <xdr:twoCellAnchor>
    <xdr:from>
      <xdr:col>23</xdr:col>
      <xdr:colOff>44450</xdr:colOff>
      <xdr:row>66</xdr:row>
      <xdr:rowOff>1905</xdr:rowOff>
    </xdr:from>
    <xdr:to>
      <xdr:col>24</xdr:col>
      <xdr:colOff>12700</xdr:colOff>
      <xdr:row>66</xdr:row>
      <xdr:rowOff>1905</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317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146685</xdr:rowOff>
    </xdr:from>
    <xdr:ext cx="762000" cy="251460"/>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91933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77.3</a:t>
          </a:r>
          <a:endParaRPr kumimoji="1" lang="ja-JP" altLang="en-US" sz="1000" b="1">
            <a:latin typeface="ＭＳ Ｐゴシック"/>
            <a:ea typeface="ＭＳ Ｐゴシック"/>
          </a:endParaRPr>
        </a:p>
      </xdr:txBody>
    </xdr:sp>
    <xdr:clientData/>
  </xdr:oneCellAnchor>
  <xdr:twoCellAnchor>
    <xdr:from>
      <xdr:col>23</xdr:col>
      <xdr:colOff>44450</xdr:colOff>
      <xdr:row>59</xdr:row>
      <xdr:rowOff>60325</xdr:rowOff>
    </xdr:from>
    <xdr:to>
      <xdr:col>24</xdr:col>
      <xdr:colOff>12700</xdr:colOff>
      <xdr:row>59</xdr:row>
      <xdr:rowOff>60325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175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81915</xdr:rowOff>
    </xdr:from>
    <xdr:to>
      <xdr:col>23</xdr:col>
      <xdr:colOff>133350</xdr:colOff>
      <xdr:row>65</xdr:row>
      <xdr:rowOff>52705</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883265"/>
          <a:ext cx="838200" cy="313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26035</xdr:rowOff>
    </xdr:from>
    <xdr:ext cx="762000" cy="259080"/>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48448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83.7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62</xdr:row>
      <xdr:rowOff>9525</xdr:rowOff>
    </xdr:from>
    <xdr:to>
      <xdr:col>23</xdr:col>
      <xdr:colOff>184150</xdr:colOff>
      <xdr:row>62</xdr:row>
      <xdr:rowOff>111125</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639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4445</xdr:rowOff>
    </xdr:from>
    <xdr:to>
      <xdr:col>19</xdr:col>
      <xdr:colOff>133350</xdr:colOff>
      <xdr:row>65</xdr:row>
      <xdr:rowOff>52705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1148695"/>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168275</xdr:rowOff>
    </xdr:from>
    <xdr:to>
      <xdr:col>19</xdr:col>
      <xdr:colOff>184150</xdr:colOff>
      <xdr:row>64</xdr:row>
      <xdr:rowOff>98425</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6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109220</xdr:rowOff>
    </xdr:from>
    <xdr:ext cx="736600" cy="251460"/>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73912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65</xdr:row>
      <xdr:rowOff>4445</xdr:rowOff>
    </xdr:from>
    <xdr:to>
      <xdr:col>15</xdr:col>
      <xdr:colOff>82550</xdr:colOff>
      <xdr:row>66</xdr:row>
      <xdr:rowOff>82550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1148695"/>
          <a:ext cx="889000" cy="249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60960</xdr:rowOff>
    </xdr:from>
    <xdr:to>
      <xdr:col>15</xdr:col>
      <xdr:colOff>133350</xdr:colOff>
      <xdr:row>64</xdr:row>
      <xdr:rowOff>162560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03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1270</xdr:rowOff>
    </xdr:from>
    <xdr:ext cx="762000" cy="259080"/>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802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64</xdr:row>
      <xdr:rowOff>144145</xdr:rowOff>
    </xdr:from>
    <xdr:to>
      <xdr:col>11</xdr:col>
      <xdr:colOff>31750</xdr:colOff>
      <xdr:row>66</xdr:row>
      <xdr:rowOff>82550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1116945"/>
          <a:ext cx="889000" cy="281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60960</xdr:rowOff>
    </xdr:from>
    <xdr:to>
      <xdr:col>11</xdr:col>
      <xdr:colOff>82550</xdr:colOff>
      <xdr:row>64</xdr:row>
      <xdr:rowOff>162560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03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1270</xdr:rowOff>
    </xdr:from>
    <xdr:ext cx="762000" cy="259080"/>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802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63</xdr:row>
      <xdr:rowOff>168275</xdr:rowOff>
    </xdr:from>
    <xdr:to>
      <xdr:col>7</xdr:col>
      <xdr:colOff>31750</xdr:colOff>
      <xdr:row>64</xdr:row>
      <xdr:rowOff>98425</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6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109220</xdr:rowOff>
    </xdr:from>
    <xdr:ext cx="762000" cy="251460"/>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73912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87.8</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1460"/>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1460"/>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1460"/>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1460"/>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1460"/>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63</xdr:row>
      <xdr:rowOff>31115</xdr:rowOff>
    </xdr:from>
    <xdr:to>
      <xdr:col>23</xdr:col>
      <xdr:colOff>184150</xdr:colOff>
      <xdr:row>63</xdr:row>
      <xdr:rowOff>132715</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83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3175</xdr:rowOff>
    </xdr:from>
    <xdr:ext cx="762000" cy="259080"/>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8045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86.1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65</xdr:row>
      <xdr:rowOff>1905</xdr:rowOff>
    </xdr:from>
    <xdr:to>
      <xdr:col>19</xdr:col>
      <xdr:colOff>184150</xdr:colOff>
      <xdr:row>65</xdr:row>
      <xdr:rowOff>103505</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14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88265</xdr:rowOff>
    </xdr:from>
    <xdr:ext cx="736600" cy="251460"/>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232515"/>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64</xdr:row>
      <xdr:rowOff>125095</xdr:rowOff>
    </xdr:from>
    <xdr:to>
      <xdr:col>15</xdr:col>
      <xdr:colOff>133350</xdr:colOff>
      <xdr:row>65</xdr:row>
      <xdr:rowOff>55245</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09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40640</xdr:rowOff>
    </xdr:from>
    <xdr:ext cx="762000" cy="251460"/>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18489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66</xdr:row>
      <xdr:rowOff>31750</xdr:rowOff>
    </xdr:from>
    <xdr:to>
      <xdr:col>11</xdr:col>
      <xdr:colOff>82550</xdr:colOff>
      <xdr:row>66</xdr:row>
      <xdr:rowOff>133350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34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118110</xdr:rowOff>
    </xdr:from>
    <xdr:ext cx="762000" cy="259080"/>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433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64</xdr:row>
      <xdr:rowOff>93345</xdr:rowOff>
    </xdr:from>
    <xdr:to>
      <xdr:col>7</xdr:col>
      <xdr:colOff>31750</xdr:colOff>
      <xdr:row>65</xdr:row>
      <xdr:rowOff>23495</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06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8255</xdr:rowOff>
    </xdr:from>
    <xdr:ext cx="762000" cy="251460"/>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15250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89.0</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3380" cy="35877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090" y="12973050"/>
          <a:ext cx="164338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[259,848</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48/55</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155,088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161,677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a:r>
            <a:rPr lang="ja-JP" altLang="ja-JP" sz="1000" b="0" i="0" baseline="0">
              <a:solidFill>
                <a:schemeClr val="dk1"/>
              </a:solidFill>
              <a:effectLst/>
              <a:latin typeface="ＭＳ ゴシック"/>
              <a:ea typeface="ＭＳ ゴシック"/>
              <a:cs typeface="+mn-cs"/>
            </a:rPr>
            <a:t>　類似団体平均に比べ高くなっているのは、主に人件費が要因となっている。</a:t>
          </a:r>
          <a:r>
            <a:rPr lang="ja-JP" altLang="ja-JP" sz="1100" b="0" i="0" baseline="0">
              <a:solidFill>
                <a:schemeClr val="dk1"/>
              </a:solidFill>
              <a:effectLst/>
              <a:latin typeface="ＭＳ ゴシック"/>
              <a:ea typeface="ＭＳ ゴシック"/>
              <a:cs typeface="+mn-cs"/>
            </a:rPr>
            <a:t>本町は面積が303.0</a:t>
          </a:r>
          <a:r>
            <a:rPr lang="en-US" altLang="ja-JP" sz="1100" b="0" i="0" baseline="0">
              <a:solidFill>
                <a:schemeClr val="dk1"/>
              </a:solidFill>
              <a:effectLst/>
              <a:latin typeface="ＭＳ ゴシック"/>
              <a:ea typeface="ＭＳ ゴシック"/>
              <a:cs typeface="+mn-cs"/>
            </a:rPr>
            <a:t>9</a:t>
          </a:r>
          <a:r>
            <a:rPr lang="ja-JP" altLang="ja-JP" sz="1100" b="0" i="0" baseline="0">
              <a:solidFill>
                <a:schemeClr val="dk1"/>
              </a:solidFill>
              <a:effectLst/>
              <a:latin typeface="ＭＳ ゴシック"/>
              <a:ea typeface="ＭＳ ゴシック"/>
              <a:cs typeface="+mn-cs"/>
            </a:rPr>
            <a:t>㎢と類似団体と比較して広大であり、集落は面積の大部分を占める山林の間に点在しており、行政運営上極めて不利な地理的条件にある。</a:t>
          </a:r>
          <a:endParaRPr lang="ja-JP" altLang="ja-JP" sz="1100">
            <a:effectLst/>
            <a:latin typeface="ＭＳ ゴシック"/>
            <a:ea typeface="ＭＳ ゴシック"/>
          </a:endParaRPr>
        </a:p>
        <a:p>
          <a:pPr rtl="0"/>
          <a:r>
            <a:rPr lang="ja-JP" altLang="ja-JP" sz="1100" b="0" i="0" baseline="0">
              <a:solidFill>
                <a:schemeClr val="dk1"/>
              </a:solidFill>
              <a:effectLst/>
              <a:latin typeface="ＭＳ ゴシック"/>
              <a:ea typeface="ＭＳ ゴシック"/>
              <a:cs typeface="+mn-cs"/>
            </a:rPr>
            <a:t>　この広大な面積をカバーするため行政コストは類似団体と比較して高くならざるを得ず、また、過疎地域であるがゆえに民間サービスが十分では無いことから、バス事業やこども園事業を町直営で実施せざるを得ないことも指標を押し上げる要因となっている。</a:t>
          </a:r>
          <a:endParaRPr lang="ja-JP" altLang="ja-JP" sz="1100">
            <a:effectLst/>
            <a:latin typeface="ＭＳ ゴシック"/>
            <a:ea typeface="ＭＳ ゴシック"/>
          </a:endParaRPr>
        </a:p>
        <a:p>
          <a:r>
            <a:rPr lang="ja-JP" altLang="ja-JP" sz="1100" b="0" i="0" baseline="0">
              <a:solidFill>
                <a:schemeClr val="dk1"/>
              </a:solidFill>
              <a:effectLst/>
              <a:latin typeface="ＭＳ ゴシック"/>
              <a:ea typeface="ＭＳ ゴシック"/>
              <a:cs typeface="+mn-cs"/>
            </a:rPr>
            <a:t>　事業の見直しや施設の統廃合等抜本的な取り組みが必要不可欠である。</a:t>
          </a:r>
          <a:endParaRPr kumimoji="1" lang="ja-JP" altLang="en-US" sz="1300">
            <a:latin typeface="ＭＳ Ｐゴシック"/>
            <a:ea typeface="ＭＳ Ｐゴシック"/>
          </a:endParaRPr>
        </a:p>
      </xdr:txBody>
    </xdr:sp>
    <xdr:clientData/>
  </xdr:twoCellAnchor>
  <xdr:oneCellAnchor>
    <xdr:from>
      <xdr:col>3</xdr:col>
      <xdr:colOff>95250</xdr:colOff>
      <xdr:row>77</xdr:row>
      <xdr:rowOff>6350</xdr:rowOff>
    </xdr:from>
    <xdr:ext cx="349885" cy="21780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8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700,000</a:t>
          </a:r>
          <a:endParaRPr kumimoji="1" lang="ja-JP" altLang="en-US" sz="1000">
            <a:latin typeface="ＭＳ Ｐゴシック"/>
            <a:ea typeface="ＭＳ Ｐゴシック"/>
          </a:endParaRPr>
        </a:p>
      </xdr:txBody>
    </xdr:sp>
    <xdr:clientData/>
  </xdr:oneCellAnchor>
  <xdr:twoCellAnchor>
    <xdr:from>
      <xdr:col>3</xdr:col>
      <xdr:colOff>133350</xdr:colOff>
      <xdr:row>90</xdr:row>
      <xdr:rowOff>36195</xdr:rowOff>
    </xdr:from>
    <xdr:to>
      <xdr:col>27</xdr:col>
      <xdr:colOff>184150</xdr:colOff>
      <xdr:row>90</xdr:row>
      <xdr:rowOff>36195</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65405</xdr:rowOff>
    </xdr:from>
    <xdr:ext cx="762000" cy="251460"/>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45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xdr:col>
      <xdr:colOff>133350</xdr:colOff>
      <xdr:row>88</xdr:row>
      <xdr:rowOff>34290</xdr:rowOff>
    </xdr:from>
    <xdr:to>
      <xdr:col>27</xdr:col>
      <xdr:colOff>184150</xdr:colOff>
      <xdr:row>88</xdr:row>
      <xdr:rowOff>34290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63500</xdr:rowOff>
    </xdr:from>
    <xdr:ext cx="762000" cy="251460"/>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6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xdr:col>
      <xdr:colOff>133350</xdr:colOff>
      <xdr:row>86</xdr:row>
      <xdr:rowOff>32385</xdr:rowOff>
    </xdr:from>
    <xdr:to>
      <xdr:col>27</xdr:col>
      <xdr:colOff>184150</xdr:colOff>
      <xdr:row>86</xdr:row>
      <xdr:rowOff>32385</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61595</xdr:rowOff>
    </xdr:from>
    <xdr:ext cx="762000" cy="259080"/>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xdr:col>
      <xdr:colOff>133350</xdr:colOff>
      <xdr:row>84</xdr:row>
      <xdr:rowOff>31115</xdr:rowOff>
    </xdr:from>
    <xdr:to>
      <xdr:col>27</xdr:col>
      <xdr:colOff>184150</xdr:colOff>
      <xdr:row>84</xdr:row>
      <xdr:rowOff>31115</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60325</xdr:rowOff>
    </xdr:from>
    <xdr:ext cx="762000" cy="259080"/>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29210</xdr:rowOff>
    </xdr:from>
    <xdr:to>
      <xdr:col>27</xdr:col>
      <xdr:colOff>184150</xdr:colOff>
      <xdr:row>82</xdr:row>
      <xdr:rowOff>29210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58420</xdr:rowOff>
    </xdr:from>
    <xdr:ext cx="762000" cy="259080"/>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27305</xdr:rowOff>
    </xdr:from>
    <xdr:to>
      <xdr:col>27</xdr:col>
      <xdr:colOff>184150</xdr:colOff>
      <xdr:row>80</xdr:row>
      <xdr:rowOff>27305</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56515</xdr:rowOff>
    </xdr:from>
    <xdr:ext cx="762000" cy="2584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1460"/>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129540</xdr:rowOff>
    </xdr:from>
    <xdr:to>
      <xdr:col>23</xdr:col>
      <xdr:colOff>133350</xdr:colOff>
      <xdr:row>88</xdr:row>
      <xdr:rowOff>149225</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845540"/>
          <a:ext cx="0" cy="13912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121285</xdr:rowOff>
    </xdr:from>
    <xdr:ext cx="762000" cy="251460"/>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20888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533,224</a:t>
          </a:r>
          <a:endParaRPr kumimoji="1" lang="ja-JP" altLang="en-US" sz="1000" b="1">
            <a:latin typeface="ＭＳ Ｐゴシック"/>
            <a:ea typeface="ＭＳ Ｐゴシック"/>
          </a:endParaRPr>
        </a:p>
      </xdr:txBody>
    </xdr:sp>
    <xdr:clientData/>
  </xdr:oneCellAnchor>
  <xdr:twoCellAnchor>
    <xdr:from>
      <xdr:col>23</xdr:col>
      <xdr:colOff>44450</xdr:colOff>
      <xdr:row>88</xdr:row>
      <xdr:rowOff>149225</xdr:rowOff>
    </xdr:from>
    <xdr:to>
      <xdr:col>24</xdr:col>
      <xdr:colOff>12700</xdr:colOff>
      <xdr:row>88</xdr:row>
      <xdr:rowOff>149225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236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44450</xdr:rowOff>
    </xdr:from>
    <xdr:ext cx="762000" cy="259080"/>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589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129,762</a:t>
          </a:r>
          <a:endParaRPr kumimoji="1" lang="ja-JP" altLang="en-US" sz="1000" b="1">
            <a:latin typeface="ＭＳ Ｐゴシック"/>
            <a:ea typeface="ＭＳ Ｐゴシック"/>
          </a:endParaRPr>
        </a:p>
      </xdr:txBody>
    </xdr:sp>
    <xdr:clientData/>
  </xdr:oneCellAnchor>
  <xdr:twoCellAnchor>
    <xdr:from>
      <xdr:col>23</xdr:col>
      <xdr:colOff>44450</xdr:colOff>
      <xdr:row>80</xdr:row>
      <xdr:rowOff>129540</xdr:rowOff>
    </xdr:from>
    <xdr:to>
      <xdr:col>24</xdr:col>
      <xdr:colOff>12700</xdr:colOff>
      <xdr:row>80</xdr:row>
      <xdr:rowOff>129540</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845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2540</xdr:rowOff>
    </xdr:from>
    <xdr:to>
      <xdr:col>23</xdr:col>
      <xdr:colOff>133350</xdr:colOff>
      <xdr:row>83</xdr:row>
      <xdr:rowOff>64135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4232890"/>
          <a:ext cx="8382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11430</xdr:rowOff>
    </xdr:from>
    <xdr:ext cx="762000" cy="259080"/>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38988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204,919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81</xdr:row>
      <xdr:rowOff>166370</xdr:rowOff>
    </xdr:from>
    <xdr:to>
      <xdr:col>23</xdr:col>
      <xdr:colOff>184150</xdr:colOff>
      <xdr:row>82</xdr:row>
      <xdr:rowOff>96520</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95885</xdr:rowOff>
    </xdr:from>
    <xdr:to>
      <xdr:col>19</xdr:col>
      <xdr:colOff>133350</xdr:colOff>
      <xdr:row>83</xdr:row>
      <xdr:rowOff>2540</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4154785"/>
          <a:ext cx="8890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129540</xdr:rowOff>
    </xdr:from>
    <xdr:to>
      <xdr:col>19</xdr:col>
      <xdr:colOff>184150</xdr:colOff>
      <xdr:row>82</xdr:row>
      <xdr:rowOff>59690</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01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69850</xdr:rowOff>
    </xdr:from>
    <xdr:ext cx="736600" cy="259080"/>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37858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194,147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82</xdr:row>
      <xdr:rowOff>86995</xdr:rowOff>
    </xdr:from>
    <xdr:to>
      <xdr:col>15</xdr:col>
      <xdr:colOff>82550</xdr:colOff>
      <xdr:row>82</xdr:row>
      <xdr:rowOff>95885</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414589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106680</xdr:rowOff>
    </xdr:from>
    <xdr:to>
      <xdr:col>15</xdr:col>
      <xdr:colOff>133350</xdr:colOff>
      <xdr:row>82</xdr:row>
      <xdr:rowOff>36830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399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46990</xdr:rowOff>
    </xdr:from>
    <xdr:ext cx="762000" cy="259080"/>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3762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187,552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82</xdr:row>
      <xdr:rowOff>86995</xdr:rowOff>
    </xdr:from>
    <xdr:to>
      <xdr:col>11</xdr:col>
      <xdr:colOff>31750</xdr:colOff>
      <xdr:row>82</xdr:row>
      <xdr:rowOff>86995</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414589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60325</xdr:rowOff>
    </xdr:from>
    <xdr:to>
      <xdr:col>11</xdr:col>
      <xdr:colOff>82550</xdr:colOff>
      <xdr:row>81</xdr:row>
      <xdr:rowOff>161925</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3947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635</xdr:rowOff>
    </xdr:from>
    <xdr:ext cx="762000" cy="259080"/>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37166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174,150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81</xdr:row>
      <xdr:rowOff>61595</xdr:rowOff>
    </xdr:from>
    <xdr:to>
      <xdr:col>7</xdr:col>
      <xdr:colOff>31750</xdr:colOff>
      <xdr:row>81</xdr:row>
      <xdr:rowOff>163195</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1905</xdr:rowOff>
    </xdr:from>
    <xdr:ext cx="762000" cy="259080"/>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37179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174,429</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83</xdr:row>
      <xdr:rowOff>13335</xdr:rowOff>
    </xdr:from>
    <xdr:to>
      <xdr:col>23</xdr:col>
      <xdr:colOff>184150</xdr:colOff>
      <xdr:row>83</xdr:row>
      <xdr:rowOff>114935</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424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156845</xdr:rowOff>
    </xdr:from>
    <xdr:ext cx="762000" cy="251460"/>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421574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259,848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82</xdr:row>
      <xdr:rowOff>123190</xdr:rowOff>
    </xdr:from>
    <xdr:to>
      <xdr:col>19</xdr:col>
      <xdr:colOff>184150</xdr:colOff>
      <xdr:row>83</xdr:row>
      <xdr:rowOff>53340</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418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38100</xdr:rowOff>
    </xdr:from>
    <xdr:ext cx="736600" cy="259080"/>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42684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242,082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82</xdr:row>
      <xdr:rowOff>45085</xdr:rowOff>
    </xdr:from>
    <xdr:to>
      <xdr:col>15</xdr:col>
      <xdr:colOff>133350</xdr:colOff>
      <xdr:row>82</xdr:row>
      <xdr:rowOff>146685</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41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132080</xdr:rowOff>
    </xdr:from>
    <xdr:ext cx="762000" cy="251460"/>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419098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219,338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82</xdr:row>
      <xdr:rowOff>36195</xdr:rowOff>
    </xdr:from>
    <xdr:to>
      <xdr:col>11</xdr:col>
      <xdr:colOff>82550</xdr:colOff>
      <xdr:row>82</xdr:row>
      <xdr:rowOff>137795</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409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122555</xdr:rowOff>
    </xdr:from>
    <xdr:ext cx="762000" cy="251460"/>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418145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216,854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82</xdr:row>
      <xdr:rowOff>36195</xdr:rowOff>
    </xdr:from>
    <xdr:to>
      <xdr:col>7</xdr:col>
      <xdr:colOff>31750</xdr:colOff>
      <xdr:row>82</xdr:row>
      <xdr:rowOff>137795</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409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122555</xdr:rowOff>
    </xdr:from>
    <xdr:ext cx="762000" cy="251460"/>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418145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216,814</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3380" cy="358775"/>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770" y="12973050"/>
          <a:ext cx="164338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[93.2]</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a:r>
            <a:rPr lang="ja-JP" altLang="ja-JP" sz="1100" b="0" i="0" baseline="0">
              <a:solidFill>
                <a:schemeClr val="dk1"/>
              </a:solidFill>
              <a:effectLst/>
              <a:latin typeface="ＭＳ ゴシック"/>
              <a:ea typeface="ＭＳ ゴシック"/>
              <a:cs typeface="+mn-cs"/>
            </a:rPr>
            <a:t>　本指数は、前年度と</a:t>
          </a:r>
          <a:r>
            <a:rPr lang="ja-JP" altLang="en-US" sz="1100" b="0" i="0" baseline="0">
              <a:solidFill>
                <a:schemeClr val="dk1"/>
              </a:solidFill>
              <a:effectLst/>
              <a:latin typeface="ＭＳ ゴシック"/>
              <a:ea typeface="ＭＳ ゴシック"/>
              <a:cs typeface="+mn-cs"/>
            </a:rPr>
            <a:t>横ばいであり</a:t>
          </a:r>
          <a:r>
            <a:rPr lang="ja-JP" altLang="ja-JP" sz="1100" b="0" i="0" baseline="0">
              <a:solidFill>
                <a:schemeClr val="dk1"/>
              </a:solidFill>
              <a:effectLst/>
              <a:latin typeface="ＭＳ ゴシック"/>
              <a:ea typeface="ＭＳ ゴシック"/>
              <a:cs typeface="+mn-cs"/>
            </a:rPr>
            <a:t>、類似団体平均、全国町村平均のいずれと比較しても下回っている水準にある。</a:t>
          </a:r>
          <a:endParaRPr lang="ja-JP" altLang="ja-JP" sz="1400">
            <a:effectLst/>
            <a:latin typeface="ＭＳ ゴシック"/>
            <a:ea typeface="ＭＳ ゴシック"/>
          </a:endParaRPr>
        </a:p>
        <a:p>
          <a:r>
            <a:rPr lang="ja-JP" altLang="ja-JP" sz="1100" b="0" i="0" baseline="0">
              <a:solidFill>
                <a:schemeClr val="dk1"/>
              </a:solidFill>
              <a:effectLst/>
              <a:latin typeface="ＭＳ ゴシック"/>
              <a:ea typeface="ＭＳ ゴシック"/>
              <a:cs typeface="+mn-cs"/>
            </a:rPr>
            <a:t>　今後については適宜、財政状況等を勘案しながら適切な水準へ是正を図っていくものとする。</a:t>
          </a:r>
          <a:endParaRPr kumimoji="1" lang="ja-JP" altLang="en-US" sz="1300">
            <a:latin typeface="ＭＳ Ｐゴシック"/>
            <a:ea typeface="ＭＳ Ｐゴシック"/>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61</xdr:col>
      <xdr:colOff>44450</xdr:colOff>
      <xdr:row>89</xdr:row>
      <xdr:rowOff>150495</xdr:rowOff>
    </xdr:from>
    <xdr:to>
      <xdr:col>85</xdr:col>
      <xdr:colOff>95250</xdr:colOff>
      <xdr:row>89</xdr:row>
      <xdr:rowOff>150495</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8255</xdr:rowOff>
    </xdr:from>
    <xdr:ext cx="762000" cy="251460"/>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26730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87</xdr:row>
      <xdr:rowOff>90805</xdr:rowOff>
    </xdr:from>
    <xdr:to>
      <xdr:col>85</xdr:col>
      <xdr:colOff>95250</xdr:colOff>
      <xdr:row>87</xdr:row>
      <xdr:rowOff>90805</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120650</xdr:rowOff>
    </xdr:from>
    <xdr:ext cx="762000" cy="251460"/>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865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60960</xdr:rowOff>
    </xdr:from>
    <xdr:ext cx="762000" cy="259080"/>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144145</xdr:rowOff>
    </xdr:from>
    <xdr:to>
      <xdr:col>85</xdr:col>
      <xdr:colOff>95250</xdr:colOff>
      <xdr:row>82</xdr:row>
      <xdr:rowOff>144145</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1905</xdr:rowOff>
    </xdr:from>
    <xdr:ext cx="762000" cy="259080"/>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84455</xdr:rowOff>
    </xdr:from>
    <xdr:to>
      <xdr:col>85</xdr:col>
      <xdr:colOff>95250</xdr:colOff>
      <xdr:row>80</xdr:row>
      <xdr:rowOff>84455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113665</xdr:rowOff>
    </xdr:from>
    <xdr:ext cx="762000" cy="2584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1460"/>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148590</xdr:rowOff>
    </xdr:from>
    <xdr:to>
      <xdr:col>81</xdr:col>
      <xdr:colOff>44450</xdr:colOff>
      <xdr:row>89</xdr:row>
      <xdr:rowOff>96520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693140"/>
          <a:ext cx="0" cy="16624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68580</xdr:rowOff>
    </xdr:from>
    <xdr:ext cx="762000" cy="259080"/>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3276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101.6</a:t>
          </a:r>
          <a:endParaRPr kumimoji="1" lang="ja-JP" altLang="en-US" sz="1000" b="1">
            <a:latin typeface="ＭＳ Ｐゴシック"/>
            <a:ea typeface="ＭＳ Ｐゴシック"/>
          </a:endParaRPr>
        </a:p>
      </xdr:txBody>
    </xdr:sp>
    <xdr:clientData/>
  </xdr:oneCellAnchor>
  <xdr:twoCellAnchor>
    <xdr:from>
      <xdr:col>80</xdr:col>
      <xdr:colOff>165100</xdr:colOff>
      <xdr:row>89</xdr:row>
      <xdr:rowOff>96520</xdr:rowOff>
    </xdr:from>
    <xdr:to>
      <xdr:col>81</xdr:col>
      <xdr:colOff>133350</xdr:colOff>
      <xdr:row>89</xdr:row>
      <xdr:rowOff>96520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355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63500</xdr:rowOff>
    </xdr:from>
    <xdr:ext cx="762000" cy="251460"/>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43660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89.2</a:t>
          </a:r>
          <a:endParaRPr kumimoji="1" lang="ja-JP" altLang="en-US" sz="1000" b="1">
            <a:latin typeface="ＭＳ Ｐゴシック"/>
            <a:ea typeface="ＭＳ Ｐゴシック"/>
          </a:endParaRPr>
        </a:p>
      </xdr:txBody>
    </xdr:sp>
    <xdr:clientData/>
  </xdr:oneCellAnchor>
  <xdr:twoCellAnchor>
    <xdr:from>
      <xdr:col>80</xdr:col>
      <xdr:colOff>165100</xdr:colOff>
      <xdr:row>79</xdr:row>
      <xdr:rowOff>148590</xdr:rowOff>
    </xdr:from>
    <xdr:to>
      <xdr:col>81</xdr:col>
      <xdr:colOff>133350</xdr:colOff>
      <xdr:row>79</xdr:row>
      <xdr:rowOff>148590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693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170815</xdr:rowOff>
    </xdr:from>
    <xdr:to>
      <xdr:col>81</xdr:col>
      <xdr:colOff>44450</xdr:colOff>
      <xdr:row>82</xdr:row>
      <xdr:rowOff>170815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22971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46990</xdr:rowOff>
    </xdr:from>
    <xdr:ext cx="762000" cy="259080"/>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6202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96.7</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85</xdr:row>
      <xdr:rowOff>74930</xdr:rowOff>
    </xdr:from>
    <xdr:to>
      <xdr:col>81</xdr:col>
      <xdr:colOff>95250</xdr:colOff>
      <xdr:row>86</xdr:row>
      <xdr:rowOff>5080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64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157480</xdr:rowOff>
    </xdr:from>
    <xdr:to>
      <xdr:col>77</xdr:col>
      <xdr:colOff>44450</xdr:colOff>
      <xdr:row>82</xdr:row>
      <xdr:rowOff>170815</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21638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34290</xdr:rowOff>
    </xdr:from>
    <xdr:to>
      <xdr:col>77</xdr:col>
      <xdr:colOff>95250</xdr:colOff>
      <xdr:row>85</xdr:row>
      <xdr:rowOff>135890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60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120650</xdr:rowOff>
    </xdr:from>
    <xdr:ext cx="736600" cy="251460"/>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69390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96.4</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82</xdr:row>
      <xdr:rowOff>36830</xdr:rowOff>
    </xdr:from>
    <xdr:to>
      <xdr:col>72</xdr:col>
      <xdr:colOff>203200</xdr:colOff>
      <xdr:row>82</xdr:row>
      <xdr:rowOff>157480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095730"/>
          <a:ext cx="8890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48260</xdr:rowOff>
    </xdr:from>
    <xdr:to>
      <xdr:col>73</xdr:col>
      <xdr:colOff>44450</xdr:colOff>
      <xdr:row>85</xdr:row>
      <xdr:rowOff>149860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62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134620</xdr:rowOff>
    </xdr:from>
    <xdr:ext cx="762000" cy="251460"/>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7078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82</xdr:row>
      <xdr:rowOff>36830</xdr:rowOff>
    </xdr:from>
    <xdr:to>
      <xdr:col>68</xdr:col>
      <xdr:colOff>152400</xdr:colOff>
      <xdr:row>82</xdr:row>
      <xdr:rowOff>116840</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4095730"/>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61595</xdr:rowOff>
    </xdr:from>
    <xdr:to>
      <xdr:col>68</xdr:col>
      <xdr:colOff>203200</xdr:colOff>
      <xdr:row>85</xdr:row>
      <xdr:rowOff>163195</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63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147955</xdr:rowOff>
    </xdr:from>
    <xdr:ext cx="762000" cy="2584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7212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85</xdr:row>
      <xdr:rowOff>48260</xdr:rowOff>
    </xdr:from>
    <xdr:to>
      <xdr:col>64</xdr:col>
      <xdr:colOff>152400</xdr:colOff>
      <xdr:row>85</xdr:row>
      <xdr:rowOff>149860</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62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134620</xdr:rowOff>
    </xdr:from>
    <xdr:ext cx="762000" cy="251460"/>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7078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82</xdr:row>
      <xdr:rowOff>120650</xdr:rowOff>
    </xdr:from>
    <xdr:to>
      <xdr:col>81</xdr:col>
      <xdr:colOff>95250</xdr:colOff>
      <xdr:row>83</xdr:row>
      <xdr:rowOff>50165</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1795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136525</xdr:rowOff>
    </xdr:from>
    <xdr:ext cx="762000" cy="2584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0239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93.2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82</xdr:row>
      <xdr:rowOff>120650</xdr:rowOff>
    </xdr:from>
    <xdr:to>
      <xdr:col>77</xdr:col>
      <xdr:colOff>95250</xdr:colOff>
      <xdr:row>83</xdr:row>
      <xdr:rowOff>50165</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1795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60325</xdr:rowOff>
    </xdr:from>
    <xdr:ext cx="736600" cy="259080"/>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39477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93.2</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82</xdr:row>
      <xdr:rowOff>106680</xdr:rowOff>
    </xdr:from>
    <xdr:to>
      <xdr:col>73</xdr:col>
      <xdr:colOff>44450</xdr:colOff>
      <xdr:row>83</xdr:row>
      <xdr:rowOff>36830</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16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46990</xdr:rowOff>
    </xdr:from>
    <xdr:ext cx="762000" cy="259080"/>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3934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93.1</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81</xdr:row>
      <xdr:rowOff>157480</xdr:rowOff>
    </xdr:from>
    <xdr:to>
      <xdr:col>68</xdr:col>
      <xdr:colOff>203200</xdr:colOff>
      <xdr:row>82</xdr:row>
      <xdr:rowOff>87630</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04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97790</xdr:rowOff>
    </xdr:from>
    <xdr:ext cx="762000" cy="251460"/>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381379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82</xdr:row>
      <xdr:rowOff>66040</xdr:rowOff>
    </xdr:from>
    <xdr:to>
      <xdr:col>64</xdr:col>
      <xdr:colOff>152400</xdr:colOff>
      <xdr:row>82</xdr:row>
      <xdr:rowOff>167640</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12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6350</xdr:rowOff>
    </xdr:from>
    <xdr:ext cx="762000" cy="251460"/>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389380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92.8</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4800"/>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430" y="9188450"/>
          <a:ext cx="226314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43380" cy="353060"/>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570" y="9163050"/>
          <a:ext cx="1643380"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[15.02</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10.55</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a:r>
            <a:rPr lang="ja-JP" altLang="en-US" sz="1100" b="0" i="0" baseline="0">
              <a:solidFill>
                <a:schemeClr val="dk1"/>
              </a:solidFill>
              <a:effectLst/>
              <a:latin typeface="ＭＳ ゴシック"/>
              <a:ea typeface="ＭＳ ゴシック"/>
              <a:cs typeface="+mn-cs"/>
            </a:rPr>
            <a:t>　</a:t>
          </a:r>
          <a:r>
            <a:rPr lang="ja-JP" altLang="ja-JP" sz="1100" b="0" i="0" baseline="0">
              <a:solidFill>
                <a:schemeClr val="dk1"/>
              </a:solidFill>
              <a:effectLst/>
              <a:latin typeface="ＭＳ ゴシック"/>
              <a:ea typeface="ＭＳ ゴシック"/>
              <a:cs typeface="+mn-cs"/>
            </a:rPr>
            <a:t>本町は面積が303.</a:t>
          </a:r>
          <a:r>
            <a:rPr lang="en-US" altLang="ja-JP" sz="1100" b="0" i="0" baseline="0">
              <a:solidFill>
                <a:schemeClr val="dk1"/>
              </a:solidFill>
              <a:effectLst/>
              <a:latin typeface="ＭＳ ゴシック"/>
              <a:ea typeface="ＭＳ ゴシック"/>
              <a:cs typeface="+mn-cs"/>
            </a:rPr>
            <a:t>09</a:t>
          </a:r>
          <a:r>
            <a:rPr lang="ja-JP" altLang="ja-JP" sz="1100" b="0" i="0" baseline="0">
              <a:solidFill>
                <a:schemeClr val="dk1"/>
              </a:solidFill>
              <a:effectLst/>
              <a:latin typeface="ＭＳ ゴシック"/>
              <a:ea typeface="ＭＳ ゴシック"/>
              <a:cs typeface="+mn-cs"/>
            </a:rPr>
            <a:t>㎢と類似団体と比較して広大であり、合併前の旧町単位で支所を設置していること等により、類似団体と比較して職員数が多くならざるを得ない状況にある。また、過疎地域であるがゆえに民間サービスが十分では無いことから、バス事業やこども園事業を町直営で実施せざるを得ないことが、指標を押し上げる要因となっている。</a:t>
          </a:r>
          <a:endParaRPr lang="ja-JP" altLang="ja-JP" sz="1400">
            <a:effectLst/>
            <a:latin typeface="ＭＳ ゴシック"/>
            <a:ea typeface="ＭＳ ゴシック"/>
          </a:endParaRPr>
        </a:p>
        <a:p>
          <a:r>
            <a:rPr lang="ja-JP" altLang="ja-JP" sz="1100" b="0" i="0" baseline="0">
              <a:solidFill>
                <a:schemeClr val="dk1"/>
              </a:solidFill>
              <a:effectLst/>
              <a:latin typeface="ＭＳ ゴシック"/>
              <a:ea typeface="ＭＳ ゴシック"/>
              <a:cs typeface="+mn-cs"/>
            </a:rPr>
            <a:t>　今後については、組織の合理化や民間への業務委託等を検討し、職員数の適正化を図っていく。</a:t>
          </a:r>
          <a:endParaRPr kumimoji="1" lang="ja-JP" altLang="en-US" sz="1300">
            <a:latin typeface="ＭＳ Ｐゴシック"/>
            <a:ea typeface="ＭＳ Ｐゴシック"/>
          </a:endParaRPr>
        </a:p>
      </xdr:txBody>
    </xdr:sp>
    <xdr:clientData/>
  </xdr:twoCellAnchor>
  <xdr:oneCellAnchor>
    <xdr:from>
      <xdr:col>61</xdr:col>
      <xdr:colOff>6350</xdr:colOff>
      <xdr:row>54</xdr:row>
      <xdr:rowOff>139700</xdr:rowOff>
    </xdr:from>
    <xdr:ext cx="349885" cy="22542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1460"/>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169545</xdr:rowOff>
    </xdr:from>
    <xdr:to>
      <xdr:col>85</xdr:col>
      <xdr:colOff>95250</xdr:colOff>
      <xdr:row>67</xdr:row>
      <xdr:rowOff>169545</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27305</xdr:rowOff>
    </xdr:from>
    <xdr:ext cx="762000" cy="259080"/>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167640</xdr:rowOff>
    </xdr:from>
    <xdr:to>
      <xdr:col>85</xdr:col>
      <xdr:colOff>95250</xdr:colOff>
      <xdr:row>65</xdr:row>
      <xdr:rowOff>167640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25400</xdr:rowOff>
    </xdr:from>
    <xdr:ext cx="762000" cy="259080"/>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63</xdr:row>
      <xdr:rowOff>166370</xdr:rowOff>
    </xdr:from>
    <xdr:to>
      <xdr:col>85</xdr:col>
      <xdr:colOff>95250</xdr:colOff>
      <xdr:row>63</xdr:row>
      <xdr:rowOff>166370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23495</xdr:rowOff>
    </xdr:from>
    <xdr:ext cx="762000" cy="259080"/>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164465</xdr:rowOff>
    </xdr:from>
    <xdr:to>
      <xdr:col>85</xdr:col>
      <xdr:colOff>95250</xdr:colOff>
      <xdr:row>61</xdr:row>
      <xdr:rowOff>164465</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22225</xdr:rowOff>
    </xdr:from>
    <xdr:ext cx="762000" cy="2584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162560</xdr:rowOff>
    </xdr:from>
    <xdr:to>
      <xdr:col>85</xdr:col>
      <xdr:colOff>95250</xdr:colOff>
      <xdr:row>59</xdr:row>
      <xdr:rowOff>162560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20320</xdr:rowOff>
    </xdr:from>
    <xdr:ext cx="762000" cy="251460"/>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1358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57</xdr:row>
      <xdr:rowOff>160655</xdr:rowOff>
    </xdr:from>
    <xdr:to>
      <xdr:col>85</xdr:col>
      <xdr:colOff>95250</xdr:colOff>
      <xdr:row>57</xdr:row>
      <xdr:rowOff>160655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18415</xdr:rowOff>
    </xdr:from>
    <xdr:ext cx="762000" cy="251460"/>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79106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74930</xdr:rowOff>
    </xdr:from>
    <xdr:to>
      <xdr:col>81</xdr:col>
      <xdr:colOff>44450</xdr:colOff>
      <xdr:row>66</xdr:row>
      <xdr:rowOff>168910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019030"/>
          <a:ext cx="0" cy="14655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140970</xdr:rowOff>
    </xdr:from>
    <xdr:ext cx="762000" cy="259080"/>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456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19.50</a:t>
          </a:r>
          <a:endParaRPr kumimoji="1" lang="ja-JP" altLang="en-US" sz="1000" b="1">
            <a:latin typeface="ＭＳ Ｐゴシック"/>
            <a:ea typeface="ＭＳ Ｐゴシック"/>
          </a:endParaRPr>
        </a:p>
      </xdr:txBody>
    </xdr:sp>
    <xdr:clientData/>
  </xdr:oneCellAnchor>
  <xdr:twoCellAnchor>
    <xdr:from>
      <xdr:col>80</xdr:col>
      <xdr:colOff>165100</xdr:colOff>
      <xdr:row>66</xdr:row>
      <xdr:rowOff>168910</xdr:rowOff>
    </xdr:from>
    <xdr:to>
      <xdr:col>81</xdr:col>
      <xdr:colOff>133350</xdr:colOff>
      <xdr:row>66</xdr:row>
      <xdr:rowOff>168910</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48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160655</xdr:rowOff>
    </xdr:from>
    <xdr:ext cx="762000" cy="259080"/>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97618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6.74</a:t>
          </a:r>
          <a:endParaRPr kumimoji="1" lang="ja-JP" altLang="en-US" sz="1000" b="1">
            <a:latin typeface="ＭＳ Ｐゴシック"/>
            <a:ea typeface="ＭＳ Ｐゴシック"/>
          </a:endParaRPr>
        </a:p>
      </xdr:txBody>
    </xdr:sp>
    <xdr:clientData/>
  </xdr:oneCellAnchor>
  <xdr:twoCellAnchor>
    <xdr:from>
      <xdr:col>80</xdr:col>
      <xdr:colOff>165100</xdr:colOff>
      <xdr:row>58</xdr:row>
      <xdr:rowOff>74930</xdr:rowOff>
    </xdr:from>
    <xdr:to>
      <xdr:col>81</xdr:col>
      <xdr:colOff>133350</xdr:colOff>
      <xdr:row>58</xdr:row>
      <xdr:rowOff>74930</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019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130175</xdr:rowOff>
    </xdr:from>
    <xdr:to>
      <xdr:col>81</xdr:col>
      <xdr:colOff>44450</xdr:colOff>
      <xdr:row>63</xdr:row>
      <xdr:rowOff>168275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931525"/>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123190</xdr:rowOff>
    </xdr:from>
    <xdr:ext cx="762000" cy="251460"/>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23874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10.45</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60</xdr:row>
      <xdr:rowOff>106680</xdr:rowOff>
    </xdr:from>
    <xdr:to>
      <xdr:col>81</xdr:col>
      <xdr:colOff>95250</xdr:colOff>
      <xdr:row>61</xdr:row>
      <xdr:rowOff>36830</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39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92710</xdr:rowOff>
    </xdr:from>
    <xdr:to>
      <xdr:col>77</xdr:col>
      <xdr:colOff>44450</xdr:colOff>
      <xdr:row>63</xdr:row>
      <xdr:rowOff>130175</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89406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73660</xdr:rowOff>
    </xdr:from>
    <xdr:to>
      <xdr:col>77</xdr:col>
      <xdr:colOff>95250</xdr:colOff>
      <xdr:row>61</xdr:row>
      <xdr:rowOff>3810</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36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13970</xdr:rowOff>
    </xdr:from>
    <xdr:ext cx="736600" cy="259080"/>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1295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10.16</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62</xdr:row>
      <xdr:rowOff>162560</xdr:rowOff>
    </xdr:from>
    <xdr:to>
      <xdr:col>72</xdr:col>
      <xdr:colOff>203200</xdr:colOff>
      <xdr:row>63</xdr:row>
      <xdr:rowOff>92710</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0792460"/>
          <a:ext cx="88900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122555</xdr:rowOff>
    </xdr:from>
    <xdr:to>
      <xdr:col>73</xdr:col>
      <xdr:colOff>44450</xdr:colOff>
      <xdr:row>61</xdr:row>
      <xdr:rowOff>52705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40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63500</xdr:rowOff>
    </xdr:from>
    <xdr:ext cx="762000" cy="251460"/>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1790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62</xdr:row>
      <xdr:rowOff>145415</xdr:rowOff>
    </xdr:from>
    <xdr:to>
      <xdr:col>68</xdr:col>
      <xdr:colOff>152400</xdr:colOff>
      <xdr:row>62</xdr:row>
      <xdr:rowOff>162560</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077531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98425</xdr:rowOff>
    </xdr:from>
    <xdr:to>
      <xdr:col>68</xdr:col>
      <xdr:colOff>203200</xdr:colOff>
      <xdr:row>61</xdr:row>
      <xdr:rowOff>29210</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3854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38735</xdr:rowOff>
    </xdr:from>
    <xdr:ext cx="762000" cy="259080"/>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1542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10.38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60</xdr:row>
      <xdr:rowOff>86360</xdr:rowOff>
    </xdr:from>
    <xdr:to>
      <xdr:col>64</xdr:col>
      <xdr:colOff>152400</xdr:colOff>
      <xdr:row>61</xdr:row>
      <xdr:rowOff>16510</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26670</xdr:rowOff>
    </xdr:from>
    <xdr:ext cx="762000" cy="259080"/>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142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1460"/>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1460"/>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1460"/>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1460"/>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1460"/>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63</xdr:row>
      <xdr:rowOff>117475</xdr:rowOff>
    </xdr:from>
    <xdr:to>
      <xdr:col>81</xdr:col>
      <xdr:colOff>95250</xdr:colOff>
      <xdr:row>64</xdr:row>
      <xdr:rowOff>47625</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91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89535</xdr:rowOff>
    </xdr:from>
    <xdr:ext cx="762000" cy="251460"/>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89088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15.02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63</xdr:row>
      <xdr:rowOff>79375</xdr:rowOff>
    </xdr:from>
    <xdr:to>
      <xdr:col>77</xdr:col>
      <xdr:colOff>95250</xdr:colOff>
      <xdr:row>64</xdr:row>
      <xdr:rowOff>9525</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88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166370</xdr:rowOff>
    </xdr:from>
    <xdr:ext cx="736600" cy="251460"/>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96772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14.69</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63</xdr:row>
      <xdr:rowOff>41910</xdr:rowOff>
    </xdr:from>
    <xdr:to>
      <xdr:col>73</xdr:col>
      <xdr:colOff>44450</xdr:colOff>
      <xdr:row>63</xdr:row>
      <xdr:rowOff>143510</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84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128270</xdr:rowOff>
    </xdr:from>
    <xdr:ext cx="762000" cy="259080"/>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929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14.36</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62</xdr:row>
      <xdr:rowOff>111760</xdr:rowOff>
    </xdr:from>
    <xdr:to>
      <xdr:col>68</xdr:col>
      <xdr:colOff>203200</xdr:colOff>
      <xdr:row>63</xdr:row>
      <xdr:rowOff>41910</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74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26670</xdr:rowOff>
    </xdr:from>
    <xdr:ext cx="762000" cy="259080"/>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828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62</xdr:row>
      <xdr:rowOff>94615</xdr:rowOff>
    </xdr:from>
    <xdr:to>
      <xdr:col>64</xdr:col>
      <xdr:colOff>152400</xdr:colOff>
      <xdr:row>63</xdr:row>
      <xdr:rowOff>24765</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72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9525</xdr:rowOff>
    </xdr:from>
    <xdr:ext cx="762000" cy="251460"/>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081087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13.33</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3380" cy="35877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640" y="5353050"/>
          <a:ext cx="164338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[16.8%]</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55/55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a:r>
            <a:rPr lang="ja-JP" altLang="ja-JP" sz="1100" b="0" i="0" baseline="0">
              <a:solidFill>
                <a:schemeClr val="tx1"/>
              </a:solidFill>
              <a:effectLst/>
              <a:latin typeface="ＭＳ ゴシック"/>
              <a:ea typeface="ＭＳ ゴシック"/>
              <a:cs typeface="+mn-cs"/>
            </a:rPr>
            <a:t>　</a:t>
          </a:r>
          <a:r>
            <a:rPr lang="ja-JP" altLang="ja-JP" sz="1100">
              <a:solidFill>
                <a:schemeClr val="tx1"/>
              </a:solidFill>
              <a:effectLst/>
              <a:latin typeface="ＭＳ ゴシック"/>
              <a:ea typeface="ＭＳ ゴシック"/>
              <a:cs typeface="+mn-cs"/>
            </a:rPr>
            <a:t>普通交付税等の増加により、分母となる標準財政規模が増加したことで、前年度と比較して0.9ポイントの減少となった。</a:t>
          </a:r>
          <a:endParaRPr lang="ja-JP" altLang="ja-JP" sz="1400">
            <a:solidFill>
              <a:schemeClr val="tx1"/>
            </a:solidFill>
            <a:effectLst/>
            <a:latin typeface="ＭＳ ゴシック"/>
            <a:ea typeface="ＭＳ ゴシック"/>
          </a:endParaRPr>
        </a:p>
        <a:p>
          <a:r>
            <a:rPr lang="ja-JP" altLang="ja-JP" sz="1100" b="0" i="0" baseline="0">
              <a:solidFill>
                <a:schemeClr val="tx1"/>
              </a:solidFill>
              <a:effectLst/>
              <a:latin typeface="ＭＳ ゴシック"/>
              <a:ea typeface="ＭＳ ゴシック"/>
              <a:cs typeface="+mn-cs"/>
            </a:rPr>
            <a:t>　次年度以後は</a:t>
          </a:r>
          <a:r>
            <a:rPr lang="ja-JP" altLang="ja-JP" sz="1100">
              <a:solidFill>
                <a:schemeClr val="tx1"/>
              </a:solidFill>
              <a:effectLst/>
              <a:latin typeface="ＭＳ ゴシック"/>
              <a:ea typeface="ＭＳ ゴシック"/>
              <a:cs typeface="+mn-cs"/>
            </a:rPr>
            <a:t>標準財政規模の減少や公営企業債の償還が高止まりする等により、指標の更なる増加が懸念される。このことから繰上償還を実施しており、令和元年度（平成31年度）には約5億円、令和3年度には約2億円、令和4年度以降においても計画的な繰上償還を実施することとしている。</a:t>
          </a:r>
          <a:endParaRPr kumimoji="1" lang="ja-JP" altLang="en-US"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dr:col>61</xdr:col>
      <xdr:colOff>6350</xdr:colOff>
      <xdr:row>32</xdr:row>
      <xdr:rowOff>101600</xdr:rowOff>
    </xdr:from>
    <xdr:ext cx="298450" cy="224790"/>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74930</xdr:rowOff>
    </xdr:from>
    <xdr:to>
      <xdr:col>85</xdr:col>
      <xdr:colOff>95250</xdr:colOff>
      <xdr:row>45</xdr:row>
      <xdr:rowOff>74930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103505</xdr:rowOff>
    </xdr:from>
    <xdr:ext cx="762000" cy="259080"/>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14605</xdr:rowOff>
    </xdr:from>
    <xdr:to>
      <xdr:col>85</xdr:col>
      <xdr:colOff>95250</xdr:colOff>
      <xdr:row>43</xdr:row>
      <xdr:rowOff>14605</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43815</xdr:rowOff>
    </xdr:from>
    <xdr:ext cx="762000" cy="251460"/>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24471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156210</xdr:rowOff>
    </xdr:from>
    <xdr:ext cx="762000" cy="251460"/>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38</xdr:row>
      <xdr:rowOff>67945</xdr:rowOff>
    </xdr:from>
    <xdr:to>
      <xdr:col>85</xdr:col>
      <xdr:colOff>95250</xdr:colOff>
      <xdr:row>38</xdr:row>
      <xdr:rowOff>67945</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97790</xdr:rowOff>
    </xdr:from>
    <xdr:ext cx="762000" cy="251460"/>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4414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8255</xdr:rowOff>
    </xdr:from>
    <xdr:to>
      <xdr:col>85</xdr:col>
      <xdr:colOff>95250</xdr:colOff>
      <xdr:row>36</xdr:row>
      <xdr:rowOff>8255</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37465</xdr:rowOff>
    </xdr:from>
    <xdr:ext cx="762000" cy="259080"/>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153035</xdr:rowOff>
    </xdr:from>
    <xdr:to>
      <xdr:col>81</xdr:col>
      <xdr:colOff>44450</xdr:colOff>
      <xdr:row>43</xdr:row>
      <xdr:rowOff>159385</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25235"/>
          <a:ext cx="0" cy="12065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132080</xdr:rowOff>
    </xdr:from>
    <xdr:ext cx="762000" cy="251460"/>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50443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16.8</a:t>
          </a:r>
          <a:endParaRPr kumimoji="1" lang="ja-JP" altLang="en-US" sz="1000" b="1">
            <a:latin typeface="ＭＳ Ｐゴシック"/>
            <a:ea typeface="ＭＳ Ｐゴシック"/>
          </a:endParaRPr>
        </a:p>
      </xdr:txBody>
    </xdr:sp>
    <xdr:clientData/>
  </xdr:oneCellAnchor>
  <xdr:twoCellAnchor>
    <xdr:from>
      <xdr:col>80</xdr:col>
      <xdr:colOff>165100</xdr:colOff>
      <xdr:row>43</xdr:row>
      <xdr:rowOff>159385</xdr:rowOff>
    </xdr:from>
    <xdr:to>
      <xdr:col>81</xdr:col>
      <xdr:colOff>133350</xdr:colOff>
      <xdr:row>43</xdr:row>
      <xdr:rowOff>159385</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531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67945</xdr:rowOff>
    </xdr:from>
    <xdr:ext cx="762000" cy="2584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686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a:t>
          </a:r>
          <a:endParaRPr kumimoji="1" lang="ja-JP" altLang="en-US" sz="1000" b="1">
            <a:latin typeface="ＭＳ Ｐゴシック"/>
            <a:ea typeface="ＭＳ Ｐゴシック"/>
          </a:endParaRPr>
        </a:p>
      </xdr:txBody>
    </xdr:sp>
    <xdr:clientData/>
  </xdr:oneCellAnchor>
  <xdr:twoCellAnchor>
    <xdr:from>
      <xdr:col>80</xdr:col>
      <xdr:colOff>165100</xdr:colOff>
      <xdr:row>36</xdr:row>
      <xdr:rowOff>153035</xdr:rowOff>
    </xdr:from>
    <xdr:to>
      <xdr:col>81</xdr:col>
      <xdr:colOff>133350</xdr:colOff>
      <xdr:row>36</xdr:row>
      <xdr:rowOff>153035</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25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159385</xdr:rowOff>
    </xdr:from>
    <xdr:to>
      <xdr:col>81</xdr:col>
      <xdr:colOff>44450</xdr:colOff>
      <xdr:row>44</xdr:row>
      <xdr:rowOff>60325</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7531735"/>
          <a:ext cx="8382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119380</xdr:rowOff>
    </xdr:from>
    <xdr:ext cx="762000" cy="259080"/>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6344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8.2</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39</xdr:row>
      <xdr:rowOff>102870</xdr:rowOff>
    </xdr:from>
    <xdr:to>
      <xdr:col>81</xdr:col>
      <xdr:colOff>95250</xdr:colOff>
      <xdr:row>40</xdr:row>
      <xdr:rowOff>33020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60325</xdr:rowOff>
    </xdr:from>
    <xdr:to>
      <xdr:col>77</xdr:col>
      <xdr:colOff>44450</xdr:colOff>
      <xdr:row>44</xdr:row>
      <xdr:rowOff>68580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760412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135255</xdr:rowOff>
    </xdr:from>
    <xdr:to>
      <xdr:col>77</xdr:col>
      <xdr:colOff>95250</xdr:colOff>
      <xdr:row>40</xdr:row>
      <xdr:rowOff>65405</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2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75565</xdr:rowOff>
    </xdr:from>
    <xdr:ext cx="736600" cy="251460"/>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590665"/>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43</xdr:row>
      <xdr:rowOff>159385</xdr:rowOff>
    </xdr:from>
    <xdr:to>
      <xdr:col>72</xdr:col>
      <xdr:colOff>203200</xdr:colOff>
      <xdr:row>44</xdr:row>
      <xdr:rowOff>68580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7531735"/>
          <a:ext cx="8890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12065</xdr:rowOff>
    </xdr:from>
    <xdr:to>
      <xdr:col>73</xdr:col>
      <xdr:colOff>44450</xdr:colOff>
      <xdr:row>40</xdr:row>
      <xdr:rowOff>113665</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87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123825</xdr:rowOff>
    </xdr:from>
    <xdr:ext cx="762000" cy="251460"/>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63892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43</xdr:row>
      <xdr:rowOff>14605</xdr:rowOff>
    </xdr:from>
    <xdr:to>
      <xdr:col>68</xdr:col>
      <xdr:colOff>152400</xdr:colOff>
      <xdr:row>43</xdr:row>
      <xdr:rowOff>159385</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7386955"/>
          <a:ext cx="889000" cy="144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3810</xdr:rowOff>
    </xdr:from>
    <xdr:to>
      <xdr:col>68</xdr:col>
      <xdr:colOff>203200</xdr:colOff>
      <xdr:row>40</xdr:row>
      <xdr:rowOff>105410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115570</xdr:rowOff>
    </xdr:from>
    <xdr:ext cx="762000" cy="259080"/>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630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40</xdr:row>
      <xdr:rowOff>3810</xdr:rowOff>
    </xdr:from>
    <xdr:to>
      <xdr:col>64</xdr:col>
      <xdr:colOff>152400</xdr:colOff>
      <xdr:row>40</xdr:row>
      <xdr:rowOff>105410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115570</xdr:rowOff>
    </xdr:from>
    <xdr:ext cx="762000" cy="259080"/>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630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43</xdr:row>
      <xdr:rowOff>109220</xdr:rowOff>
    </xdr:from>
    <xdr:to>
      <xdr:col>81</xdr:col>
      <xdr:colOff>95250</xdr:colOff>
      <xdr:row>44</xdr:row>
      <xdr:rowOff>38735</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4815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4445</xdr:rowOff>
    </xdr:from>
    <xdr:ext cx="762000" cy="259080"/>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73767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44</xdr:row>
      <xdr:rowOff>9525</xdr:rowOff>
    </xdr:from>
    <xdr:to>
      <xdr:col>77</xdr:col>
      <xdr:colOff>95250</xdr:colOff>
      <xdr:row>44</xdr:row>
      <xdr:rowOff>111125</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55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95885</xdr:rowOff>
    </xdr:from>
    <xdr:ext cx="736600" cy="259080"/>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6396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17.7</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44</xdr:row>
      <xdr:rowOff>17780</xdr:rowOff>
    </xdr:from>
    <xdr:to>
      <xdr:col>73</xdr:col>
      <xdr:colOff>44450</xdr:colOff>
      <xdr:row>44</xdr:row>
      <xdr:rowOff>119380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104140</xdr:rowOff>
    </xdr:from>
    <xdr:ext cx="762000" cy="259080"/>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647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17.8</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43</xdr:row>
      <xdr:rowOff>109220</xdr:rowOff>
    </xdr:from>
    <xdr:to>
      <xdr:col>68</xdr:col>
      <xdr:colOff>203200</xdr:colOff>
      <xdr:row>44</xdr:row>
      <xdr:rowOff>38735</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4815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23495</xdr:rowOff>
    </xdr:from>
    <xdr:ext cx="762000" cy="259080"/>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5672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42</xdr:row>
      <xdr:rowOff>135255</xdr:rowOff>
    </xdr:from>
    <xdr:to>
      <xdr:col>64</xdr:col>
      <xdr:colOff>152400</xdr:colOff>
      <xdr:row>43</xdr:row>
      <xdr:rowOff>65405</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33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50165</xdr:rowOff>
    </xdr:from>
    <xdr:ext cx="762000" cy="259080"/>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4225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15.0</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3380" cy="35877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55" y="1543050"/>
          <a:ext cx="164338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[98.8%]</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53/55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113.2</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a:r>
            <a:rPr lang="ja-JP" altLang="ja-JP" sz="1100" b="0" i="0" baseline="0">
              <a:solidFill>
                <a:schemeClr val="tx1"/>
              </a:solidFill>
              <a:effectLst/>
              <a:latin typeface="ＭＳ ゴシック"/>
              <a:ea typeface="ＭＳ ゴシック"/>
              <a:cs typeface="+mn-cs"/>
            </a:rPr>
            <a:t>　分母となる標準財政規模について、普通交付税が増加したことや、分子となる将来負担額</a:t>
          </a:r>
          <a:r>
            <a:rPr lang="ja-JP" altLang="ja-JP" sz="1100">
              <a:solidFill>
                <a:schemeClr val="tx1"/>
              </a:solidFill>
              <a:effectLst/>
              <a:latin typeface="ＭＳ ゴシック"/>
              <a:ea typeface="ＭＳ ゴシック"/>
              <a:cs typeface="+mn-cs"/>
            </a:rPr>
            <a:t>が企業債の償還が終了したこと等により公営企業債等繰入見込額が減少したこと</a:t>
          </a:r>
          <a:r>
            <a:rPr lang="ja-JP" altLang="en-US" sz="1100">
              <a:solidFill>
                <a:schemeClr val="tx1"/>
              </a:solidFill>
              <a:effectLst/>
              <a:latin typeface="ＭＳ ゴシック"/>
              <a:ea typeface="ＭＳ ゴシック"/>
              <a:cs typeface="+mn-cs"/>
            </a:rPr>
            <a:t>で</a:t>
          </a:r>
          <a:r>
            <a:rPr lang="ja-JP" altLang="ja-JP" sz="1100">
              <a:solidFill>
                <a:schemeClr val="tx1"/>
              </a:solidFill>
              <a:effectLst/>
              <a:latin typeface="ＭＳ ゴシック"/>
              <a:ea typeface="ＭＳ ゴシック"/>
              <a:cs typeface="+mn-cs"/>
            </a:rPr>
            <a:t>、前年度と比較して10.9ポイントの減少となった。</a:t>
          </a:r>
          <a:endParaRPr lang="ja-JP" altLang="ja-JP" sz="1400">
            <a:solidFill>
              <a:schemeClr val="tx1"/>
            </a:solidFill>
            <a:effectLst/>
            <a:latin typeface="ＭＳ ゴシック"/>
            <a:ea typeface="ＭＳ ゴシック"/>
          </a:endParaRPr>
        </a:p>
        <a:p>
          <a:r>
            <a:rPr lang="ja-JP" altLang="ja-JP" sz="1100" b="0" i="0" baseline="0">
              <a:solidFill>
                <a:schemeClr val="tx1"/>
              </a:solidFill>
              <a:effectLst/>
              <a:latin typeface="ＭＳ ゴシック"/>
              <a:ea typeface="ＭＳ ゴシック"/>
              <a:cs typeface="+mn-cs"/>
            </a:rPr>
            <a:t>　次年度以後は、</a:t>
          </a:r>
          <a:r>
            <a:rPr lang="ja-JP" altLang="ja-JP" sz="1100">
              <a:solidFill>
                <a:schemeClr val="tx1"/>
              </a:solidFill>
              <a:effectLst/>
              <a:latin typeface="ＭＳ ゴシック"/>
              <a:ea typeface="ＭＳ ゴシック"/>
              <a:cs typeface="+mn-cs"/>
            </a:rPr>
            <a:t>標準財政規模や基金の減少等</a:t>
          </a:r>
          <a:r>
            <a:rPr lang="ja-JP" altLang="ja-JP" sz="1100" b="0" i="0" baseline="0">
              <a:solidFill>
                <a:schemeClr val="tx1"/>
              </a:solidFill>
              <a:effectLst/>
              <a:latin typeface="ＭＳ ゴシック"/>
              <a:ea typeface="ＭＳ ゴシック"/>
              <a:cs typeface="+mn-cs"/>
            </a:rPr>
            <a:t>により、</a:t>
          </a:r>
          <a:r>
            <a:rPr lang="ja-JP" altLang="ja-JP" sz="1100">
              <a:solidFill>
                <a:schemeClr val="tx1"/>
              </a:solidFill>
              <a:effectLst/>
              <a:latin typeface="ＭＳ ゴシック"/>
              <a:ea typeface="ＭＳ ゴシック"/>
              <a:cs typeface="+mn-cs"/>
            </a:rPr>
            <a:t>指標の上昇が懸念される。</a:t>
          </a:r>
          <a:endParaRPr kumimoji="1" lang="ja-JP" altLang="en-US" sz="1300">
            <a:latin typeface="ＭＳ Ｐゴシック"/>
            <a:ea typeface="ＭＳ Ｐゴシック"/>
          </a:endParaRPr>
        </a:p>
        <a:p>
          <a:r>
            <a:rPr lang="ja-JP" altLang="ja-JP" sz="1100">
              <a:solidFill>
                <a:schemeClr val="tx1"/>
              </a:solidFill>
              <a:effectLst/>
              <a:latin typeface="ＭＳ ゴシック"/>
              <a:ea typeface="ＭＳ ゴシック"/>
              <a:cs typeface="+mn-cs"/>
            </a:rPr>
            <a:t>このことから、令和元年度（平成31年度）から、計画的に隔年繰上償還を実施している。</a:t>
          </a:r>
          <a:endParaRPr kumimoji="1" lang="ja-JP" altLang="en-US"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dr:col>61</xdr:col>
      <xdr:colOff>6350</xdr:colOff>
      <xdr:row>10</xdr:row>
      <xdr:rowOff>63500</xdr:rowOff>
    </xdr:from>
    <xdr:ext cx="298450" cy="21780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450"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93345</xdr:rowOff>
    </xdr:from>
    <xdr:to>
      <xdr:col>85</xdr:col>
      <xdr:colOff>95250</xdr:colOff>
      <xdr:row>23</xdr:row>
      <xdr:rowOff>93345</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03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122555</xdr:rowOff>
    </xdr:from>
    <xdr:ext cx="762000" cy="251460"/>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9445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21</xdr:row>
      <xdr:rowOff>91440</xdr:rowOff>
    </xdr:from>
    <xdr:to>
      <xdr:col>85</xdr:col>
      <xdr:colOff>95250</xdr:colOff>
      <xdr:row>21</xdr:row>
      <xdr:rowOff>91440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69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120650</xdr:rowOff>
    </xdr:from>
    <xdr:ext cx="762000" cy="251460"/>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5496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19</xdr:row>
      <xdr:rowOff>89535</xdr:rowOff>
    </xdr:from>
    <xdr:to>
      <xdr:col>85</xdr:col>
      <xdr:colOff>95250</xdr:colOff>
      <xdr:row>19</xdr:row>
      <xdr:rowOff>89535</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34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118745</xdr:rowOff>
    </xdr:from>
    <xdr:ext cx="762000" cy="259080"/>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20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17</xdr:row>
      <xdr:rowOff>88265</xdr:rowOff>
    </xdr:from>
    <xdr:to>
      <xdr:col>85</xdr:col>
      <xdr:colOff>95250</xdr:colOff>
      <xdr:row>17</xdr:row>
      <xdr:rowOff>88265</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00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117475</xdr:rowOff>
    </xdr:from>
    <xdr:ext cx="762000" cy="259080"/>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86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15</xdr:row>
      <xdr:rowOff>86360</xdr:rowOff>
    </xdr:from>
    <xdr:to>
      <xdr:col>85</xdr:col>
      <xdr:colOff>95250</xdr:colOff>
      <xdr:row>15</xdr:row>
      <xdr:rowOff>86360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65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115570</xdr:rowOff>
    </xdr:from>
    <xdr:ext cx="762000" cy="259080"/>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51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84455</xdr:rowOff>
    </xdr:from>
    <xdr:to>
      <xdr:col>85</xdr:col>
      <xdr:colOff>95250</xdr:colOff>
      <xdr:row>13</xdr:row>
      <xdr:rowOff>84455</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31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113665</xdr:rowOff>
    </xdr:from>
    <xdr:ext cx="762000" cy="2584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17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84455</xdr:rowOff>
    </xdr:from>
    <xdr:to>
      <xdr:col>81</xdr:col>
      <xdr:colOff>44450</xdr:colOff>
      <xdr:row>22</xdr:row>
      <xdr:rowOff>64770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7018000" y="2313305"/>
          <a:ext cx="0" cy="15233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36830</xdr:rowOff>
    </xdr:from>
    <xdr:ext cx="762000" cy="259080"/>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7106900" y="3808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132.6</a:t>
          </a:r>
          <a:endParaRPr kumimoji="1" lang="ja-JP" altLang="en-US" sz="1000" b="1">
            <a:latin typeface="ＭＳ Ｐゴシック"/>
            <a:ea typeface="ＭＳ Ｐゴシック"/>
          </a:endParaRPr>
        </a:p>
      </xdr:txBody>
    </xdr:sp>
    <xdr:clientData/>
  </xdr:oneCellAnchor>
  <xdr:twoCellAnchor>
    <xdr:from>
      <xdr:col>80</xdr:col>
      <xdr:colOff>165100</xdr:colOff>
      <xdr:row>22</xdr:row>
      <xdr:rowOff>64770</xdr:rowOff>
    </xdr:from>
    <xdr:to>
      <xdr:col>81</xdr:col>
      <xdr:colOff>133350</xdr:colOff>
      <xdr:row>22</xdr:row>
      <xdr:rowOff>64770</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3836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170815</xdr:rowOff>
    </xdr:from>
    <xdr:ext cx="762000" cy="2584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7106900" y="20567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84455</xdr:rowOff>
    </xdr:from>
    <xdr:to>
      <xdr:col>81</xdr:col>
      <xdr:colOff>133350</xdr:colOff>
      <xdr:row>13</xdr:row>
      <xdr:rowOff>84455</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2313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19685</xdr:rowOff>
    </xdr:from>
    <xdr:to>
      <xdr:col>81</xdr:col>
      <xdr:colOff>44450</xdr:colOff>
      <xdr:row>20</xdr:row>
      <xdr:rowOff>144780</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6179800" y="3448685"/>
          <a:ext cx="838200" cy="1250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147955</xdr:rowOff>
    </xdr:from>
    <xdr:ext cx="762000" cy="258445"/>
    <xdr:sp macro="" textlink="">
      <xdr:nvSpPr>
        <xdr:cNvPr id="450" name="将来負担の状況平均値テキスト">
          <a:extLst>
            <a:ext uri="{FF2B5EF4-FFF2-40B4-BE49-F238E27FC236}">
              <a16:creationId xmlns:a16="http://schemas.microsoft.com/office/drawing/2014/main" id="{00000000-0008-0000-0300-0000C2010000}"/>
            </a:ext>
          </a:extLst>
        </xdr:cNvPr>
        <xdr:cNvSpPr txBox="1"/>
      </xdr:nvSpPr>
      <xdr:spPr>
        <a:xfrm>
          <a:off x="17106900" y="220535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13</xdr:row>
      <xdr:rowOff>132080</xdr:rowOff>
    </xdr:from>
    <xdr:to>
      <xdr:col>81</xdr:col>
      <xdr:colOff>95250</xdr:colOff>
      <xdr:row>14</xdr:row>
      <xdr:rowOff>61595</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967200" y="23609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144780</xdr:rowOff>
    </xdr:from>
    <xdr:to>
      <xdr:col>77</xdr:col>
      <xdr:colOff>44450</xdr:colOff>
      <xdr:row>21</xdr:row>
      <xdr:rowOff>93980</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5290800" y="3573780"/>
          <a:ext cx="8890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132080</xdr:rowOff>
    </xdr:from>
    <xdr:to>
      <xdr:col>77</xdr:col>
      <xdr:colOff>95250</xdr:colOff>
      <xdr:row>15</xdr:row>
      <xdr:rowOff>62230</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129000" y="253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72390</xdr:rowOff>
    </xdr:from>
    <xdr:ext cx="736600" cy="259080"/>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3012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21</xdr:row>
      <xdr:rowOff>93980</xdr:rowOff>
    </xdr:from>
    <xdr:to>
      <xdr:col>72</xdr:col>
      <xdr:colOff>203200</xdr:colOff>
      <xdr:row>22</xdr:row>
      <xdr:rowOff>166370</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flipV="1">
          <a:off x="14401800" y="3694430"/>
          <a:ext cx="889000" cy="2438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103505</xdr:rowOff>
    </xdr:from>
    <xdr:to>
      <xdr:col>73</xdr:col>
      <xdr:colOff>44450</xdr:colOff>
      <xdr:row>15</xdr:row>
      <xdr:rowOff>33655</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5240000" y="250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43815</xdr:rowOff>
    </xdr:from>
    <xdr:ext cx="762000" cy="251460"/>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909800" y="227266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22</xdr:row>
      <xdr:rowOff>20320</xdr:rowOff>
    </xdr:from>
    <xdr:to>
      <xdr:col>68</xdr:col>
      <xdr:colOff>152400</xdr:colOff>
      <xdr:row>22</xdr:row>
      <xdr:rowOff>166370</xdr:rowOff>
    </xdr:to>
    <xdr:cxnSp macro="">
      <xdr:nvCxnSpPr>
        <xdr:cNvPr id="458" name="直線コネクタ 457">
          <a:extLst>
            <a:ext uri="{FF2B5EF4-FFF2-40B4-BE49-F238E27FC236}">
              <a16:creationId xmlns:a16="http://schemas.microsoft.com/office/drawing/2014/main" id="{00000000-0008-0000-0300-0000CA010000}"/>
            </a:ext>
          </a:extLst>
        </xdr:cNvPr>
        <xdr:cNvCxnSpPr/>
      </xdr:nvCxnSpPr>
      <xdr:spPr>
        <a:xfrm>
          <a:off x="13512800" y="3792220"/>
          <a:ext cx="889000" cy="146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102235</xdr:rowOff>
    </xdr:from>
    <xdr:to>
      <xdr:col>68</xdr:col>
      <xdr:colOff>203200</xdr:colOff>
      <xdr:row>15</xdr:row>
      <xdr:rowOff>32385</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4351000" y="250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42545</xdr:rowOff>
    </xdr:from>
    <xdr:ext cx="762000" cy="251460"/>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020800" y="227139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15</xdr:row>
      <xdr:rowOff>67310</xdr:rowOff>
    </xdr:from>
    <xdr:to>
      <xdr:col>64</xdr:col>
      <xdr:colOff>152400</xdr:colOff>
      <xdr:row>15</xdr:row>
      <xdr:rowOff>168910</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3462000" y="263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7620</xdr:rowOff>
    </xdr:from>
    <xdr:ext cx="762000" cy="251460"/>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131800" y="240792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32.8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19</xdr:row>
      <xdr:rowOff>140335</xdr:rowOff>
    </xdr:from>
    <xdr:to>
      <xdr:col>81</xdr:col>
      <xdr:colOff>95250</xdr:colOff>
      <xdr:row>20</xdr:row>
      <xdr:rowOff>70485</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967200" y="339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112395</xdr:rowOff>
    </xdr:from>
    <xdr:ext cx="762000" cy="251460"/>
    <xdr:sp macro="" textlink="">
      <xdr:nvSpPr>
        <xdr:cNvPr id="469" name="将来負担の状況該当値テキスト">
          <a:extLst>
            <a:ext uri="{FF2B5EF4-FFF2-40B4-BE49-F238E27FC236}">
              <a16:creationId xmlns:a16="http://schemas.microsoft.com/office/drawing/2014/main" id="{00000000-0008-0000-0300-0000D5010000}"/>
            </a:ext>
          </a:extLst>
        </xdr:cNvPr>
        <xdr:cNvSpPr txBox="1"/>
      </xdr:nvSpPr>
      <xdr:spPr>
        <a:xfrm>
          <a:off x="17106900" y="336994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98.8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20</xdr:row>
      <xdr:rowOff>93980</xdr:rowOff>
    </xdr:from>
    <xdr:to>
      <xdr:col>77</xdr:col>
      <xdr:colOff>95250</xdr:colOff>
      <xdr:row>21</xdr:row>
      <xdr:rowOff>24130</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129000" y="352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8890</xdr:rowOff>
    </xdr:from>
    <xdr:ext cx="736600" cy="251460"/>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5798800" y="360934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109.7</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21</xdr:row>
      <xdr:rowOff>43180</xdr:rowOff>
    </xdr:from>
    <xdr:to>
      <xdr:col>73</xdr:col>
      <xdr:colOff>44450</xdr:colOff>
      <xdr:row>21</xdr:row>
      <xdr:rowOff>144780</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5240000" y="364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129540</xdr:rowOff>
    </xdr:from>
    <xdr:ext cx="762000" cy="259080"/>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909800" y="3729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120.2</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22</xdr:row>
      <xdr:rowOff>115570</xdr:rowOff>
    </xdr:from>
    <xdr:to>
      <xdr:col>68</xdr:col>
      <xdr:colOff>203200</xdr:colOff>
      <xdr:row>23</xdr:row>
      <xdr:rowOff>45720</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4351000" y="388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23</xdr:row>
      <xdr:rowOff>30480</xdr:rowOff>
    </xdr:from>
    <xdr:ext cx="762000" cy="251460"/>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020800" y="397383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21</xdr:row>
      <xdr:rowOff>140970</xdr:rowOff>
    </xdr:from>
    <xdr:to>
      <xdr:col>64</xdr:col>
      <xdr:colOff>152400</xdr:colOff>
      <xdr:row>22</xdr:row>
      <xdr:rowOff>71120</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3462000" y="374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55880</xdr:rowOff>
    </xdr:from>
    <xdr:ext cx="762000" cy="259080"/>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3131800" y="3827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128.7</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京都府京丹波町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13,320
13,136
303.09
14,017,791
13,620,348
365,743
7,103,325
15,784,796</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16.8
98.8</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88730" cy="251460"/>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887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38850" cy="251460"/>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388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23885" cy="259080"/>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238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77165" cy="259080"/>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77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39/55</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人件費に係るものは、令和3年度において24.8％と類似団体平均と比べて高い水準にある。</a:t>
          </a:r>
        </a:p>
        <a:p>
          <a:r>
            <a:rPr kumimoji="1" lang="ja-JP" altLang="en-US" sz="1100">
              <a:latin typeface="ＭＳ Ｐゴシック"/>
              <a:ea typeface="ＭＳ Ｐゴシック"/>
            </a:rPr>
            <a:t>　</a:t>
          </a:r>
          <a:r>
            <a:rPr lang="ja-JP" altLang="ja-JP" sz="1100" b="0" i="0" baseline="0">
              <a:solidFill>
                <a:schemeClr val="dk1"/>
              </a:solidFill>
              <a:effectLst/>
              <a:latin typeface="ＭＳ ゴシック"/>
              <a:ea typeface="ＭＳ ゴシック"/>
              <a:cs typeface="+mn-cs"/>
            </a:rPr>
            <a:t>本町は面積が303.</a:t>
          </a:r>
          <a:r>
            <a:rPr lang="en-US" altLang="ja-JP" sz="1100" b="0" i="0" baseline="0">
              <a:solidFill>
                <a:schemeClr val="dk1"/>
              </a:solidFill>
              <a:effectLst/>
              <a:latin typeface="ＭＳ ゴシック"/>
              <a:ea typeface="ＭＳ ゴシック"/>
              <a:cs typeface="+mn-cs"/>
            </a:rPr>
            <a:t>09</a:t>
          </a:r>
          <a:r>
            <a:rPr lang="ja-JP" altLang="ja-JP" sz="1100" b="0" i="0" baseline="0">
              <a:solidFill>
                <a:schemeClr val="dk1"/>
              </a:solidFill>
              <a:effectLst/>
              <a:latin typeface="ＭＳ ゴシック"/>
              <a:ea typeface="ＭＳ ゴシック"/>
              <a:cs typeface="+mn-cs"/>
            </a:rPr>
            <a:t>㎢と類似団体と比較して広大であり、合併前の旧町単位で支所や、こども園等を設置しているために、類似団体と比較して職員数が多くならざるを得ない状況にある。</a:t>
          </a:r>
          <a:endParaRPr kumimoji="1" lang="ja-JP" altLang="en-US" sz="1100">
            <a:latin typeface="ＭＳ Ｐゴシック"/>
            <a:ea typeface="ＭＳ Ｐゴシック"/>
          </a:endParaRPr>
        </a:p>
        <a:p>
          <a:r>
            <a:rPr kumimoji="1" lang="ja-JP" altLang="en-US" sz="1100">
              <a:latin typeface="ＭＳ Ｐゴシック"/>
              <a:ea typeface="ＭＳ Ｐゴシック"/>
            </a:rPr>
            <a:t>　</a:t>
          </a:r>
          <a:r>
            <a:rPr lang="ja-JP" altLang="en-US">
              <a:latin typeface="ＭＳ ゴシック"/>
              <a:ea typeface="ＭＳ ゴシック"/>
            </a:rPr>
            <a:t>類似団体と比較し高い指標にあることから、職員の定員管理や業務の効率化等による時間外勤務手当の縮小を図っていく。</a:t>
          </a:r>
          <a:endParaRPr kumimoji="1" lang="ja-JP" altLang="en-US" sz="1100">
            <a:latin typeface="ＭＳ Ｐゴシック"/>
            <a:ea typeface="ＭＳ Ｐゴシック"/>
          </a:endParaRPr>
        </a:p>
      </xdr:txBody>
    </xdr:sp>
    <xdr:clientData/>
  </xdr:twoCellAnchor>
  <xdr:oneCellAnchor>
    <xdr:from>
      <xdr:col>3</xdr:col>
      <xdr:colOff>123825</xdr:colOff>
      <xdr:row>29</xdr:row>
      <xdr:rowOff>107950</xdr:rowOff>
    </xdr:from>
    <xdr:ext cx="290830" cy="225425"/>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08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0380" cy="251460"/>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99060</xdr:rowOff>
    </xdr:from>
    <xdr:ext cx="500380" cy="251460"/>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156210</xdr:rowOff>
    </xdr:from>
    <xdr:ext cx="500380" cy="251460"/>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41910</xdr:rowOff>
    </xdr:from>
    <xdr:ext cx="500380" cy="251460"/>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99060</xdr:rowOff>
    </xdr:from>
    <xdr:ext cx="500380" cy="251460"/>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0380" cy="251460"/>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124460</xdr:rowOff>
    </xdr:from>
    <xdr:to>
      <xdr:col>24</xdr:col>
      <xdr:colOff>25400</xdr:colOff>
      <xdr:row>41</xdr:row>
      <xdr:rowOff>143510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82310"/>
          <a:ext cx="0" cy="13906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114935</xdr:rowOff>
    </xdr:from>
    <xdr:ext cx="762000" cy="259080"/>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44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30.8</a:t>
          </a:r>
          <a:endParaRPr kumimoji="1" lang="ja-JP" altLang="en-US" sz="1000" b="1">
            <a:latin typeface="ＭＳ Ｐゴシック"/>
            <a:ea typeface="ＭＳ Ｐゴシック"/>
          </a:endParaRPr>
        </a:p>
      </xdr:txBody>
    </xdr:sp>
    <xdr:clientData/>
  </xdr:oneCellAnchor>
  <xdr:twoCellAnchor>
    <xdr:from>
      <xdr:col>23</xdr:col>
      <xdr:colOff>136525</xdr:colOff>
      <xdr:row>41</xdr:row>
      <xdr:rowOff>143510</xdr:rowOff>
    </xdr:from>
    <xdr:to>
      <xdr:col>24</xdr:col>
      <xdr:colOff>114300</xdr:colOff>
      <xdr:row>41</xdr:row>
      <xdr:rowOff>143510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72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39370</xdr:rowOff>
    </xdr:from>
    <xdr:ext cx="762000" cy="259080"/>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25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15.6</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124460</xdr:rowOff>
    </xdr:from>
    <xdr:to>
      <xdr:col>24</xdr:col>
      <xdr:colOff>114300</xdr:colOff>
      <xdr:row>33</xdr:row>
      <xdr:rowOff>124460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82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109220</xdr:rowOff>
    </xdr:from>
    <xdr:to>
      <xdr:col>24</xdr:col>
      <xdr:colOff>25400</xdr:colOff>
      <xdr:row>38</xdr:row>
      <xdr:rowOff>163830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624320"/>
          <a:ext cx="8382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81280</xdr:rowOff>
    </xdr:from>
    <xdr:ext cx="762000" cy="259080"/>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534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37</xdr:row>
      <xdr:rowOff>64770</xdr:rowOff>
    </xdr:from>
    <xdr:to>
      <xdr:col>24</xdr:col>
      <xdr:colOff>76200</xdr:colOff>
      <xdr:row>37</xdr:row>
      <xdr:rowOff>166370</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52070</xdr:rowOff>
    </xdr:from>
    <xdr:to>
      <xdr:col>19</xdr:col>
      <xdr:colOff>187325</xdr:colOff>
      <xdr:row>38</xdr:row>
      <xdr:rowOff>163830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395720"/>
          <a:ext cx="889000" cy="283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3175</xdr:rowOff>
    </xdr:from>
    <xdr:to>
      <xdr:col>20</xdr:col>
      <xdr:colOff>38100</xdr:colOff>
      <xdr:row>38</xdr:row>
      <xdr:rowOff>104775</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51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114935</xdr:rowOff>
    </xdr:from>
    <xdr:ext cx="728980" cy="259080"/>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287135"/>
          <a:ext cx="7289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37</xdr:row>
      <xdr:rowOff>52070</xdr:rowOff>
    </xdr:from>
    <xdr:to>
      <xdr:col>15</xdr:col>
      <xdr:colOff>98425</xdr:colOff>
      <xdr:row>38</xdr:row>
      <xdr:rowOff>53975</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395720"/>
          <a:ext cx="889000" cy="173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10160</xdr:rowOff>
    </xdr:from>
    <xdr:to>
      <xdr:col>15</xdr:col>
      <xdr:colOff>149225</xdr:colOff>
      <xdr:row>37</xdr:row>
      <xdr:rowOff>111760</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96520</xdr:rowOff>
    </xdr:from>
    <xdr:ext cx="762000" cy="259080"/>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40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38</xdr:row>
      <xdr:rowOff>26670</xdr:rowOff>
    </xdr:from>
    <xdr:to>
      <xdr:col>11</xdr:col>
      <xdr:colOff>9525</xdr:colOff>
      <xdr:row>38</xdr:row>
      <xdr:rowOff>53975</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54177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46355</xdr:rowOff>
    </xdr:from>
    <xdr:to>
      <xdr:col>11</xdr:col>
      <xdr:colOff>60325</xdr:colOff>
      <xdr:row>37</xdr:row>
      <xdr:rowOff>147955</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158115</xdr:rowOff>
    </xdr:from>
    <xdr:ext cx="754380" cy="251460"/>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158865"/>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37</xdr:row>
      <xdr:rowOff>37465</xdr:rowOff>
    </xdr:from>
    <xdr:to>
      <xdr:col>6</xdr:col>
      <xdr:colOff>171450</xdr:colOff>
      <xdr:row>37</xdr:row>
      <xdr:rowOff>139065</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8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149225</xdr:rowOff>
    </xdr:from>
    <xdr:ext cx="754380" cy="259080"/>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149975"/>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4380" cy="259080"/>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38</xdr:row>
      <xdr:rowOff>57785</xdr:rowOff>
    </xdr:from>
    <xdr:to>
      <xdr:col>24</xdr:col>
      <xdr:colOff>76200</xdr:colOff>
      <xdr:row>38</xdr:row>
      <xdr:rowOff>159385</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5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29845</xdr:rowOff>
    </xdr:from>
    <xdr:ext cx="762000" cy="251460"/>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54494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24.8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38</xdr:row>
      <xdr:rowOff>113030</xdr:rowOff>
    </xdr:from>
    <xdr:to>
      <xdr:col>20</xdr:col>
      <xdr:colOff>38100</xdr:colOff>
      <xdr:row>39</xdr:row>
      <xdr:rowOff>43180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62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27940</xdr:rowOff>
    </xdr:from>
    <xdr:ext cx="728980" cy="259080"/>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714490"/>
          <a:ext cx="7289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37</xdr:row>
      <xdr:rowOff>635</xdr:rowOff>
    </xdr:from>
    <xdr:to>
      <xdr:col>15</xdr:col>
      <xdr:colOff>149225</xdr:colOff>
      <xdr:row>37</xdr:row>
      <xdr:rowOff>102235</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112395</xdr:rowOff>
    </xdr:from>
    <xdr:ext cx="762000" cy="251460"/>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11314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38</xdr:row>
      <xdr:rowOff>3175</xdr:rowOff>
    </xdr:from>
    <xdr:to>
      <xdr:col>11</xdr:col>
      <xdr:colOff>60325</xdr:colOff>
      <xdr:row>38</xdr:row>
      <xdr:rowOff>104775</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51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89535</xdr:rowOff>
    </xdr:from>
    <xdr:ext cx="754380" cy="251460"/>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604635"/>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37</xdr:row>
      <xdr:rowOff>147320</xdr:rowOff>
    </xdr:from>
    <xdr:to>
      <xdr:col>6</xdr:col>
      <xdr:colOff>171450</xdr:colOff>
      <xdr:row>38</xdr:row>
      <xdr:rowOff>77470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62230</xdr:rowOff>
    </xdr:from>
    <xdr:ext cx="754380" cy="259080"/>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7733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23.9</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a:t>
          </a:r>
          <a:r>
            <a:rPr lang="ja-JP" altLang="en-US">
              <a:latin typeface="ＭＳ ゴシック"/>
              <a:ea typeface="ＭＳ ゴシック"/>
            </a:rPr>
            <a:t>本指標は、平成29年度以降一貫して良好な水準にあり、今後も大きな増加要因はないと考える。施設の統廃合等による更なる維持管理の削減に努める。</a:t>
          </a:r>
          <a:endParaRPr kumimoji="1" lang="ja-JP" altLang="en-US" sz="1300">
            <a:latin typeface="ＭＳ Ｐゴシック"/>
            <a:ea typeface="ＭＳ Ｐゴシック"/>
          </a:endParaRPr>
        </a:p>
      </xdr:txBody>
    </xdr:sp>
    <xdr:clientData/>
  </xdr:twoCellAnchor>
  <xdr:oneCellAnchor>
    <xdr:from>
      <xdr:col>62</xdr:col>
      <xdr:colOff>6350</xdr:colOff>
      <xdr:row>9</xdr:row>
      <xdr:rowOff>107950</xdr:rowOff>
    </xdr:from>
    <xdr:ext cx="290830" cy="225425"/>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08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0380" cy="251460"/>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556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156210</xdr:rowOff>
    </xdr:from>
    <xdr:ext cx="500380" cy="251460"/>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4137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99060</xdr:rowOff>
    </xdr:from>
    <xdr:ext cx="500380" cy="251460"/>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2842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413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41910</xdr:rowOff>
    </xdr:from>
    <xdr:ext cx="500380" cy="251460"/>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2707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0380" cy="251460"/>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1699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a:extLst>
            <a:ext uri="{FF2B5EF4-FFF2-40B4-BE49-F238E27FC236}">
              <a16:creationId xmlns:a16="http://schemas.microsoft.com/office/drawing/2014/main" id="{00000000-0008-0000-0400-000073000000}"/>
            </a:ext>
          </a:extLst>
        </xdr:cNvPr>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29845</xdr:rowOff>
    </xdr:from>
    <xdr:to>
      <xdr:col>82</xdr:col>
      <xdr:colOff>107950</xdr:colOff>
      <xdr:row>20</xdr:row>
      <xdr:rowOff>52705</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flipV="1">
          <a:off x="16510000" y="2258695"/>
          <a:ext cx="0" cy="1223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24765</xdr:rowOff>
    </xdr:from>
    <xdr:ext cx="762000" cy="259080"/>
    <xdr:sp macro="" textlink="">
      <xdr:nvSpPr>
        <xdr:cNvPr id="117" name="物件費最小値テキスト">
          <a:extLst>
            <a:ext uri="{FF2B5EF4-FFF2-40B4-BE49-F238E27FC236}">
              <a16:creationId xmlns:a16="http://schemas.microsoft.com/office/drawing/2014/main" id="{00000000-0008-0000-0400-000075000000}"/>
            </a:ext>
          </a:extLst>
        </xdr:cNvPr>
        <xdr:cNvSpPr txBox="1"/>
      </xdr:nvSpPr>
      <xdr:spPr>
        <a:xfrm>
          <a:off x="16598900" y="3453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28.7</a:t>
          </a:r>
          <a:endParaRPr kumimoji="1" lang="ja-JP" altLang="en-US" sz="1000" b="1">
            <a:latin typeface="ＭＳ Ｐゴシック"/>
            <a:ea typeface="ＭＳ Ｐゴシック"/>
          </a:endParaRPr>
        </a:p>
      </xdr:txBody>
    </xdr:sp>
    <xdr:clientData/>
  </xdr:oneCellAnchor>
  <xdr:twoCellAnchor>
    <xdr:from>
      <xdr:col>82</xdr:col>
      <xdr:colOff>19050</xdr:colOff>
      <xdr:row>20</xdr:row>
      <xdr:rowOff>52705</xdr:rowOff>
    </xdr:from>
    <xdr:to>
      <xdr:col>82</xdr:col>
      <xdr:colOff>196850</xdr:colOff>
      <xdr:row>20</xdr:row>
      <xdr:rowOff>52705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a:off x="16421100" y="3481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116205</xdr:rowOff>
    </xdr:from>
    <xdr:ext cx="762000" cy="259080"/>
    <xdr:sp macro="" textlink="">
      <xdr:nvSpPr>
        <xdr:cNvPr id="119" name="物件費最大値テキスト">
          <a:extLst>
            <a:ext uri="{FF2B5EF4-FFF2-40B4-BE49-F238E27FC236}">
              <a16:creationId xmlns:a16="http://schemas.microsoft.com/office/drawing/2014/main" id="{00000000-0008-0000-0400-000077000000}"/>
            </a:ext>
          </a:extLst>
        </xdr:cNvPr>
        <xdr:cNvSpPr txBox="1"/>
      </xdr:nvSpPr>
      <xdr:spPr>
        <a:xfrm>
          <a:off x="16598900" y="20021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7.3</a:t>
          </a:r>
          <a:endParaRPr kumimoji="1" lang="ja-JP" altLang="en-US" sz="1000" b="1">
            <a:latin typeface="ＭＳ Ｐゴシック"/>
            <a:ea typeface="ＭＳ Ｐゴシック"/>
          </a:endParaRPr>
        </a:p>
      </xdr:txBody>
    </xdr:sp>
    <xdr:clientData/>
  </xdr:oneCellAnchor>
  <xdr:twoCellAnchor>
    <xdr:from>
      <xdr:col>82</xdr:col>
      <xdr:colOff>19050</xdr:colOff>
      <xdr:row>13</xdr:row>
      <xdr:rowOff>29845</xdr:rowOff>
    </xdr:from>
    <xdr:to>
      <xdr:col>82</xdr:col>
      <xdr:colOff>196850</xdr:colOff>
      <xdr:row>13</xdr:row>
      <xdr:rowOff>29845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2258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29845</xdr:rowOff>
    </xdr:from>
    <xdr:to>
      <xdr:col>82</xdr:col>
      <xdr:colOff>107950</xdr:colOff>
      <xdr:row>13</xdr:row>
      <xdr:rowOff>58420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5671800" y="2258695"/>
          <a:ext cx="8382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93980</xdr:rowOff>
    </xdr:from>
    <xdr:ext cx="762000" cy="259080"/>
    <xdr:sp macro="" textlink="">
      <xdr:nvSpPr>
        <xdr:cNvPr id="122" name="物件費平均値テキスト">
          <a:extLst>
            <a:ext uri="{FF2B5EF4-FFF2-40B4-BE49-F238E27FC236}">
              <a16:creationId xmlns:a16="http://schemas.microsoft.com/office/drawing/2014/main" id="{00000000-0008-0000-0400-00007A000000}"/>
            </a:ext>
          </a:extLst>
        </xdr:cNvPr>
        <xdr:cNvSpPr txBox="1"/>
      </xdr:nvSpPr>
      <xdr:spPr>
        <a:xfrm>
          <a:off x="16598900" y="24942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14</xdr:row>
      <xdr:rowOff>121920</xdr:rowOff>
    </xdr:from>
    <xdr:to>
      <xdr:col>82</xdr:col>
      <xdr:colOff>158750</xdr:colOff>
      <xdr:row>15</xdr:row>
      <xdr:rowOff>52070</xdr:rowOff>
    </xdr:to>
    <xdr:sp macro="" textlink="">
      <xdr:nvSpPr>
        <xdr:cNvPr id="123" name="フローチャート: 判断 122">
          <a:extLst>
            <a:ext uri="{FF2B5EF4-FFF2-40B4-BE49-F238E27FC236}">
              <a16:creationId xmlns:a16="http://schemas.microsoft.com/office/drawing/2014/main" id="{00000000-0008-0000-0400-00007B000000}"/>
            </a:ext>
          </a:extLst>
        </xdr:cNvPr>
        <xdr:cNvSpPr/>
      </xdr:nvSpPr>
      <xdr:spPr>
        <a:xfrm>
          <a:off x="164592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58420</xdr:rowOff>
    </xdr:from>
    <xdr:to>
      <xdr:col>78</xdr:col>
      <xdr:colOff>69850</xdr:colOff>
      <xdr:row>14</xdr:row>
      <xdr:rowOff>1270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4782800" y="228727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144780</xdr:rowOff>
    </xdr:from>
    <xdr:to>
      <xdr:col>78</xdr:col>
      <xdr:colOff>120650</xdr:colOff>
      <xdr:row>15</xdr:row>
      <xdr:rowOff>74930</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5621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59690</xdr:rowOff>
    </xdr:from>
    <xdr:ext cx="736600" cy="259080"/>
    <xdr:sp macro="" textlink="">
      <xdr:nvSpPr>
        <xdr:cNvPr id="126" name="テキスト ボックス 125">
          <a:extLst>
            <a:ext uri="{FF2B5EF4-FFF2-40B4-BE49-F238E27FC236}">
              <a16:creationId xmlns:a16="http://schemas.microsoft.com/office/drawing/2014/main" id="{00000000-0008-0000-0400-00007E000000}"/>
            </a:ext>
          </a:extLst>
        </xdr:cNvPr>
        <xdr:cNvSpPr txBox="1"/>
      </xdr:nvSpPr>
      <xdr:spPr>
        <a:xfrm>
          <a:off x="15290800" y="26314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13.2</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14</xdr:row>
      <xdr:rowOff>1270</xdr:rowOff>
    </xdr:from>
    <xdr:to>
      <xdr:col>73</xdr:col>
      <xdr:colOff>180975</xdr:colOff>
      <xdr:row>14</xdr:row>
      <xdr:rowOff>24130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3893800" y="240157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116205</xdr:rowOff>
    </xdr:from>
    <xdr:to>
      <xdr:col>74</xdr:col>
      <xdr:colOff>31750</xdr:colOff>
      <xdr:row>16</xdr:row>
      <xdr:rowOff>46355</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4732000" y="268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31115</xdr:rowOff>
    </xdr:from>
    <xdr:ext cx="762000" cy="251460"/>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4401800" y="277431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14</xdr:row>
      <xdr:rowOff>18415</xdr:rowOff>
    </xdr:from>
    <xdr:to>
      <xdr:col>69</xdr:col>
      <xdr:colOff>92075</xdr:colOff>
      <xdr:row>14</xdr:row>
      <xdr:rowOff>24130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004800" y="241871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64770</xdr:rowOff>
    </xdr:from>
    <xdr:to>
      <xdr:col>69</xdr:col>
      <xdr:colOff>142875</xdr:colOff>
      <xdr:row>15</xdr:row>
      <xdr:rowOff>166370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3843000" y="2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151130</xdr:rowOff>
    </xdr:from>
    <xdr:ext cx="754380" cy="259080"/>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3512800" y="272288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15</xdr:row>
      <xdr:rowOff>36195</xdr:rowOff>
    </xdr:from>
    <xdr:to>
      <xdr:col>65</xdr:col>
      <xdr:colOff>53975</xdr:colOff>
      <xdr:row>15</xdr:row>
      <xdr:rowOff>137795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2954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122555</xdr:rowOff>
    </xdr:from>
    <xdr:ext cx="762000" cy="251460"/>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2623800" y="269430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4380" cy="259080"/>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455900" y="4124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4380" cy="259080"/>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566900" y="4124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4380" cy="259080"/>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788900" y="4124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12</xdr:row>
      <xdr:rowOff>150495</xdr:rowOff>
    </xdr:from>
    <xdr:to>
      <xdr:col>82</xdr:col>
      <xdr:colOff>158750</xdr:colOff>
      <xdr:row>13</xdr:row>
      <xdr:rowOff>80645</xdr:rowOff>
    </xdr:to>
    <xdr:sp macro="" textlink="">
      <xdr:nvSpPr>
        <xdr:cNvPr id="140" name="楕円 139">
          <a:extLst>
            <a:ext uri="{FF2B5EF4-FFF2-40B4-BE49-F238E27FC236}">
              <a16:creationId xmlns:a16="http://schemas.microsoft.com/office/drawing/2014/main" id="{00000000-0008-0000-0400-00008C000000}"/>
            </a:ext>
          </a:extLst>
        </xdr:cNvPr>
        <xdr:cNvSpPr/>
      </xdr:nvSpPr>
      <xdr:spPr>
        <a:xfrm>
          <a:off x="16459200" y="220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59055</xdr:rowOff>
    </xdr:from>
    <xdr:ext cx="762000" cy="259080"/>
    <xdr:sp macro="" textlink="">
      <xdr:nvSpPr>
        <xdr:cNvPr id="141" name="物件費該当値テキスト">
          <a:extLst>
            <a:ext uri="{FF2B5EF4-FFF2-40B4-BE49-F238E27FC236}">
              <a16:creationId xmlns:a16="http://schemas.microsoft.com/office/drawing/2014/main" id="{00000000-0008-0000-0400-00008D000000}"/>
            </a:ext>
          </a:extLst>
        </xdr:cNvPr>
        <xdr:cNvSpPr txBox="1"/>
      </xdr:nvSpPr>
      <xdr:spPr>
        <a:xfrm>
          <a:off x="16598900" y="2116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7.3</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13</xdr:row>
      <xdr:rowOff>7620</xdr:rowOff>
    </xdr:from>
    <xdr:to>
      <xdr:col>78</xdr:col>
      <xdr:colOff>120650</xdr:colOff>
      <xdr:row>13</xdr:row>
      <xdr:rowOff>109220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5621000" y="223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119380</xdr:rowOff>
    </xdr:from>
    <xdr:ext cx="736600" cy="259080"/>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5290800" y="20053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13</xdr:row>
      <xdr:rowOff>121920</xdr:rowOff>
    </xdr:from>
    <xdr:to>
      <xdr:col>74</xdr:col>
      <xdr:colOff>31750</xdr:colOff>
      <xdr:row>14</xdr:row>
      <xdr:rowOff>52070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4732000" y="235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62230</xdr:rowOff>
    </xdr:from>
    <xdr:ext cx="762000" cy="259080"/>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401800" y="21196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13</xdr:row>
      <xdr:rowOff>144780</xdr:rowOff>
    </xdr:from>
    <xdr:to>
      <xdr:col>69</xdr:col>
      <xdr:colOff>142875</xdr:colOff>
      <xdr:row>14</xdr:row>
      <xdr:rowOff>74930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3843000" y="237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85090</xdr:rowOff>
    </xdr:from>
    <xdr:ext cx="754380" cy="259080"/>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3512800" y="214249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13</xdr:row>
      <xdr:rowOff>139065</xdr:rowOff>
    </xdr:from>
    <xdr:to>
      <xdr:col>65</xdr:col>
      <xdr:colOff>53975</xdr:colOff>
      <xdr:row>14</xdr:row>
      <xdr:rowOff>69215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2954000" y="236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79375</xdr:rowOff>
    </xdr:from>
    <xdr:ext cx="762000" cy="2584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623800" y="21367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a:extLst>
            <a:ext uri="{FF2B5EF4-FFF2-40B4-BE49-F238E27FC236}">
              <a16:creationId xmlns:a16="http://schemas.microsoft.com/office/drawing/2014/main" id="{00000000-0008-0000-0400-000096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14/55</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a:t>
          </a:r>
          <a:r>
            <a:rPr lang="ja-JP" altLang="en-US">
              <a:latin typeface="ＭＳ ゴシック"/>
              <a:ea typeface="ＭＳ ゴシック"/>
            </a:rPr>
            <a:t>本町は、18歳までの医療費助成や障害者支援等手厚い福祉施策を実施しているが、人口減少による影響等により、母数が少ないため類似団体と比べ、低い比率となっている。</a:t>
          </a:r>
        </a:p>
        <a:p>
          <a:r>
            <a:rPr lang="ja-JP" altLang="en-US">
              <a:latin typeface="ＭＳ ゴシック"/>
              <a:ea typeface="ＭＳ ゴシック"/>
            </a:rPr>
            <a:t>　引き続き、財政状況を勘案しながら、現状の福祉施策を実施していく。</a:t>
          </a:r>
          <a:endParaRPr kumimoji="1" lang="ja-JP" altLang="en-US" sz="1300">
            <a:latin typeface="ＭＳ Ｐゴシック"/>
            <a:ea typeface="ＭＳ Ｐゴシック"/>
          </a:endParaRPr>
        </a:p>
      </xdr:txBody>
    </xdr:sp>
    <xdr:clientData/>
  </xdr:twoCellAnchor>
  <xdr:oneCellAnchor>
    <xdr:from>
      <xdr:col>3</xdr:col>
      <xdr:colOff>123825</xdr:colOff>
      <xdr:row>49</xdr:row>
      <xdr:rowOff>107950</xdr:rowOff>
    </xdr:from>
    <xdr:ext cx="290830" cy="225425"/>
    <xdr:sp macro="" textlink="">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723900" y="8509000"/>
          <a:ext cx="2908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a:extLst>
            <a:ext uri="{FF2B5EF4-FFF2-40B4-BE49-F238E27FC236}">
              <a16:creationId xmlns:a16="http://schemas.microsoft.com/office/drawing/2014/main" id="{00000000-0008-0000-0400-0000A2000000}"/>
            </a:ext>
          </a:extLst>
        </xdr:cNvPr>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0380" cy="251460"/>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254000" y="10843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3810</xdr:rowOff>
    </xdr:from>
    <xdr:ext cx="500380" cy="259080"/>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462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137160</xdr:rowOff>
    </xdr:from>
    <xdr:ext cx="500380" cy="259080"/>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081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99060</xdr:rowOff>
    </xdr:from>
    <xdr:ext cx="500380" cy="251460"/>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9700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60960</xdr:rowOff>
    </xdr:from>
    <xdr:ext cx="500380" cy="259080"/>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319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22860</xdr:rowOff>
    </xdr:from>
    <xdr:ext cx="500380" cy="259080"/>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8938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0380" cy="251460"/>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557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69850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37650"/>
          <a:ext cx="0" cy="13906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41910</xdr:rowOff>
    </xdr:from>
    <xdr:ext cx="762000" cy="251460"/>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003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9.6</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528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137160</xdr:rowOff>
    </xdr:from>
    <xdr:ext cx="762000" cy="259080"/>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881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37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165100</xdr:rowOff>
    </xdr:from>
    <xdr:to>
      <xdr:col>24</xdr:col>
      <xdr:colOff>25400</xdr:colOff>
      <xdr:row>55</xdr:row>
      <xdr:rowOff>31750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3987800" y="942340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124460</xdr:rowOff>
    </xdr:from>
    <xdr:ext cx="762000" cy="259080"/>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5542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31750</xdr:rowOff>
    </xdr:from>
    <xdr:to>
      <xdr:col>19</xdr:col>
      <xdr:colOff>187325</xdr:colOff>
      <xdr:row>56</xdr:row>
      <xdr:rowOff>31750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098800" y="9461500"/>
          <a:ext cx="889000" cy="171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57150</xdr:rowOff>
    </xdr:from>
    <xdr:to>
      <xdr:col>20</xdr:col>
      <xdr:colOff>38100</xdr:colOff>
      <xdr:row>56</xdr:row>
      <xdr:rowOff>158750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143510</xdr:rowOff>
    </xdr:from>
    <xdr:ext cx="728980" cy="251460"/>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744710"/>
          <a:ext cx="7289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55</xdr:row>
      <xdr:rowOff>146050</xdr:rowOff>
    </xdr:from>
    <xdr:to>
      <xdr:col>15</xdr:col>
      <xdr:colOff>98425</xdr:colOff>
      <xdr:row>56</xdr:row>
      <xdr:rowOff>31750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2209800" y="957580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29210</xdr:rowOff>
    </xdr:from>
    <xdr:ext cx="762000" cy="251460"/>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8018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55</xdr:row>
      <xdr:rowOff>146050</xdr:rowOff>
    </xdr:from>
    <xdr:to>
      <xdr:col>11</xdr:col>
      <xdr:colOff>9525</xdr:colOff>
      <xdr:row>55</xdr:row>
      <xdr:rowOff>165100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1320800" y="957580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133350</xdr:rowOff>
    </xdr:from>
    <xdr:to>
      <xdr:col>11</xdr:col>
      <xdr:colOff>60325</xdr:colOff>
      <xdr:row>57</xdr:row>
      <xdr:rowOff>63500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48260</xdr:rowOff>
    </xdr:from>
    <xdr:ext cx="754380" cy="259080"/>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82091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56</xdr:row>
      <xdr:rowOff>95250</xdr:rowOff>
    </xdr:from>
    <xdr:to>
      <xdr:col>6</xdr:col>
      <xdr:colOff>171450</xdr:colOff>
      <xdr:row>57</xdr:row>
      <xdr:rowOff>25400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10160</xdr:rowOff>
    </xdr:from>
    <xdr:ext cx="754380" cy="259080"/>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78281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4380" cy="259080"/>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54</xdr:row>
      <xdr:rowOff>114300</xdr:rowOff>
    </xdr:from>
    <xdr:to>
      <xdr:col>24</xdr:col>
      <xdr:colOff>76200</xdr:colOff>
      <xdr:row>55</xdr:row>
      <xdr:rowOff>44450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130810</xdr:rowOff>
    </xdr:from>
    <xdr:ext cx="762000" cy="259080"/>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217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54</xdr:row>
      <xdr:rowOff>152400</xdr:rowOff>
    </xdr:from>
    <xdr:to>
      <xdr:col>20</xdr:col>
      <xdr:colOff>38100</xdr:colOff>
      <xdr:row>55</xdr:row>
      <xdr:rowOff>82550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92710</xdr:rowOff>
    </xdr:from>
    <xdr:ext cx="728980" cy="259080"/>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179560"/>
          <a:ext cx="7289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55</xdr:row>
      <xdr:rowOff>152400</xdr:rowOff>
    </xdr:from>
    <xdr:to>
      <xdr:col>15</xdr:col>
      <xdr:colOff>149225</xdr:colOff>
      <xdr:row>56</xdr:row>
      <xdr:rowOff>82550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92710</xdr:rowOff>
    </xdr:from>
    <xdr:ext cx="762000" cy="259080"/>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9351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55</xdr:row>
      <xdr:rowOff>95250</xdr:rowOff>
    </xdr:from>
    <xdr:to>
      <xdr:col>11</xdr:col>
      <xdr:colOff>60325</xdr:colOff>
      <xdr:row>56</xdr:row>
      <xdr:rowOff>25400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35560</xdr:rowOff>
    </xdr:from>
    <xdr:ext cx="754380" cy="259080"/>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92938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4.6</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55</xdr:row>
      <xdr:rowOff>114300</xdr:rowOff>
    </xdr:from>
    <xdr:to>
      <xdr:col>6</xdr:col>
      <xdr:colOff>171450</xdr:colOff>
      <xdr:row>56</xdr:row>
      <xdr:rowOff>44450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54610</xdr:rowOff>
    </xdr:from>
    <xdr:ext cx="754380" cy="251460"/>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312910"/>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4.7</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49/55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ゴシック"/>
              <a:ea typeface="ＭＳ ゴシック"/>
            </a:rPr>
            <a:t>　その他に係る経常収支比率が類似団体平均を上回っているのは、繰出金の増加が主な要因である。</a:t>
          </a:r>
        </a:p>
        <a:p>
          <a:r>
            <a:rPr lang="ja-JP" altLang="en-US">
              <a:latin typeface="ＭＳ ゴシック"/>
              <a:ea typeface="ＭＳ ゴシック"/>
            </a:rPr>
            <a:t>　</a:t>
          </a:r>
          <a:r>
            <a:rPr lang="ja-JP" altLang="en-US" sz="1100" b="0" i="0" baseline="0">
              <a:solidFill>
                <a:schemeClr val="dk1"/>
              </a:solidFill>
              <a:effectLst/>
              <a:latin typeface="ＭＳ ゴシック"/>
              <a:ea typeface="ＭＳ ゴシック"/>
              <a:cs typeface="+mn-cs"/>
            </a:rPr>
            <a:t>本町の特別会計</a:t>
          </a:r>
          <a:r>
            <a:rPr lang="ja-JP" altLang="ja-JP" sz="1100" b="0" i="0" baseline="0">
              <a:solidFill>
                <a:schemeClr val="dk1"/>
              </a:solidFill>
              <a:effectLst/>
              <a:latin typeface="ＭＳ ゴシック"/>
              <a:ea typeface="ＭＳ ゴシック"/>
              <a:cs typeface="+mn-cs"/>
            </a:rPr>
            <a:t>に対する繰出金は、十分な料金収入が</a:t>
          </a:r>
          <a:r>
            <a:rPr lang="ja-JP" altLang="en-US" sz="1100" b="0" i="0" baseline="0">
              <a:solidFill>
                <a:schemeClr val="dk1"/>
              </a:solidFill>
              <a:effectLst/>
              <a:latin typeface="ＭＳ ゴシック"/>
              <a:ea typeface="ＭＳ ゴシック"/>
              <a:cs typeface="+mn-cs"/>
            </a:rPr>
            <a:t>確保でき</a:t>
          </a:r>
          <a:r>
            <a:rPr lang="ja-JP" altLang="ja-JP" sz="1100" b="0" i="0" baseline="0">
              <a:solidFill>
                <a:schemeClr val="dk1"/>
              </a:solidFill>
              <a:effectLst/>
              <a:latin typeface="ＭＳ ゴシック"/>
              <a:ea typeface="ＭＳ ゴシック"/>
              <a:cs typeface="+mn-cs"/>
            </a:rPr>
            <a:t>ないことが根本的な要因であるため、費用経費の削減、広域化等、抜本的な改革が必要である。</a:t>
          </a:r>
          <a:endParaRPr kumimoji="1" lang="ja-JP" altLang="en-US" sz="1300">
            <a:latin typeface="ＭＳ ゴシック"/>
            <a:ea typeface="ＭＳ ゴシック"/>
          </a:endParaRPr>
        </a:p>
      </xdr:txBody>
    </xdr:sp>
    <xdr:clientData/>
  </xdr:twoCellAnchor>
  <xdr:oneCellAnchor>
    <xdr:from>
      <xdr:col>62</xdr:col>
      <xdr:colOff>6350</xdr:colOff>
      <xdr:row>49</xdr:row>
      <xdr:rowOff>107950</xdr:rowOff>
    </xdr:from>
    <xdr:ext cx="290830" cy="22542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08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0380" cy="251460"/>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62</xdr:row>
      <xdr:rowOff>29210</xdr:rowOff>
    </xdr:from>
    <xdr:to>
      <xdr:col>85</xdr:col>
      <xdr:colOff>66675</xdr:colOff>
      <xdr:row>62</xdr:row>
      <xdr:rowOff>29210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58420</xdr:rowOff>
    </xdr:from>
    <xdr:ext cx="500380" cy="259080"/>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51687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60</xdr:row>
      <xdr:rowOff>45085</xdr:rowOff>
    </xdr:from>
    <xdr:to>
      <xdr:col>85</xdr:col>
      <xdr:colOff>66675</xdr:colOff>
      <xdr:row>60</xdr:row>
      <xdr:rowOff>45085</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74930</xdr:rowOff>
    </xdr:from>
    <xdr:ext cx="500380" cy="251460"/>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19048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58</xdr:row>
      <xdr:rowOff>61595</xdr:rowOff>
    </xdr:from>
    <xdr:to>
      <xdr:col>85</xdr:col>
      <xdr:colOff>66675</xdr:colOff>
      <xdr:row>58</xdr:row>
      <xdr:rowOff>61595</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90805</xdr:rowOff>
    </xdr:from>
    <xdr:ext cx="500380" cy="2584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863455"/>
          <a:ext cx="5003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56</xdr:row>
      <xdr:rowOff>78105</xdr:rowOff>
    </xdr:from>
    <xdr:to>
      <xdr:col>85</xdr:col>
      <xdr:colOff>66675</xdr:colOff>
      <xdr:row>56</xdr:row>
      <xdr:rowOff>78105</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107315</xdr:rowOff>
    </xdr:from>
    <xdr:ext cx="500380" cy="259080"/>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537065"/>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54</xdr:row>
      <xdr:rowOff>94615</xdr:rowOff>
    </xdr:from>
    <xdr:to>
      <xdr:col>85</xdr:col>
      <xdr:colOff>66675</xdr:colOff>
      <xdr:row>54</xdr:row>
      <xdr:rowOff>94615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123825</xdr:rowOff>
    </xdr:from>
    <xdr:ext cx="500380" cy="251460"/>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210675"/>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110490</xdr:rowOff>
    </xdr:from>
    <xdr:to>
      <xdr:col>85</xdr:col>
      <xdr:colOff>66675</xdr:colOff>
      <xdr:row>52</xdr:row>
      <xdr:rowOff>110490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139700</xdr:rowOff>
    </xdr:from>
    <xdr:ext cx="500380" cy="259080"/>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88365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0380" cy="251460"/>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72390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156700"/>
          <a:ext cx="0" cy="1545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44450</xdr:rowOff>
    </xdr:from>
    <xdr:ext cx="762000" cy="259080"/>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674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21.4</a:t>
          </a:r>
          <a:endParaRPr kumimoji="1" lang="ja-JP" altLang="en-US" sz="1000" b="1">
            <a:latin typeface="ＭＳ Ｐゴシック"/>
            <a:ea typeface="ＭＳ Ｐゴシック"/>
          </a:endParaRPr>
        </a:p>
      </xdr:txBody>
    </xdr:sp>
    <xdr:clientData/>
  </xdr:oneCellAnchor>
  <xdr:twoCellAnchor>
    <xdr:from>
      <xdr:col>82</xdr:col>
      <xdr:colOff>19050</xdr:colOff>
      <xdr:row>62</xdr:row>
      <xdr:rowOff>72390</xdr:rowOff>
    </xdr:from>
    <xdr:to>
      <xdr:col>82</xdr:col>
      <xdr:colOff>196850</xdr:colOff>
      <xdr:row>62</xdr:row>
      <xdr:rowOff>72390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702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156210</xdr:rowOff>
    </xdr:from>
    <xdr:ext cx="762000" cy="251460"/>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9001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7.2</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156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53340</xdr:rowOff>
    </xdr:from>
    <xdr:to>
      <xdr:col>82</xdr:col>
      <xdr:colOff>107950</xdr:colOff>
      <xdr:row>59</xdr:row>
      <xdr:rowOff>64135</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10168890"/>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24765</xdr:rowOff>
    </xdr:from>
    <xdr:ext cx="762000" cy="259080"/>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62596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57</xdr:row>
      <xdr:rowOff>8255</xdr:rowOff>
    </xdr:from>
    <xdr:to>
      <xdr:col>82</xdr:col>
      <xdr:colOff>158750</xdr:colOff>
      <xdr:row>57</xdr:row>
      <xdr:rowOff>109855</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78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29210</xdr:rowOff>
    </xdr:from>
    <xdr:to>
      <xdr:col>78</xdr:col>
      <xdr:colOff>69850</xdr:colOff>
      <xdr:row>59</xdr:row>
      <xdr:rowOff>64135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4782800" y="9973310"/>
          <a:ext cx="889000" cy="206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116840</xdr:rowOff>
    </xdr:from>
    <xdr:to>
      <xdr:col>78</xdr:col>
      <xdr:colOff>120650</xdr:colOff>
      <xdr:row>58</xdr:row>
      <xdr:rowOff>46990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88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57150</xdr:rowOff>
    </xdr:from>
    <xdr:ext cx="736600" cy="259080"/>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6583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58</xdr:row>
      <xdr:rowOff>29210</xdr:rowOff>
    </xdr:from>
    <xdr:to>
      <xdr:col>73</xdr:col>
      <xdr:colOff>180975</xdr:colOff>
      <xdr:row>58</xdr:row>
      <xdr:rowOff>94615</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9973310"/>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160655</xdr:rowOff>
    </xdr:from>
    <xdr:to>
      <xdr:col>74</xdr:col>
      <xdr:colOff>31750</xdr:colOff>
      <xdr:row>58</xdr:row>
      <xdr:rowOff>90805</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75565</xdr:rowOff>
    </xdr:from>
    <xdr:ext cx="762000" cy="251460"/>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1001966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58</xdr:row>
      <xdr:rowOff>6985</xdr:rowOff>
    </xdr:from>
    <xdr:to>
      <xdr:col>69</xdr:col>
      <xdr:colOff>92075</xdr:colOff>
      <xdr:row>58</xdr:row>
      <xdr:rowOff>94615</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951085"/>
          <a:ext cx="8890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54610</xdr:rowOff>
    </xdr:from>
    <xdr:to>
      <xdr:col>69</xdr:col>
      <xdr:colOff>142875</xdr:colOff>
      <xdr:row>58</xdr:row>
      <xdr:rowOff>156210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99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140970</xdr:rowOff>
    </xdr:from>
    <xdr:ext cx="754380" cy="259080"/>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1008507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58</xdr:row>
      <xdr:rowOff>54610</xdr:rowOff>
    </xdr:from>
    <xdr:to>
      <xdr:col>65</xdr:col>
      <xdr:colOff>53975</xdr:colOff>
      <xdr:row>58</xdr:row>
      <xdr:rowOff>156210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99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140970</xdr:rowOff>
    </xdr:from>
    <xdr:ext cx="762000" cy="259080"/>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10085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4380" cy="259080"/>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4380" cy="259080"/>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4380" cy="259080"/>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59</xdr:row>
      <xdr:rowOff>2540</xdr:rowOff>
    </xdr:from>
    <xdr:to>
      <xdr:col>82</xdr:col>
      <xdr:colOff>158750</xdr:colOff>
      <xdr:row>59</xdr:row>
      <xdr:rowOff>104140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1011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146050</xdr:rowOff>
    </xdr:from>
    <xdr:ext cx="762000" cy="251460"/>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100901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16.5</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59</xdr:row>
      <xdr:rowOff>13335</xdr:rowOff>
    </xdr:from>
    <xdr:to>
      <xdr:col>78</xdr:col>
      <xdr:colOff>120650</xdr:colOff>
      <xdr:row>59</xdr:row>
      <xdr:rowOff>114935</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1012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99695</xdr:rowOff>
    </xdr:from>
    <xdr:ext cx="736600" cy="251460"/>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10215245"/>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16.6</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57</xdr:row>
      <xdr:rowOff>149860</xdr:rowOff>
    </xdr:from>
    <xdr:to>
      <xdr:col>74</xdr:col>
      <xdr:colOff>31750</xdr:colOff>
      <xdr:row>58</xdr:row>
      <xdr:rowOff>80010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92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90170</xdr:rowOff>
    </xdr:from>
    <xdr:ext cx="762000" cy="259080"/>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691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14.7</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58</xdr:row>
      <xdr:rowOff>43815</xdr:rowOff>
    </xdr:from>
    <xdr:to>
      <xdr:col>69</xdr:col>
      <xdr:colOff>142875</xdr:colOff>
      <xdr:row>58</xdr:row>
      <xdr:rowOff>145415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98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155575</xdr:rowOff>
    </xdr:from>
    <xdr:ext cx="754380" cy="251460"/>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756775"/>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57</xdr:row>
      <xdr:rowOff>127635</xdr:rowOff>
    </xdr:from>
    <xdr:to>
      <xdr:col>65</xdr:col>
      <xdr:colOff>53975</xdr:colOff>
      <xdr:row>58</xdr:row>
      <xdr:rowOff>57785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90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67945</xdr:rowOff>
    </xdr:from>
    <xdr:ext cx="762000" cy="2584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6691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14.5</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27/55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a:t>
          </a:r>
          <a:r>
            <a:rPr kumimoji="1" lang="ja-JP" altLang="en-US" sz="1100">
              <a:latin typeface="ＭＳ ゴシック"/>
              <a:ea typeface="ＭＳ ゴシック"/>
            </a:rPr>
            <a:t>平成29年度から水道事業が地方公営企業法の適用となり、補助費として支出しているため、大きく増加した。</a:t>
          </a:r>
        </a:p>
        <a:p>
          <a:r>
            <a:rPr lang="ja-JP" altLang="en-US">
              <a:latin typeface="ＭＳ Ｐゴシック"/>
              <a:ea typeface="ＭＳ Ｐゴシック"/>
            </a:rPr>
            <a:t>　一部事務組合への負担金等任意に削減できない経費が大半を占めるため、今後も現状値並で推移していくと想定される。</a:t>
          </a:r>
          <a:endParaRPr kumimoji="1" lang="ja-JP" altLang="en-US" sz="1300">
            <a:latin typeface="ＭＳ Ｐゴシック"/>
            <a:ea typeface="ＭＳ Ｐゴシック"/>
          </a:endParaRPr>
        </a:p>
      </xdr:txBody>
    </xdr:sp>
    <xdr:clientData/>
  </xdr:twoCellAnchor>
  <xdr:oneCellAnchor>
    <xdr:from>
      <xdr:col>62</xdr:col>
      <xdr:colOff>6350</xdr:colOff>
      <xdr:row>29</xdr:row>
      <xdr:rowOff>107950</xdr:rowOff>
    </xdr:from>
    <xdr:ext cx="290830" cy="22542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08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0380" cy="251460"/>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62</xdr:col>
      <xdr:colOff>44450</xdr:colOff>
      <xdr:row>42</xdr:row>
      <xdr:rowOff>29210</xdr:rowOff>
    </xdr:from>
    <xdr:to>
      <xdr:col>85</xdr:col>
      <xdr:colOff>66675</xdr:colOff>
      <xdr:row>42</xdr:row>
      <xdr:rowOff>29210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230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58420</xdr:rowOff>
    </xdr:from>
    <xdr:ext cx="500380" cy="259080"/>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08787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40</xdr:row>
      <xdr:rowOff>45085</xdr:rowOff>
    </xdr:from>
    <xdr:to>
      <xdr:col>85</xdr:col>
      <xdr:colOff>66675</xdr:colOff>
      <xdr:row>40</xdr:row>
      <xdr:rowOff>45085</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903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74930</xdr:rowOff>
    </xdr:from>
    <xdr:ext cx="500380" cy="251460"/>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76148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61595</xdr:rowOff>
    </xdr:from>
    <xdr:to>
      <xdr:col>85</xdr:col>
      <xdr:colOff>66675</xdr:colOff>
      <xdr:row>38</xdr:row>
      <xdr:rowOff>61595</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576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90805</xdr:rowOff>
    </xdr:from>
    <xdr:ext cx="500380" cy="2584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34455"/>
          <a:ext cx="5003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78105</xdr:rowOff>
    </xdr:from>
    <xdr:to>
      <xdr:col>85</xdr:col>
      <xdr:colOff>66675</xdr:colOff>
      <xdr:row>36</xdr:row>
      <xdr:rowOff>78105</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250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107315</xdr:rowOff>
    </xdr:from>
    <xdr:ext cx="500380" cy="259080"/>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108065"/>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34</xdr:row>
      <xdr:rowOff>94615</xdr:rowOff>
    </xdr:from>
    <xdr:to>
      <xdr:col>85</xdr:col>
      <xdr:colOff>66675</xdr:colOff>
      <xdr:row>34</xdr:row>
      <xdr:rowOff>94615</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923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123825</xdr:rowOff>
    </xdr:from>
    <xdr:ext cx="500380" cy="251460"/>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781675"/>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32</xdr:row>
      <xdr:rowOff>110490</xdr:rowOff>
    </xdr:from>
    <xdr:to>
      <xdr:col>85</xdr:col>
      <xdr:colOff>66675</xdr:colOff>
      <xdr:row>32</xdr:row>
      <xdr:rowOff>110490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596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139700</xdr:rowOff>
    </xdr:from>
    <xdr:ext cx="500380" cy="259080"/>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45465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156210</xdr:rowOff>
    </xdr:from>
    <xdr:ext cx="500380" cy="251460"/>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128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a:extLst>
            <a:ext uri="{FF2B5EF4-FFF2-40B4-BE49-F238E27FC236}">
              <a16:creationId xmlns:a16="http://schemas.microsoft.com/office/drawing/2014/main" id="{00000000-0008-0000-0400-00002E010000}"/>
            </a:ext>
          </a:extLst>
        </xdr:cNvPr>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154940</xdr:rowOff>
    </xdr:from>
    <xdr:to>
      <xdr:col>82</xdr:col>
      <xdr:colOff>107950</xdr:colOff>
      <xdr:row>41</xdr:row>
      <xdr:rowOff>76200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6510000" y="5812790"/>
          <a:ext cx="0" cy="1292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48260</xdr:rowOff>
    </xdr:from>
    <xdr:ext cx="762000" cy="259080"/>
    <xdr:sp macro="" textlink="">
      <xdr:nvSpPr>
        <xdr:cNvPr id="304" name="補助費等最小値テキスト">
          <a:extLst>
            <a:ext uri="{FF2B5EF4-FFF2-40B4-BE49-F238E27FC236}">
              <a16:creationId xmlns:a16="http://schemas.microsoft.com/office/drawing/2014/main" id="{00000000-0008-0000-0400-000030010000}"/>
            </a:ext>
          </a:extLst>
        </xdr:cNvPr>
        <xdr:cNvSpPr txBox="1"/>
      </xdr:nvSpPr>
      <xdr:spPr>
        <a:xfrm>
          <a:off x="16598900" y="7077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28.1</a:t>
          </a:r>
          <a:endParaRPr kumimoji="1" lang="ja-JP" altLang="en-US" sz="1000" b="1">
            <a:latin typeface="ＭＳ Ｐゴシック"/>
            <a:ea typeface="ＭＳ Ｐゴシック"/>
          </a:endParaRPr>
        </a:p>
      </xdr:txBody>
    </xdr:sp>
    <xdr:clientData/>
  </xdr:oneCellAnchor>
  <xdr:twoCellAnchor>
    <xdr:from>
      <xdr:col>82</xdr:col>
      <xdr:colOff>19050</xdr:colOff>
      <xdr:row>41</xdr:row>
      <xdr:rowOff>76200</xdr:rowOff>
    </xdr:from>
    <xdr:to>
      <xdr:col>82</xdr:col>
      <xdr:colOff>196850</xdr:colOff>
      <xdr:row>41</xdr:row>
      <xdr:rowOff>76200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7105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69850</xdr:rowOff>
    </xdr:from>
    <xdr:ext cx="762000" cy="259080"/>
    <xdr:sp macro="" textlink="">
      <xdr:nvSpPr>
        <xdr:cNvPr id="306" name="補助費等最大値テキスト">
          <a:extLst>
            <a:ext uri="{FF2B5EF4-FFF2-40B4-BE49-F238E27FC236}">
              <a16:creationId xmlns:a16="http://schemas.microsoft.com/office/drawing/2014/main" id="{00000000-0008-0000-0400-000032010000}"/>
            </a:ext>
          </a:extLst>
        </xdr:cNvPr>
        <xdr:cNvSpPr txBox="1"/>
      </xdr:nvSpPr>
      <xdr:spPr>
        <a:xfrm>
          <a:off x="16598900" y="5556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a:t>
          </a:r>
          <a:endParaRPr kumimoji="1" lang="ja-JP" altLang="en-US" sz="1000" b="1">
            <a:latin typeface="ＭＳ Ｐゴシック"/>
            <a:ea typeface="ＭＳ Ｐゴシック"/>
          </a:endParaRPr>
        </a:p>
      </xdr:txBody>
    </xdr:sp>
    <xdr:clientData/>
  </xdr:oneCellAnchor>
  <xdr:twoCellAnchor>
    <xdr:from>
      <xdr:col>82</xdr:col>
      <xdr:colOff>19050</xdr:colOff>
      <xdr:row>33</xdr:row>
      <xdr:rowOff>154940</xdr:rowOff>
    </xdr:from>
    <xdr:to>
      <xdr:col>82</xdr:col>
      <xdr:colOff>196850</xdr:colOff>
      <xdr:row>33</xdr:row>
      <xdr:rowOff>154940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5812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52070</xdr:rowOff>
    </xdr:from>
    <xdr:to>
      <xdr:col>82</xdr:col>
      <xdr:colOff>107950</xdr:colOff>
      <xdr:row>37</xdr:row>
      <xdr:rowOff>24130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5671800" y="6224270"/>
          <a:ext cx="838200" cy="143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164465</xdr:rowOff>
    </xdr:from>
    <xdr:ext cx="762000" cy="259080"/>
    <xdr:sp macro="" textlink="">
      <xdr:nvSpPr>
        <xdr:cNvPr id="309" name="補助費等平均値テキスト">
          <a:extLst>
            <a:ext uri="{FF2B5EF4-FFF2-40B4-BE49-F238E27FC236}">
              <a16:creationId xmlns:a16="http://schemas.microsoft.com/office/drawing/2014/main" id="{00000000-0008-0000-0400-000035010000}"/>
            </a:ext>
          </a:extLst>
        </xdr:cNvPr>
        <xdr:cNvSpPr txBox="1"/>
      </xdr:nvSpPr>
      <xdr:spPr>
        <a:xfrm>
          <a:off x="16598900" y="616521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20955</xdr:rowOff>
    </xdr:from>
    <xdr:to>
      <xdr:col>82</xdr:col>
      <xdr:colOff>158750</xdr:colOff>
      <xdr:row>36</xdr:row>
      <xdr:rowOff>122555</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6459200" y="619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24130</xdr:rowOff>
    </xdr:from>
    <xdr:to>
      <xdr:col>78</xdr:col>
      <xdr:colOff>69850</xdr:colOff>
      <xdr:row>37</xdr:row>
      <xdr:rowOff>43815</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4782800" y="636778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53340</xdr:rowOff>
    </xdr:from>
    <xdr:to>
      <xdr:col>78</xdr:col>
      <xdr:colOff>120650</xdr:colOff>
      <xdr:row>36</xdr:row>
      <xdr:rowOff>154940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5621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165100</xdr:rowOff>
    </xdr:from>
    <xdr:ext cx="736600" cy="259080"/>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290800" y="59944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37</xdr:row>
      <xdr:rowOff>43815</xdr:rowOff>
    </xdr:from>
    <xdr:to>
      <xdr:col>73</xdr:col>
      <xdr:colOff>180975</xdr:colOff>
      <xdr:row>37</xdr:row>
      <xdr:rowOff>69850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893800" y="638746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153035</xdr:rowOff>
    </xdr:from>
    <xdr:to>
      <xdr:col>74</xdr:col>
      <xdr:colOff>31750</xdr:colOff>
      <xdr:row>36</xdr:row>
      <xdr:rowOff>83185</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4732000" y="615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93345</xdr:rowOff>
    </xdr:from>
    <xdr:ext cx="762000" cy="259080"/>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401800" y="59226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36</xdr:row>
      <xdr:rowOff>104140</xdr:rowOff>
    </xdr:from>
    <xdr:to>
      <xdr:col>69</xdr:col>
      <xdr:colOff>92075</xdr:colOff>
      <xdr:row>37</xdr:row>
      <xdr:rowOff>69850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004800" y="6276340"/>
          <a:ext cx="8890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153035</xdr:rowOff>
    </xdr:from>
    <xdr:to>
      <xdr:col>69</xdr:col>
      <xdr:colOff>142875</xdr:colOff>
      <xdr:row>36</xdr:row>
      <xdr:rowOff>83185</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3843000" y="615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93345</xdr:rowOff>
    </xdr:from>
    <xdr:ext cx="754380" cy="259080"/>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512800" y="5922645"/>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2954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73660</xdr:rowOff>
    </xdr:from>
    <xdr:ext cx="762000" cy="259080"/>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623800" y="590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4380" cy="259080"/>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455900" y="7553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4380" cy="259080"/>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566900" y="7553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4380" cy="259080"/>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788900" y="7553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36</xdr:row>
      <xdr:rowOff>1270</xdr:rowOff>
    </xdr:from>
    <xdr:to>
      <xdr:col>82</xdr:col>
      <xdr:colOff>158750</xdr:colOff>
      <xdr:row>36</xdr:row>
      <xdr:rowOff>102870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6459200" y="617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17780</xdr:rowOff>
    </xdr:from>
    <xdr:ext cx="762000" cy="251460"/>
    <xdr:sp macro="" textlink="">
      <xdr:nvSpPr>
        <xdr:cNvPr id="328" name="補助費等該当値テキスト">
          <a:extLst>
            <a:ext uri="{FF2B5EF4-FFF2-40B4-BE49-F238E27FC236}">
              <a16:creationId xmlns:a16="http://schemas.microsoft.com/office/drawing/2014/main" id="{00000000-0008-0000-0400-000048010000}"/>
            </a:ext>
          </a:extLst>
        </xdr:cNvPr>
        <xdr:cNvSpPr txBox="1"/>
      </xdr:nvSpPr>
      <xdr:spPr>
        <a:xfrm>
          <a:off x="16598900" y="601853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14.6</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36</xdr:row>
      <xdr:rowOff>144780</xdr:rowOff>
    </xdr:from>
    <xdr:to>
      <xdr:col>78</xdr:col>
      <xdr:colOff>120650</xdr:colOff>
      <xdr:row>37</xdr:row>
      <xdr:rowOff>74930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5621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59690</xdr:rowOff>
    </xdr:from>
    <xdr:ext cx="736600" cy="259080"/>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290800" y="64033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16.8</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36</xdr:row>
      <xdr:rowOff>164465</xdr:rowOff>
    </xdr:from>
    <xdr:to>
      <xdr:col>74</xdr:col>
      <xdr:colOff>31750</xdr:colOff>
      <xdr:row>37</xdr:row>
      <xdr:rowOff>94615</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4732000" y="633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79375</xdr:rowOff>
    </xdr:from>
    <xdr:ext cx="762000" cy="2584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401800" y="64230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17.1</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37</xdr:row>
      <xdr:rowOff>19050</xdr:rowOff>
    </xdr:from>
    <xdr:to>
      <xdr:col>69</xdr:col>
      <xdr:colOff>142875</xdr:colOff>
      <xdr:row>37</xdr:row>
      <xdr:rowOff>120650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3843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105410</xdr:rowOff>
    </xdr:from>
    <xdr:ext cx="754380" cy="259080"/>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3512800" y="64490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36</xdr:row>
      <xdr:rowOff>53340</xdr:rowOff>
    </xdr:from>
    <xdr:to>
      <xdr:col>65</xdr:col>
      <xdr:colOff>53975</xdr:colOff>
      <xdr:row>36</xdr:row>
      <xdr:rowOff>154940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2954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139700</xdr:rowOff>
    </xdr:from>
    <xdr:ext cx="762000" cy="259080"/>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623800" y="6311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15.4</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49/55</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ゴシック"/>
              <a:ea typeface="ＭＳ ゴシック"/>
            </a:rPr>
            <a:t>　繰上償還の実施により指標は減少傾向にあるが、次年度以降、大型普通建設事業の償還が開始するため、指標の増加が見込まれる。</a:t>
          </a:r>
          <a:endParaRPr kumimoji="1" lang="ja-JP" altLang="en-US" sz="1300">
            <a:latin typeface="ＭＳ ゴシック"/>
            <a:ea typeface="ＭＳ ゴシック"/>
          </a:endParaRPr>
        </a:p>
        <a:p>
          <a:r>
            <a:rPr lang="ja-JP" altLang="ja-JP" sz="1100">
              <a:solidFill>
                <a:schemeClr val="tx1"/>
              </a:solidFill>
              <a:effectLst/>
              <a:latin typeface="ＭＳ ゴシック"/>
              <a:ea typeface="ＭＳ ゴシック"/>
              <a:cs typeface="+mn-cs"/>
            </a:rPr>
            <a:t>　このことから、繰上償還を実施しており、令和元年度（平成31年度）には約5億円、令和3年度には約2億円、令和4年度以降においても計画的に繰上償還を実施し、後年度の公債費の圧縮に努めている。</a:t>
          </a:r>
          <a:endParaRPr kumimoji="1" lang="ja-JP" altLang="en-US" sz="1300">
            <a:latin typeface="ＭＳ Ｐゴシック"/>
            <a:ea typeface="ＭＳ Ｐゴシック"/>
          </a:endParaRPr>
        </a:p>
      </xdr:txBody>
    </xdr:sp>
    <xdr:clientData/>
  </xdr:twoCellAnchor>
  <xdr:oneCellAnchor>
    <xdr:from>
      <xdr:col>3</xdr:col>
      <xdr:colOff>123825</xdr:colOff>
      <xdr:row>69</xdr:row>
      <xdr:rowOff>107950</xdr:rowOff>
    </xdr:from>
    <xdr:ext cx="290830" cy="22542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723900" y="11938000"/>
          <a:ext cx="2908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0380" cy="251460"/>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4272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99060</xdr:rowOff>
    </xdr:from>
    <xdr:ext cx="500380" cy="251460"/>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8150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156210</xdr:rowOff>
    </xdr:from>
    <xdr:ext cx="500380" cy="251460"/>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3578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41910</xdr:rowOff>
    </xdr:from>
    <xdr:ext cx="500380" cy="251460"/>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9006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99060</xdr:rowOff>
    </xdr:from>
    <xdr:ext cx="500380" cy="251460"/>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4434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109220</xdr:rowOff>
    </xdr:from>
    <xdr:to>
      <xdr:col>24</xdr:col>
      <xdr:colOff>25400</xdr:colOff>
      <xdr:row>80</xdr:row>
      <xdr:rowOff>140970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796520"/>
          <a:ext cx="0" cy="1060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113030</xdr:rowOff>
    </xdr:from>
    <xdr:ext cx="762000" cy="259080"/>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829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27.8</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140970</xdr:rowOff>
    </xdr:from>
    <xdr:to>
      <xdr:col>24</xdr:col>
      <xdr:colOff>114300</xdr:colOff>
      <xdr:row>80</xdr:row>
      <xdr:rowOff>140970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856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23495</xdr:rowOff>
    </xdr:from>
    <xdr:ext cx="762000" cy="259080"/>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539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4.6</a:t>
          </a:r>
          <a:endParaRPr kumimoji="1" lang="ja-JP" altLang="en-US" sz="1000" b="1">
            <a:latin typeface="ＭＳ Ｐゴシック"/>
            <a:ea typeface="ＭＳ Ｐゴシック"/>
          </a:endParaRPr>
        </a:p>
      </xdr:txBody>
    </xdr:sp>
    <xdr:clientData/>
  </xdr:oneCellAnchor>
  <xdr:twoCellAnchor>
    <xdr:from>
      <xdr:col>23</xdr:col>
      <xdr:colOff>136525</xdr:colOff>
      <xdr:row>74</xdr:row>
      <xdr:rowOff>109220</xdr:rowOff>
    </xdr:from>
    <xdr:to>
      <xdr:col>24</xdr:col>
      <xdr:colOff>114300</xdr:colOff>
      <xdr:row>74</xdr:row>
      <xdr:rowOff>109220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796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86360</xdr:rowOff>
    </xdr:from>
    <xdr:to>
      <xdr:col>24</xdr:col>
      <xdr:colOff>25400</xdr:colOff>
      <xdr:row>78</xdr:row>
      <xdr:rowOff>99695</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987800" y="13459460"/>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21590</xdr:rowOff>
    </xdr:from>
    <xdr:ext cx="762000" cy="259080"/>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30517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77</xdr:row>
      <xdr:rowOff>5080</xdr:rowOff>
    </xdr:from>
    <xdr:to>
      <xdr:col>24</xdr:col>
      <xdr:colOff>76200</xdr:colOff>
      <xdr:row>77</xdr:row>
      <xdr:rowOff>106680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320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99695</xdr:rowOff>
    </xdr:from>
    <xdr:to>
      <xdr:col>19</xdr:col>
      <xdr:colOff>187325</xdr:colOff>
      <xdr:row>78</xdr:row>
      <xdr:rowOff>154940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098800" y="13472795"/>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33020</xdr:rowOff>
    </xdr:from>
    <xdr:to>
      <xdr:col>20</xdr:col>
      <xdr:colOff>38100</xdr:colOff>
      <xdr:row>77</xdr:row>
      <xdr:rowOff>134620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323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144780</xdr:rowOff>
    </xdr:from>
    <xdr:ext cx="728980" cy="251460"/>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003530"/>
          <a:ext cx="7289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78</xdr:row>
      <xdr:rowOff>154940</xdr:rowOff>
    </xdr:from>
    <xdr:to>
      <xdr:col>15</xdr:col>
      <xdr:colOff>98425</xdr:colOff>
      <xdr:row>78</xdr:row>
      <xdr:rowOff>158750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2209800" y="1352804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55880</xdr:rowOff>
    </xdr:from>
    <xdr:to>
      <xdr:col>15</xdr:col>
      <xdr:colOff>149225</xdr:colOff>
      <xdr:row>77</xdr:row>
      <xdr:rowOff>157480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32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167640</xdr:rowOff>
    </xdr:from>
    <xdr:ext cx="762000" cy="251460"/>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302639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78</xdr:row>
      <xdr:rowOff>145415</xdr:rowOff>
    </xdr:from>
    <xdr:to>
      <xdr:col>11</xdr:col>
      <xdr:colOff>9525</xdr:colOff>
      <xdr:row>78</xdr:row>
      <xdr:rowOff>158750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1320800" y="1351851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46355</xdr:rowOff>
    </xdr:from>
    <xdr:to>
      <xdr:col>11</xdr:col>
      <xdr:colOff>60325</xdr:colOff>
      <xdr:row>77</xdr:row>
      <xdr:rowOff>147955</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324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158115</xdr:rowOff>
    </xdr:from>
    <xdr:ext cx="754380" cy="251460"/>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3016865"/>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77</xdr:row>
      <xdr:rowOff>60325</xdr:rowOff>
    </xdr:from>
    <xdr:to>
      <xdr:col>6</xdr:col>
      <xdr:colOff>171450</xdr:colOff>
      <xdr:row>77</xdr:row>
      <xdr:rowOff>161925</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326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635</xdr:rowOff>
    </xdr:from>
    <xdr:ext cx="754380" cy="259080"/>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3030835"/>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4380" cy="259080"/>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78</xdr:row>
      <xdr:rowOff>34925</xdr:rowOff>
    </xdr:from>
    <xdr:to>
      <xdr:col>24</xdr:col>
      <xdr:colOff>76200</xdr:colOff>
      <xdr:row>78</xdr:row>
      <xdr:rowOff>136525</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340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6985</xdr:rowOff>
    </xdr:from>
    <xdr:ext cx="762000" cy="251460"/>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338008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78</xdr:row>
      <xdr:rowOff>48895</xdr:rowOff>
    </xdr:from>
    <xdr:to>
      <xdr:col>20</xdr:col>
      <xdr:colOff>38100</xdr:colOff>
      <xdr:row>78</xdr:row>
      <xdr:rowOff>150495</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342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135255</xdr:rowOff>
    </xdr:from>
    <xdr:ext cx="728980" cy="251460"/>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3508355"/>
          <a:ext cx="7289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78</xdr:row>
      <xdr:rowOff>103505</xdr:rowOff>
    </xdr:from>
    <xdr:to>
      <xdr:col>15</xdr:col>
      <xdr:colOff>149225</xdr:colOff>
      <xdr:row>79</xdr:row>
      <xdr:rowOff>33655</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347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18415</xdr:rowOff>
    </xdr:from>
    <xdr:ext cx="762000" cy="251460"/>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356296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78</xdr:row>
      <xdr:rowOff>107950</xdr:rowOff>
    </xdr:from>
    <xdr:to>
      <xdr:col>11</xdr:col>
      <xdr:colOff>60325</xdr:colOff>
      <xdr:row>79</xdr:row>
      <xdr:rowOff>38100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348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22860</xdr:rowOff>
    </xdr:from>
    <xdr:ext cx="754380" cy="259080"/>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356741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78</xdr:row>
      <xdr:rowOff>94615</xdr:rowOff>
    </xdr:from>
    <xdr:to>
      <xdr:col>6</xdr:col>
      <xdr:colOff>171450</xdr:colOff>
      <xdr:row>79</xdr:row>
      <xdr:rowOff>24765</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346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9525</xdr:rowOff>
    </xdr:from>
    <xdr:ext cx="754380" cy="251460"/>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3554075"/>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20.4</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74.5</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a:t>
          </a:r>
          <a:r>
            <a:rPr lang="ja-JP" altLang="en-US">
              <a:latin typeface="ＭＳ ゴシック"/>
              <a:ea typeface="ＭＳ ゴシック"/>
            </a:rPr>
            <a:t>物件費及び扶助費については、類似団体と比較し低い指標となっている。</a:t>
          </a:r>
          <a:endParaRPr kumimoji="1" lang="ja-JP" altLang="en-US" sz="1300">
            <a:latin typeface="ＭＳ Ｐゴシック"/>
            <a:ea typeface="ＭＳ Ｐゴシック"/>
          </a:endParaRPr>
        </a:p>
        <a:p>
          <a:r>
            <a:rPr lang="ja-JP" altLang="en-US">
              <a:latin typeface="ＭＳ ゴシック"/>
              <a:ea typeface="ＭＳ ゴシック"/>
            </a:rPr>
            <a:t>　他の性質については、類似団体の平均以上の水準となっているため、本指標において、類似団体と比較しコストの低い指標となっている。今後の展開として、必要な経費は確保しつつ、繰出金等が類似団体と比べ高い現状にあるため、公営企業課と連携等し低減に努める。</a:t>
          </a:r>
          <a:endParaRPr kumimoji="1" lang="ja-JP" altLang="en-US" sz="1300">
            <a:latin typeface="ＭＳ Ｐゴシック"/>
            <a:ea typeface="ＭＳ Ｐゴシック"/>
          </a:endParaRPr>
        </a:p>
      </xdr:txBody>
    </xdr:sp>
    <xdr:clientData/>
  </xdr:twoCellAnchor>
  <xdr:oneCellAnchor>
    <xdr:from>
      <xdr:col>62</xdr:col>
      <xdr:colOff>6350</xdr:colOff>
      <xdr:row>69</xdr:row>
      <xdr:rowOff>107950</xdr:rowOff>
    </xdr:from>
    <xdr:ext cx="290830" cy="22542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08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0380" cy="251460"/>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500380" cy="251460"/>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8150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500380" cy="251460"/>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3578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500380" cy="251460"/>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006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500380" cy="251460"/>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4434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0380" cy="251460"/>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29210</xdr:rowOff>
    </xdr:from>
    <xdr:to>
      <xdr:col>82</xdr:col>
      <xdr:colOff>107950</xdr:colOff>
      <xdr:row>80</xdr:row>
      <xdr:rowOff>26670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545060"/>
          <a:ext cx="0" cy="1197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170180</xdr:rowOff>
    </xdr:from>
    <xdr:ext cx="762000" cy="259080"/>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3714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85.3</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26670</xdr:rowOff>
    </xdr:from>
    <xdr:to>
      <xdr:col>82</xdr:col>
      <xdr:colOff>196850</xdr:colOff>
      <xdr:row>80</xdr:row>
      <xdr:rowOff>26670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3742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114935</xdr:rowOff>
    </xdr:from>
    <xdr:ext cx="762000" cy="259080"/>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28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59.1</a:t>
          </a:r>
          <a:endParaRPr kumimoji="1" lang="ja-JP" altLang="en-US" sz="1000" b="1">
            <a:latin typeface="ＭＳ Ｐゴシック"/>
            <a:ea typeface="ＭＳ Ｐゴシック"/>
          </a:endParaRPr>
        </a:p>
      </xdr:txBody>
    </xdr:sp>
    <xdr:clientData/>
  </xdr:oneCellAnchor>
  <xdr:twoCellAnchor>
    <xdr:from>
      <xdr:col>82</xdr:col>
      <xdr:colOff>19050</xdr:colOff>
      <xdr:row>73</xdr:row>
      <xdr:rowOff>29210</xdr:rowOff>
    </xdr:from>
    <xdr:to>
      <xdr:col>82</xdr:col>
      <xdr:colOff>196850</xdr:colOff>
      <xdr:row>73</xdr:row>
      <xdr:rowOff>29210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545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46990</xdr:rowOff>
    </xdr:from>
    <xdr:to>
      <xdr:col>82</xdr:col>
      <xdr:colOff>107950</xdr:colOff>
      <xdr:row>76</xdr:row>
      <xdr:rowOff>40640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5671800" y="12905740"/>
          <a:ext cx="838200" cy="165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59690</xdr:rowOff>
    </xdr:from>
    <xdr:ext cx="762000" cy="259080"/>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29184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69.0</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75</xdr:row>
      <xdr:rowOff>87630</xdr:rowOff>
    </xdr:from>
    <xdr:to>
      <xdr:col>82</xdr:col>
      <xdr:colOff>158750</xdr:colOff>
      <xdr:row>76</xdr:row>
      <xdr:rowOff>17780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129540</xdr:rowOff>
    </xdr:from>
    <xdr:to>
      <xdr:col>78</xdr:col>
      <xdr:colOff>69850</xdr:colOff>
      <xdr:row>76</xdr:row>
      <xdr:rowOff>40640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4782800" y="12988290"/>
          <a:ext cx="8890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76200</xdr:rowOff>
    </xdr:from>
    <xdr:to>
      <xdr:col>78</xdr:col>
      <xdr:colOff>120650</xdr:colOff>
      <xdr:row>77</xdr:row>
      <xdr:rowOff>6350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162560</xdr:rowOff>
    </xdr:from>
    <xdr:ext cx="736600" cy="259080"/>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1927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72.5</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75</xdr:row>
      <xdr:rowOff>129540</xdr:rowOff>
    </xdr:from>
    <xdr:to>
      <xdr:col>73</xdr:col>
      <xdr:colOff>180975</xdr:colOff>
      <xdr:row>76</xdr:row>
      <xdr:rowOff>95250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893800" y="12988290"/>
          <a:ext cx="8890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90170</xdr:rowOff>
    </xdr:from>
    <xdr:to>
      <xdr:col>74</xdr:col>
      <xdr:colOff>31750</xdr:colOff>
      <xdr:row>77</xdr:row>
      <xdr:rowOff>20320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5080</xdr:rowOff>
    </xdr:from>
    <xdr:ext cx="762000" cy="259080"/>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206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72.8</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75</xdr:row>
      <xdr:rowOff>120650</xdr:rowOff>
    </xdr:from>
    <xdr:to>
      <xdr:col>69</xdr:col>
      <xdr:colOff>92075</xdr:colOff>
      <xdr:row>76</xdr:row>
      <xdr:rowOff>95250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4800" y="12979400"/>
          <a:ext cx="889000" cy="146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99060</xdr:rowOff>
    </xdr:from>
    <xdr:to>
      <xdr:col>69</xdr:col>
      <xdr:colOff>142875</xdr:colOff>
      <xdr:row>77</xdr:row>
      <xdr:rowOff>29210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1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13970</xdr:rowOff>
    </xdr:from>
    <xdr:ext cx="754380" cy="259080"/>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21562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76</xdr:row>
      <xdr:rowOff>48895</xdr:rowOff>
    </xdr:from>
    <xdr:to>
      <xdr:col>65</xdr:col>
      <xdr:colOff>53975</xdr:colOff>
      <xdr:row>76</xdr:row>
      <xdr:rowOff>150495</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07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135255</xdr:rowOff>
    </xdr:from>
    <xdr:ext cx="762000" cy="251460"/>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16545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71.9</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4380" cy="259080"/>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4380" cy="259080"/>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4380" cy="259080"/>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74</xdr:row>
      <xdr:rowOff>167640</xdr:rowOff>
    </xdr:from>
    <xdr:to>
      <xdr:col>82</xdr:col>
      <xdr:colOff>158750</xdr:colOff>
      <xdr:row>75</xdr:row>
      <xdr:rowOff>97790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12700</xdr:rowOff>
    </xdr:from>
    <xdr:ext cx="762000" cy="259080"/>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2700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67.0</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75</xdr:row>
      <xdr:rowOff>160655</xdr:rowOff>
    </xdr:from>
    <xdr:to>
      <xdr:col>78</xdr:col>
      <xdr:colOff>120650</xdr:colOff>
      <xdr:row>76</xdr:row>
      <xdr:rowOff>90805</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01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100965</xdr:rowOff>
    </xdr:from>
    <xdr:ext cx="736600" cy="251460"/>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2788265"/>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70.6</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75</xdr:row>
      <xdr:rowOff>78740</xdr:rowOff>
    </xdr:from>
    <xdr:to>
      <xdr:col>74</xdr:col>
      <xdr:colOff>31750</xdr:colOff>
      <xdr:row>76</xdr:row>
      <xdr:rowOff>8890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293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19050</xdr:rowOff>
    </xdr:from>
    <xdr:ext cx="762000" cy="251460"/>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2706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68.8</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76</xdr:row>
      <xdr:rowOff>44450</xdr:rowOff>
    </xdr:from>
    <xdr:to>
      <xdr:col>69</xdr:col>
      <xdr:colOff>142875</xdr:colOff>
      <xdr:row>76</xdr:row>
      <xdr:rowOff>146050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07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156210</xdr:rowOff>
    </xdr:from>
    <xdr:ext cx="754380" cy="251460"/>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2843510"/>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75</xdr:row>
      <xdr:rowOff>69215</xdr:rowOff>
    </xdr:from>
    <xdr:to>
      <xdr:col>65</xdr:col>
      <xdr:colOff>53975</xdr:colOff>
      <xdr:row>75</xdr:row>
      <xdr:rowOff>170815</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292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9525</xdr:rowOff>
    </xdr:from>
    <xdr:ext cx="762000" cy="251460"/>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269682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68.6</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京都府京丹波町</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3</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3860" cy="269875"/>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0386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1460"/>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109220</xdr:rowOff>
    </xdr:from>
    <xdr:ext cx="762000" cy="251460"/>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439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70485</xdr:rowOff>
    </xdr:from>
    <xdr:ext cx="762000" cy="259080"/>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32385</xdr:rowOff>
    </xdr:from>
    <xdr:ext cx="762000" cy="251460"/>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166370</xdr:rowOff>
    </xdr:from>
    <xdr:ext cx="762000" cy="251460"/>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139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127635</xdr:rowOff>
    </xdr:from>
    <xdr:ext cx="762000" cy="259080"/>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1460"/>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57785</xdr:rowOff>
    </xdr:from>
    <xdr:to>
      <xdr:col>29</xdr:col>
      <xdr:colOff>127000</xdr:colOff>
      <xdr:row>19</xdr:row>
      <xdr:rowOff>46990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a:xfrm flipV="1">
          <a:off x="5651500" y="1991360"/>
          <a:ext cx="0" cy="136080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19050</xdr:rowOff>
    </xdr:from>
    <xdr:ext cx="754380" cy="251460"/>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24225"/>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76,756</a:t>
          </a:r>
          <a:endParaRPr kumimoji="1" lang="ja-JP" altLang="en-US" sz="1000" b="1">
            <a:latin typeface="ＭＳ Ｐゴシック"/>
            <a:ea typeface="ＭＳ Ｐゴシック"/>
          </a:endParaRPr>
        </a:p>
      </xdr:txBody>
    </xdr:sp>
    <xdr:clientData/>
  </xdr:oneCellAnchor>
  <xdr:twoCellAnchor>
    <xdr:from>
      <xdr:col>29</xdr:col>
      <xdr:colOff>38100</xdr:colOff>
      <xdr:row>19</xdr:row>
      <xdr:rowOff>46990</xdr:rowOff>
    </xdr:from>
    <xdr:to>
      <xdr:col>30</xdr:col>
      <xdr:colOff>25400</xdr:colOff>
      <xdr:row>19</xdr:row>
      <xdr:rowOff>46990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a:xfrm>
          <a:off x="5562600" y="335216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144145</xdr:rowOff>
    </xdr:from>
    <xdr:ext cx="754380" cy="251460"/>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34820"/>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255,357</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57785</xdr:rowOff>
    </xdr:from>
    <xdr:to>
      <xdr:col>30</xdr:col>
      <xdr:colOff>25400</xdr:colOff>
      <xdr:row>11</xdr:row>
      <xdr:rowOff>57785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a:xfrm>
          <a:off x="5562600" y="199136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40640</xdr:rowOff>
    </xdr:from>
    <xdr:to>
      <xdr:col>29</xdr:col>
      <xdr:colOff>127000</xdr:colOff>
      <xdr:row>15</xdr:row>
      <xdr:rowOff>86995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a:xfrm flipV="1">
          <a:off x="5003800" y="2660015"/>
          <a:ext cx="647700" cy="463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163830</xdr:rowOff>
    </xdr:from>
    <xdr:ext cx="754380" cy="259080"/>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54655"/>
          <a:ext cx="75438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118,546</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17</xdr:row>
      <xdr:rowOff>20320</xdr:rowOff>
    </xdr:from>
    <xdr:to>
      <xdr:col>29</xdr:col>
      <xdr:colOff>177800</xdr:colOff>
      <xdr:row>17</xdr:row>
      <xdr:rowOff>121920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a:xfrm>
          <a:off x="5600700" y="2982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86995</xdr:rowOff>
    </xdr:from>
    <xdr:to>
      <xdr:col>26</xdr:col>
      <xdr:colOff>50800</xdr:colOff>
      <xdr:row>15</xdr:row>
      <xdr:rowOff>135255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a:xfrm flipV="1">
          <a:off x="4305300" y="2706370"/>
          <a:ext cx="698500" cy="482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57150</xdr:rowOff>
    </xdr:from>
    <xdr:to>
      <xdr:col>26</xdr:col>
      <xdr:colOff>101600</xdr:colOff>
      <xdr:row>17</xdr:row>
      <xdr:rowOff>158750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a:xfrm>
          <a:off x="4953000" y="30194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143510</xdr:rowOff>
    </xdr:from>
    <xdr:ext cx="736600" cy="251460"/>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105785"/>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113,777</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15</xdr:row>
      <xdr:rowOff>134620</xdr:rowOff>
    </xdr:from>
    <xdr:to>
      <xdr:col>22</xdr:col>
      <xdr:colOff>114300</xdr:colOff>
      <xdr:row>15</xdr:row>
      <xdr:rowOff>135255</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a:xfrm>
          <a:off x="3606800" y="2753995"/>
          <a:ext cx="698500" cy="6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62230</xdr:rowOff>
    </xdr:from>
    <xdr:to>
      <xdr:col>22</xdr:col>
      <xdr:colOff>165100</xdr:colOff>
      <xdr:row>17</xdr:row>
      <xdr:rowOff>163830</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a:xfrm>
          <a:off x="4254500" y="3024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148590</xdr:rowOff>
    </xdr:from>
    <xdr:ext cx="762000" cy="259080"/>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1108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113,106</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15</xdr:row>
      <xdr:rowOff>134620</xdr:rowOff>
    </xdr:from>
    <xdr:to>
      <xdr:col>18</xdr:col>
      <xdr:colOff>177800</xdr:colOff>
      <xdr:row>16</xdr:row>
      <xdr:rowOff>12065</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a:xfrm flipV="1">
          <a:off x="2908300" y="2753995"/>
          <a:ext cx="698500" cy="488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85090</xdr:rowOff>
    </xdr:from>
    <xdr:to>
      <xdr:col>19</xdr:col>
      <xdr:colOff>38100</xdr:colOff>
      <xdr:row>18</xdr:row>
      <xdr:rowOff>15240</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a:xfrm>
          <a:off x="3556000" y="30473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171450</xdr:rowOff>
    </xdr:from>
    <xdr:ext cx="762000" cy="259080"/>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337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110,093</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17</xdr:row>
      <xdr:rowOff>100330</xdr:rowOff>
    </xdr:from>
    <xdr:to>
      <xdr:col>15</xdr:col>
      <xdr:colOff>101600</xdr:colOff>
      <xdr:row>18</xdr:row>
      <xdr:rowOff>30480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a:xfrm>
          <a:off x="2857500" y="30626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15240</xdr:rowOff>
    </xdr:from>
    <xdr:ext cx="762000" cy="259080"/>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489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108,111</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54380" cy="259080"/>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29</xdr:col>
      <xdr:colOff>76200</xdr:colOff>
      <xdr:row>14</xdr:row>
      <xdr:rowOff>161290</xdr:rowOff>
    </xdr:from>
    <xdr:to>
      <xdr:col>29</xdr:col>
      <xdr:colOff>177800</xdr:colOff>
      <xdr:row>15</xdr:row>
      <xdr:rowOff>91440</xdr:rowOff>
    </xdr:to>
    <xdr:sp macro="" textlink="">
      <xdr:nvSpPr>
        <xdr:cNvPr id="69" name="楕円 68">
          <a:extLst>
            <a:ext uri="{FF2B5EF4-FFF2-40B4-BE49-F238E27FC236}">
              <a16:creationId xmlns:a16="http://schemas.microsoft.com/office/drawing/2014/main" id="{00000000-0008-0000-0500-000045000000}"/>
            </a:ext>
          </a:extLst>
        </xdr:cNvPr>
        <xdr:cNvSpPr/>
      </xdr:nvSpPr>
      <xdr:spPr>
        <a:xfrm>
          <a:off x="5600700" y="2609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6350</xdr:rowOff>
    </xdr:from>
    <xdr:ext cx="754380" cy="251460"/>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454275"/>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167,554</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15</xdr:row>
      <xdr:rowOff>36195</xdr:rowOff>
    </xdr:from>
    <xdr:to>
      <xdr:col>26</xdr:col>
      <xdr:colOff>101600</xdr:colOff>
      <xdr:row>15</xdr:row>
      <xdr:rowOff>137795</xdr:rowOff>
    </xdr:to>
    <xdr:sp macro="" textlink="">
      <xdr:nvSpPr>
        <xdr:cNvPr id="71" name="楕円 70">
          <a:extLst>
            <a:ext uri="{FF2B5EF4-FFF2-40B4-BE49-F238E27FC236}">
              <a16:creationId xmlns:a16="http://schemas.microsoft.com/office/drawing/2014/main" id="{00000000-0008-0000-0500-000047000000}"/>
            </a:ext>
          </a:extLst>
        </xdr:cNvPr>
        <xdr:cNvSpPr/>
      </xdr:nvSpPr>
      <xdr:spPr>
        <a:xfrm>
          <a:off x="4953000" y="2655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147955</xdr:rowOff>
    </xdr:from>
    <xdr:ext cx="736600" cy="2584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42443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161,476</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15</xdr:row>
      <xdr:rowOff>84455</xdr:rowOff>
    </xdr:from>
    <xdr:to>
      <xdr:col>22</xdr:col>
      <xdr:colOff>165100</xdr:colOff>
      <xdr:row>16</xdr:row>
      <xdr:rowOff>14605</xdr:rowOff>
    </xdr:to>
    <xdr:sp macro="" textlink="">
      <xdr:nvSpPr>
        <xdr:cNvPr id="73" name="楕円 72">
          <a:extLst>
            <a:ext uri="{FF2B5EF4-FFF2-40B4-BE49-F238E27FC236}">
              <a16:creationId xmlns:a16="http://schemas.microsoft.com/office/drawing/2014/main" id="{00000000-0008-0000-0500-000049000000}"/>
            </a:ext>
          </a:extLst>
        </xdr:cNvPr>
        <xdr:cNvSpPr/>
      </xdr:nvSpPr>
      <xdr:spPr>
        <a:xfrm>
          <a:off x="4254500" y="27038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24765</xdr:rowOff>
    </xdr:from>
    <xdr:ext cx="762000" cy="259080"/>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472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155,133</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15</xdr:row>
      <xdr:rowOff>83820</xdr:rowOff>
    </xdr:from>
    <xdr:to>
      <xdr:col>19</xdr:col>
      <xdr:colOff>38100</xdr:colOff>
      <xdr:row>16</xdr:row>
      <xdr:rowOff>13970</xdr:rowOff>
    </xdr:to>
    <xdr:sp macro="" textlink="">
      <xdr:nvSpPr>
        <xdr:cNvPr id="75" name="楕円 74">
          <a:extLst>
            <a:ext uri="{FF2B5EF4-FFF2-40B4-BE49-F238E27FC236}">
              <a16:creationId xmlns:a16="http://schemas.microsoft.com/office/drawing/2014/main" id="{00000000-0008-0000-0500-00004B000000}"/>
            </a:ext>
          </a:extLst>
        </xdr:cNvPr>
        <xdr:cNvSpPr/>
      </xdr:nvSpPr>
      <xdr:spPr>
        <a:xfrm>
          <a:off x="3556000" y="2703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24130</xdr:rowOff>
    </xdr:from>
    <xdr:ext cx="762000" cy="259080"/>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4720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155,245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15</xdr:row>
      <xdr:rowOff>132715</xdr:rowOff>
    </xdr:from>
    <xdr:to>
      <xdr:col>15</xdr:col>
      <xdr:colOff>101600</xdr:colOff>
      <xdr:row>16</xdr:row>
      <xdr:rowOff>63500</xdr:rowOff>
    </xdr:to>
    <xdr:sp macro="" textlink="">
      <xdr:nvSpPr>
        <xdr:cNvPr id="77" name="楕円 76">
          <a:extLst>
            <a:ext uri="{FF2B5EF4-FFF2-40B4-BE49-F238E27FC236}">
              <a16:creationId xmlns:a16="http://schemas.microsoft.com/office/drawing/2014/main" id="{00000000-0008-0000-0500-00004D000000}"/>
            </a:ext>
          </a:extLst>
        </xdr:cNvPr>
        <xdr:cNvSpPr/>
      </xdr:nvSpPr>
      <xdr:spPr>
        <a:xfrm>
          <a:off x="2857500" y="275209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73025</xdr:rowOff>
    </xdr:from>
    <xdr:ext cx="762000" cy="259080"/>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520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148,852</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3860" cy="275590"/>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0386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288925</xdr:rowOff>
    </xdr:from>
    <xdr:ext cx="762000" cy="259080"/>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3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80010</xdr:rowOff>
    </xdr:from>
    <xdr:ext cx="762000" cy="25971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41910</xdr:rowOff>
    </xdr:from>
    <xdr:ext cx="762000" cy="255270"/>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146685</xdr:rowOff>
    </xdr:from>
    <xdr:to>
      <xdr:col>33</xdr:col>
      <xdr:colOff>114300</xdr:colOff>
      <xdr:row>34</xdr:row>
      <xdr:rowOff>146685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3810</xdr:rowOff>
    </xdr:from>
    <xdr:ext cx="762000" cy="25971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107315</xdr:rowOff>
    </xdr:from>
    <xdr:to>
      <xdr:col>33</xdr:col>
      <xdr:colOff>114300</xdr:colOff>
      <xdr:row>33</xdr:row>
      <xdr:rowOff>107315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137160</xdr:rowOff>
    </xdr:from>
    <xdr:ext cx="762000" cy="259080"/>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1460"/>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89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123825</xdr:rowOff>
    </xdr:from>
    <xdr:to>
      <xdr:col>29</xdr:col>
      <xdr:colOff>127000</xdr:colOff>
      <xdr:row>37</xdr:row>
      <xdr:rowOff>313055</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a:xfrm flipV="1">
          <a:off x="5651500" y="6048375"/>
          <a:ext cx="0" cy="138938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285115</xdr:rowOff>
    </xdr:from>
    <xdr:ext cx="754380" cy="259080"/>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09815"/>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6,241</a:t>
          </a:r>
          <a:endParaRPr kumimoji="1" lang="ja-JP" altLang="en-US" sz="1000" b="1">
            <a:latin typeface="ＭＳ Ｐゴシック"/>
            <a:ea typeface="ＭＳ Ｐゴシック"/>
          </a:endParaRPr>
        </a:p>
      </xdr:txBody>
    </xdr:sp>
    <xdr:clientData/>
  </xdr:oneCellAnchor>
  <xdr:twoCellAnchor>
    <xdr:from>
      <xdr:col>29</xdr:col>
      <xdr:colOff>38100</xdr:colOff>
      <xdr:row>37</xdr:row>
      <xdr:rowOff>313055</xdr:rowOff>
    </xdr:from>
    <xdr:to>
      <xdr:col>30</xdr:col>
      <xdr:colOff>25400</xdr:colOff>
      <xdr:row>37</xdr:row>
      <xdr:rowOff>313055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a:xfrm>
          <a:off x="5562600" y="743775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38735</xdr:rowOff>
    </xdr:from>
    <xdr:ext cx="754380" cy="259080"/>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91835"/>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79,175</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123825</xdr:rowOff>
    </xdr:from>
    <xdr:to>
      <xdr:col>30</xdr:col>
      <xdr:colOff>25400</xdr:colOff>
      <xdr:row>33</xdr:row>
      <xdr:rowOff>123825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a:xfrm>
          <a:off x="5562600" y="604837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325120</xdr:rowOff>
    </xdr:from>
    <xdr:to>
      <xdr:col>29</xdr:col>
      <xdr:colOff>127000</xdr:colOff>
      <xdr:row>34</xdr:row>
      <xdr:rowOff>56515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a:xfrm flipV="1">
          <a:off x="5003800" y="6249670"/>
          <a:ext cx="647700" cy="742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2540</xdr:rowOff>
    </xdr:from>
    <xdr:ext cx="754380" cy="259080"/>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955790"/>
          <a:ext cx="75438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27,397</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36</xdr:row>
      <xdr:rowOff>30480</xdr:rowOff>
    </xdr:from>
    <xdr:to>
      <xdr:col>29</xdr:col>
      <xdr:colOff>177800</xdr:colOff>
      <xdr:row>36</xdr:row>
      <xdr:rowOff>132080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a:xfrm>
          <a:off x="5600700" y="69837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313055</xdr:rowOff>
    </xdr:from>
    <xdr:to>
      <xdr:col>26</xdr:col>
      <xdr:colOff>50800</xdr:colOff>
      <xdr:row>34</xdr:row>
      <xdr:rowOff>56515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a:xfrm>
          <a:off x="4305300" y="6237605"/>
          <a:ext cx="698500" cy="863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71120</xdr:rowOff>
    </xdr:from>
    <xdr:to>
      <xdr:col>26</xdr:col>
      <xdr:colOff>101600</xdr:colOff>
      <xdr:row>37</xdr:row>
      <xdr:rowOff>1270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a:xfrm>
          <a:off x="4953000" y="7024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157480</xdr:rowOff>
    </xdr:from>
    <xdr:ext cx="736600" cy="25463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110730"/>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25,274</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33</xdr:row>
      <xdr:rowOff>313055</xdr:rowOff>
    </xdr:from>
    <xdr:to>
      <xdr:col>22</xdr:col>
      <xdr:colOff>114300</xdr:colOff>
      <xdr:row>33</xdr:row>
      <xdr:rowOff>330835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a:xfrm flipV="1">
          <a:off x="3606800" y="6237605"/>
          <a:ext cx="698500" cy="177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32385</xdr:rowOff>
    </xdr:from>
    <xdr:to>
      <xdr:col>22</xdr:col>
      <xdr:colOff>165100</xdr:colOff>
      <xdr:row>36</xdr:row>
      <xdr:rowOff>133985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a:xfrm>
          <a:off x="4254500" y="69856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118745</xdr:rowOff>
    </xdr:from>
    <xdr:ext cx="762000" cy="2584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719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27,299</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33</xdr:row>
      <xdr:rowOff>330835</xdr:rowOff>
    </xdr:from>
    <xdr:to>
      <xdr:col>18</xdr:col>
      <xdr:colOff>177800</xdr:colOff>
      <xdr:row>34</xdr:row>
      <xdr:rowOff>160020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a:xfrm flipV="1">
          <a:off x="2908300" y="6255385"/>
          <a:ext cx="698500" cy="1720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50800</xdr:rowOff>
    </xdr:from>
    <xdr:to>
      <xdr:col>19</xdr:col>
      <xdr:colOff>38100</xdr:colOff>
      <xdr:row>36</xdr:row>
      <xdr:rowOff>152400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a:xfrm>
          <a:off x="3556000" y="70040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137160</xdr:rowOff>
    </xdr:from>
    <xdr:ext cx="762000" cy="259080"/>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90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26,325</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36</xdr:row>
      <xdr:rowOff>42545</xdr:rowOff>
    </xdr:from>
    <xdr:to>
      <xdr:col>15</xdr:col>
      <xdr:colOff>101600</xdr:colOff>
      <xdr:row>36</xdr:row>
      <xdr:rowOff>144145</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a:xfrm>
          <a:off x="2857500" y="69957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128905</xdr:rowOff>
    </xdr:from>
    <xdr:ext cx="762000" cy="259080"/>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821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26,777</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4380" cy="259080"/>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29</xdr:col>
      <xdr:colOff>76200</xdr:colOff>
      <xdr:row>33</xdr:row>
      <xdr:rowOff>274320</xdr:rowOff>
    </xdr:from>
    <xdr:to>
      <xdr:col>29</xdr:col>
      <xdr:colOff>177800</xdr:colOff>
      <xdr:row>34</xdr:row>
      <xdr:rowOff>33655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a:xfrm>
          <a:off x="5600700" y="619887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119380</xdr:rowOff>
    </xdr:from>
    <xdr:ext cx="754380" cy="2584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043930"/>
          <a:ext cx="7543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68,576</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34</xdr:row>
      <xdr:rowOff>5080</xdr:rowOff>
    </xdr:from>
    <xdr:to>
      <xdr:col>26</xdr:col>
      <xdr:colOff>101600</xdr:colOff>
      <xdr:row>34</xdr:row>
      <xdr:rowOff>107315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a:xfrm>
          <a:off x="4953000" y="627253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116840</xdr:rowOff>
    </xdr:from>
    <xdr:ext cx="736600" cy="25971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041390"/>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64,688</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33</xdr:row>
      <xdr:rowOff>262255</xdr:rowOff>
    </xdr:from>
    <xdr:to>
      <xdr:col>22</xdr:col>
      <xdr:colOff>165100</xdr:colOff>
      <xdr:row>34</xdr:row>
      <xdr:rowOff>21590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a:xfrm>
          <a:off x="4254500" y="618680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31115</xdr:rowOff>
    </xdr:from>
    <xdr:ext cx="762000" cy="255270"/>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595566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69,236</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33</xdr:row>
      <xdr:rowOff>279400</xdr:rowOff>
    </xdr:from>
    <xdr:to>
      <xdr:col>19</xdr:col>
      <xdr:colOff>38100</xdr:colOff>
      <xdr:row>34</xdr:row>
      <xdr:rowOff>38735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a:xfrm>
          <a:off x="3556000" y="620395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48260</xdr:rowOff>
    </xdr:from>
    <xdr:ext cx="762000" cy="25971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597281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68,299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34</xdr:row>
      <xdr:rowOff>110490</xdr:rowOff>
    </xdr:from>
    <xdr:to>
      <xdr:col>15</xdr:col>
      <xdr:colOff>101600</xdr:colOff>
      <xdr:row>34</xdr:row>
      <xdr:rowOff>210820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a:xfrm>
          <a:off x="2857500" y="6377940"/>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221615</xdr:rowOff>
    </xdr:from>
    <xdr:ext cx="762000" cy="2584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1461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59,243</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京都府京丹波町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13,320
13,136
303.09
14,017,791
13,620,348
365,743
7,103,325
15,784,796</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16.8
98.8</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1460"/>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4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1460"/>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5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79,912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102,579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2265" cy="217805"/>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51460"/>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505" y="6969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73660</xdr:rowOff>
    </xdr:from>
    <xdr:ext cx="531495" cy="259080"/>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35560</xdr:rowOff>
    </xdr:from>
    <xdr:ext cx="531495" cy="259080"/>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168910</xdr:rowOff>
    </xdr:from>
    <xdr:ext cx="588010" cy="251460"/>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370" y="5826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130810</xdr:rowOff>
    </xdr:from>
    <xdr:ext cx="588010" cy="259080"/>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370" y="5445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92710</xdr:rowOff>
    </xdr:from>
    <xdr:ext cx="588010" cy="259080"/>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370" y="5064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88010" cy="251460"/>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370" y="4683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78105</xdr:rowOff>
    </xdr:from>
    <xdr:to>
      <xdr:col>24</xdr:col>
      <xdr:colOff>62865</xdr:colOff>
      <xdr:row>39</xdr:row>
      <xdr:rowOff>17780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21605"/>
          <a:ext cx="1270" cy="1482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20955</xdr:rowOff>
    </xdr:from>
    <xdr:ext cx="534670" cy="251460"/>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07505"/>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62,162</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17780</xdr:rowOff>
    </xdr:from>
    <xdr:to>
      <xdr:col>24</xdr:col>
      <xdr:colOff>152400</xdr:colOff>
      <xdr:row>39</xdr:row>
      <xdr:rowOff>17780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04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24765</xdr:rowOff>
    </xdr:from>
    <xdr:ext cx="598805" cy="259080"/>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968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178,870</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78105</xdr:rowOff>
    </xdr:from>
    <xdr:to>
      <xdr:col>24</xdr:col>
      <xdr:colOff>152400</xdr:colOff>
      <xdr:row>30</xdr:row>
      <xdr:rowOff>78105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21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167640</xdr:rowOff>
    </xdr:from>
    <xdr:to>
      <xdr:col>24</xdr:col>
      <xdr:colOff>63500</xdr:colOff>
      <xdr:row>33</xdr:row>
      <xdr:rowOff>35560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654040"/>
          <a:ext cx="8382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117475</xdr:rowOff>
    </xdr:from>
    <xdr:ext cx="598805" cy="259080"/>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1822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102,574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139065</xdr:rowOff>
    </xdr:from>
    <xdr:to>
      <xdr:col>24</xdr:col>
      <xdr:colOff>114300</xdr:colOff>
      <xdr:row>36</xdr:row>
      <xdr:rowOff>69215</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3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35560</xdr:rowOff>
    </xdr:from>
    <xdr:to>
      <xdr:col>19</xdr:col>
      <xdr:colOff>177800</xdr:colOff>
      <xdr:row>34</xdr:row>
      <xdr:rowOff>73025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693410"/>
          <a:ext cx="889000" cy="208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12700</xdr:rowOff>
    </xdr:from>
    <xdr:to>
      <xdr:col>20</xdr:col>
      <xdr:colOff>38100</xdr:colOff>
      <xdr:row>36</xdr:row>
      <xdr:rowOff>114300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36</xdr:row>
      <xdr:rowOff>105410</xdr:rowOff>
    </xdr:from>
    <xdr:ext cx="527050" cy="259080"/>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29965" y="627761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99,000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34</xdr:row>
      <xdr:rowOff>53340</xdr:rowOff>
    </xdr:from>
    <xdr:to>
      <xdr:col>15</xdr:col>
      <xdr:colOff>50800</xdr:colOff>
      <xdr:row>34</xdr:row>
      <xdr:rowOff>73025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588264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139065</xdr:rowOff>
    </xdr:from>
    <xdr:to>
      <xdr:col>15</xdr:col>
      <xdr:colOff>101600</xdr:colOff>
      <xdr:row>37</xdr:row>
      <xdr:rowOff>69215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11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37</xdr:row>
      <xdr:rowOff>60325</xdr:rowOff>
    </xdr:from>
    <xdr:ext cx="527050" cy="259080"/>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0965" y="640397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89,061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34</xdr:row>
      <xdr:rowOff>53340</xdr:rowOff>
    </xdr:from>
    <xdr:to>
      <xdr:col>10</xdr:col>
      <xdr:colOff>114300</xdr:colOff>
      <xdr:row>34</xdr:row>
      <xdr:rowOff>98425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882640"/>
          <a:ext cx="889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156845</xdr:rowOff>
    </xdr:from>
    <xdr:to>
      <xdr:col>10</xdr:col>
      <xdr:colOff>165100</xdr:colOff>
      <xdr:row>37</xdr:row>
      <xdr:rowOff>86995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37</xdr:row>
      <xdr:rowOff>78105</xdr:rowOff>
    </xdr:from>
    <xdr:ext cx="527050" cy="251460"/>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1965" y="642175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87,631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166370</xdr:rowOff>
    </xdr:from>
    <xdr:to>
      <xdr:col>6</xdr:col>
      <xdr:colOff>38100</xdr:colOff>
      <xdr:row>37</xdr:row>
      <xdr:rowOff>95885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385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37</xdr:row>
      <xdr:rowOff>86995</xdr:rowOff>
    </xdr:from>
    <xdr:ext cx="527050" cy="251460"/>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2965" y="643064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86,936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32</xdr:row>
      <xdr:rowOff>116840</xdr:rowOff>
    </xdr:from>
    <xdr:to>
      <xdr:col>24</xdr:col>
      <xdr:colOff>114300</xdr:colOff>
      <xdr:row>33</xdr:row>
      <xdr:rowOff>46990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60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139700</xdr:rowOff>
    </xdr:from>
    <xdr:ext cx="598805" cy="259080"/>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4546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144,788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32</xdr:row>
      <xdr:rowOff>156210</xdr:rowOff>
    </xdr:from>
    <xdr:to>
      <xdr:col>20</xdr:col>
      <xdr:colOff>38100</xdr:colOff>
      <xdr:row>33</xdr:row>
      <xdr:rowOff>86360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64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31</xdr:row>
      <xdr:rowOff>102870</xdr:rowOff>
    </xdr:from>
    <xdr:ext cx="591185" cy="259080"/>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580" y="541782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141,681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34</xdr:row>
      <xdr:rowOff>22225</xdr:rowOff>
    </xdr:from>
    <xdr:to>
      <xdr:col>15</xdr:col>
      <xdr:colOff>101600</xdr:colOff>
      <xdr:row>34</xdr:row>
      <xdr:rowOff>123825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85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32</xdr:row>
      <xdr:rowOff>140335</xdr:rowOff>
    </xdr:from>
    <xdr:ext cx="591185" cy="259080"/>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580" y="562673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125,249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34</xdr:row>
      <xdr:rowOff>2540</xdr:rowOff>
    </xdr:from>
    <xdr:to>
      <xdr:col>10</xdr:col>
      <xdr:colOff>165100</xdr:colOff>
      <xdr:row>34</xdr:row>
      <xdr:rowOff>104140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83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32</xdr:row>
      <xdr:rowOff>120650</xdr:rowOff>
    </xdr:from>
    <xdr:ext cx="591185" cy="251460"/>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580" y="5607050"/>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126,823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34</xdr:row>
      <xdr:rowOff>47625</xdr:rowOff>
    </xdr:from>
    <xdr:to>
      <xdr:col>6</xdr:col>
      <xdr:colOff>38100</xdr:colOff>
      <xdr:row>34</xdr:row>
      <xdr:rowOff>149225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87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32</xdr:row>
      <xdr:rowOff>166370</xdr:rowOff>
    </xdr:from>
    <xdr:ext cx="591185" cy="251460"/>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580" y="5652770"/>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123,225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59,644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2265" cy="21780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57</xdr:row>
      <xdr:rowOff>168910</xdr:rowOff>
    </xdr:from>
    <xdr:ext cx="241300" cy="251460"/>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080" y="99415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55</xdr:row>
      <xdr:rowOff>54610</xdr:rowOff>
    </xdr:from>
    <xdr:ext cx="588010" cy="251460"/>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370" y="94843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52</xdr:row>
      <xdr:rowOff>111760</xdr:rowOff>
    </xdr:from>
    <xdr:ext cx="588010" cy="251460"/>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370" y="90271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168910</xdr:rowOff>
    </xdr:from>
    <xdr:ext cx="588010" cy="251460"/>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370" y="85699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88010" cy="251460"/>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370" y="8112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167005</xdr:rowOff>
    </xdr:from>
    <xdr:to>
      <xdr:col>24</xdr:col>
      <xdr:colOff>62865</xdr:colOff>
      <xdr:row>57</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39505"/>
          <a:ext cx="1270" cy="10966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67310</xdr:rowOff>
    </xdr:from>
    <xdr:ext cx="534670" cy="259080"/>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399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54,157</a:t>
          </a:r>
          <a:endParaRPr kumimoji="1" lang="ja-JP" altLang="en-US" sz="1000" b="1">
            <a:latin typeface="ＭＳ Ｐゴシック"/>
            <a:ea typeface="ＭＳ Ｐゴシック"/>
          </a:endParaRPr>
        </a:p>
      </xdr:txBody>
    </xdr:sp>
    <xdr:clientData/>
  </xdr:oneCellAnchor>
  <xdr:twoCellAnchor>
    <xdr:from>
      <xdr:col>23</xdr:col>
      <xdr:colOff>165100</xdr:colOff>
      <xdr:row>57</xdr:row>
      <xdr:rowOff>63500</xdr:rowOff>
    </xdr:from>
    <xdr:to>
      <xdr:col>24</xdr:col>
      <xdr:colOff>152400</xdr:colOff>
      <xdr:row>57</xdr:row>
      <xdr:rowOff>63500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36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113665</xdr:rowOff>
    </xdr:from>
    <xdr:ext cx="598805" cy="2584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1471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294,005</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167005</xdr:rowOff>
    </xdr:from>
    <xdr:to>
      <xdr:col>24</xdr:col>
      <xdr:colOff>152400</xdr:colOff>
      <xdr:row>50</xdr:row>
      <xdr:rowOff>167005</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39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124460</xdr:rowOff>
    </xdr:from>
    <xdr:to>
      <xdr:col>24</xdr:col>
      <xdr:colOff>63500</xdr:colOff>
      <xdr:row>56</xdr:row>
      <xdr:rowOff>12700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554210"/>
          <a:ext cx="8382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133350</xdr:rowOff>
    </xdr:from>
    <xdr:ext cx="534670" cy="251460"/>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56310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98,021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55</xdr:row>
      <xdr:rowOff>154940</xdr:rowOff>
    </xdr:from>
    <xdr:to>
      <xdr:col>24</xdr:col>
      <xdr:colOff>114300</xdr:colOff>
      <xdr:row>56</xdr:row>
      <xdr:rowOff>85090</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58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12700</xdr:rowOff>
    </xdr:from>
    <xdr:to>
      <xdr:col>19</xdr:col>
      <xdr:colOff>177800</xdr:colOff>
      <xdr:row>56</xdr:row>
      <xdr:rowOff>25400</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6139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18415</xdr:rowOff>
    </xdr:from>
    <xdr:to>
      <xdr:col>20</xdr:col>
      <xdr:colOff>38100</xdr:colOff>
      <xdr:row>56</xdr:row>
      <xdr:rowOff>120650</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6196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56</xdr:row>
      <xdr:rowOff>111125</xdr:rowOff>
    </xdr:from>
    <xdr:ext cx="527050" cy="251460"/>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29965" y="971232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90,408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56</xdr:row>
      <xdr:rowOff>25400</xdr:rowOff>
    </xdr:from>
    <xdr:to>
      <xdr:col>15</xdr:col>
      <xdr:colOff>50800</xdr:colOff>
      <xdr:row>56</xdr:row>
      <xdr:rowOff>38735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62660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156210</xdr:rowOff>
    </xdr:from>
    <xdr:to>
      <xdr:col>15</xdr:col>
      <xdr:colOff>101600</xdr:colOff>
      <xdr:row>56</xdr:row>
      <xdr:rowOff>86360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77470</xdr:rowOff>
    </xdr:from>
    <xdr:ext cx="527050" cy="251460"/>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0965" y="967867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97,813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56</xdr:row>
      <xdr:rowOff>17780</xdr:rowOff>
    </xdr:from>
    <xdr:to>
      <xdr:col>10</xdr:col>
      <xdr:colOff>114300</xdr:colOff>
      <xdr:row>56</xdr:row>
      <xdr:rowOff>38735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1130300" y="961898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40640</xdr:rowOff>
    </xdr:from>
    <xdr:to>
      <xdr:col>10</xdr:col>
      <xdr:colOff>165100</xdr:colOff>
      <xdr:row>56</xdr:row>
      <xdr:rowOff>141605</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6418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132715</xdr:rowOff>
    </xdr:from>
    <xdr:ext cx="527050" cy="251460"/>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1965" y="973391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85,718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41910</xdr:rowOff>
    </xdr:from>
    <xdr:to>
      <xdr:col>6</xdr:col>
      <xdr:colOff>38100</xdr:colOff>
      <xdr:row>56</xdr:row>
      <xdr:rowOff>143510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64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134620</xdr:rowOff>
    </xdr:from>
    <xdr:ext cx="527050" cy="251460"/>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2965" y="973582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85,330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55</xdr:row>
      <xdr:rowOff>73660</xdr:rowOff>
    </xdr:from>
    <xdr:to>
      <xdr:col>24</xdr:col>
      <xdr:colOff>114300</xdr:colOff>
      <xdr:row>56</xdr:row>
      <xdr:rowOff>3810</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50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96520</xdr:rowOff>
    </xdr:from>
    <xdr:ext cx="598805" cy="259080"/>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3548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115,854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55</xdr:row>
      <xdr:rowOff>133350</xdr:rowOff>
    </xdr:from>
    <xdr:to>
      <xdr:col>20</xdr:col>
      <xdr:colOff>38100</xdr:colOff>
      <xdr:row>56</xdr:row>
      <xdr:rowOff>63500</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54</xdr:row>
      <xdr:rowOff>80010</xdr:rowOff>
    </xdr:from>
    <xdr:ext cx="591185" cy="259080"/>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580" y="933831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102,775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55</xdr:row>
      <xdr:rowOff>146050</xdr:rowOff>
    </xdr:from>
    <xdr:to>
      <xdr:col>15</xdr:col>
      <xdr:colOff>101600</xdr:colOff>
      <xdr:row>56</xdr:row>
      <xdr:rowOff>76200</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54</xdr:row>
      <xdr:rowOff>92710</xdr:rowOff>
    </xdr:from>
    <xdr:ext cx="527050" cy="259080"/>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0965" y="935101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99,959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55</xdr:row>
      <xdr:rowOff>159385</xdr:rowOff>
    </xdr:from>
    <xdr:to>
      <xdr:col>10</xdr:col>
      <xdr:colOff>165100</xdr:colOff>
      <xdr:row>56</xdr:row>
      <xdr:rowOff>89535</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58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54</xdr:row>
      <xdr:rowOff>106045</xdr:rowOff>
    </xdr:from>
    <xdr:ext cx="527050" cy="259080"/>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1965" y="936434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97,110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55</xdr:row>
      <xdr:rowOff>138430</xdr:rowOff>
    </xdr:from>
    <xdr:to>
      <xdr:col>6</xdr:col>
      <xdr:colOff>38100</xdr:colOff>
      <xdr:row>56</xdr:row>
      <xdr:rowOff>68580</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56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54</xdr:row>
      <xdr:rowOff>85090</xdr:rowOff>
    </xdr:from>
    <xdr:ext cx="591185" cy="259080"/>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30580" y="934339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101,692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45/55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5,320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2265" cy="21780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77</xdr:row>
      <xdr:rowOff>168910</xdr:rowOff>
    </xdr:from>
    <xdr:ext cx="241300" cy="251460"/>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080" y="133705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75</xdr:row>
      <xdr:rowOff>54610</xdr:rowOff>
    </xdr:from>
    <xdr:ext cx="531495" cy="251460"/>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505" y="129133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72</xdr:row>
      <xdr:rowOff>111760</xdr:rowOff>
    </xdr:from>
    <xdr:ext cx="531495" cy="251460"/>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505" y="124561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168910</xdr:rowOff>
    </xdr:from>
    <xdr:ext cx="531495" cy="251460"/>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505" y="119989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1460"/>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505" y="11541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46355</xdr:rowOff>
    </xdr:from>
    <xdr:to>
      <xdr:col>24</xdr:col>
      <xdr:colOff>62865</xdr:colOff>
      <xdr:row>78</xdr:row>
      <xdr:rowOff>125095</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047855"/>
          <a:ext cx="1270" cy="1450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128905</xdr:rowOff>
    </xdr:from>
    <xdr:ext cx="378460" cy="259080"/>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5020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646</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125095</xdr:rowOff>
    </xdr:from>
    <xdr:to>
      <xdr:col>24</xdr:col>
      <xdr:colOff>152400</xdr:colOff>
      <xdr:row>78</xdr:row>
      <xdr:rowOff>125095</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498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164465</xdr:rowOff>
    </xdr:from>
    <xdr:ext cx="534670" cy="259080"/>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18230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64,072</a:t>
          </a:r>
          <a:endParaRPr kumimoji="1" lang="ja-JP" altLang="en-US" sz="1000" b="1">
            <a:latin typeface="ＭＳ Ｐゴシック"/>
            <a:ea typeface="ＭＳ Ｐゴシック"/>
          </a:endParaRPr>
        </a:p>
      </xdr:txBody>
    </xdr:sp>
    <xdr:clientData/>
  </xdr:oneCellAnchor>
  <xdr:twoCellAnchor>
    <xdr:from>
      <xdr:col>23</xdr:col>
      <xdr:colOff>165100</xdr:colOff>
      <xdr:row>70</xdr:row>
      <xdr:rowOff>46355</xdr:rowOff>
    </xdr:from>
    <xdr:to>
      <xdr:col>24</xdr:col>
      <xdr:colOff>152400</xdr:colOff>
      <xdr:row>70</xdr:row>
      <xdr:rowOff>46355</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047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83185</xdr:rowOff>
    </xdr:from>
    <xdr:to>
      <xdr:col>24</xdr:col>
      <xdr:colOff>63500</xdr:colOff>
      <xdr:row>78</xdr:row>
      <xdr:rowOff>97790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3797300" y="13456285"/>
          <a:ext cx="8382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58420</xdr:rowOff>
    </xdr:from>
    <xdr:ext cx="469900" cy="259080"/>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30886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9,829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35560</xdr:rowOff>
    </xdr:from>
    <xdr:to>
      <xdr:col>24</xdr:col>
      <xdr:colOff>114300</xdr:colOff>
      <xdr:row>77</xdr:row>
      <xdr:rowOff>137160</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23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97790</xdr:rowOff>
    </xdr:from>
    <xdr:to>
      <xdr:col>19</xdr:col>
      <xdr:colOff>177800</xdr:colOff>
      <xdr:row>78</xdr:row>
      <xdr:rowOff>121285</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2908300" y="13470890"/>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36830</xdr:rowOff>
    </xdr:from>
    <xdr:to>
      <xdr:col>20</xdr:col>
      <xdr:colOff>38100</xdr:colOff>
      <xdr:row>77</xdr:row>
      <xdr:rowOff>138430</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23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75</xdr:row>
      <xdr:rowOff>154940</xdr:rowOff>
    </xdr:from>
    <xdr:ext cx="462280" cy="251460"/>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62350" y="1301369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9,776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121285</xdr:rowOff>
    </xdr:from>
    <xdr:to>
      <xdr:col>15</xdr:col>
      <xdr:colOff>50800</xdr:colOff>
      <xdr:row>78</xdr:row>
      <xdr:rowOff>123825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019300" y="1349438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120650</xdr:rowOff>
    </xdr:from>
    <xdr:to>
      <xdr:col>15</xdr:col>
      <xdr:colOff>101600</xdr:colOff>
      <xdr:row>78</xdr:row>
      <xdr:rowOff>50165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3223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76</xdr:row>
      <xdr:rowOff>66675</xdr:rowOff>
    </xdr:from>
    <xdr:ext cx="462280" cy="251460"/>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73350" y="13096875"/>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121285</xdr:rowOff>
    </xdr:from>
    <xdr:to>
      <xdr:col>10</xdr:col>
      <xdr:colOff>114300</xdr:colOff>
      <xdr:row>78</xdr:row>
      <xdr:rowOff>123825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1130300" y="1349438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106045</xdr:rowOff>
    </xdr:from>
    <xdr:to>
      <xdr:col>10</xdr:col>
      <xdr:colOff>165100</xdr:colOff>
      <xdr:row>78</xdr:row>
      <xdr:rowOff>36195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30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76</xdr:row>
      <xdr:rowOff>52705</xdr:rowOff>
    </xdr:from>
    <xdr:ext cx="462280" cy="251460"/>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84350" y="13082905"/>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6,757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60960</xdr:rowOff>
    </xdr:from>
    <xdr:to>
      <xdr:col>6</xdr:col>
      <xdr:colOff>38100</xdr:colOff>
      <xdr:row>77</xdr:row>
      <xdr:rowOff>162560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262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76</xdr:row>
      <xdr:rowOff>7620</xdr:rowOff>
    </xdr:from>
    <xdr:ext cx="462280" cy="251460"/>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95350" y="1303782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8,715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78</xdr:row>
      <xdr:rowOff>32385</xdr:rowOff>
    </xdr:from>
    <xdr:to>
      <xdr:col>24</xdr:col>
      <xdr:colOff>114300</xdr:colOff>
      <xdr:row>78</xdr:row>
      <xdr:rowOff>133985</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40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118745</xdr:rowOff>
    </xdr:from>
    <xdr:ext cx="469900" cy="259080"/>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33203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2,485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46355</xdr:rowOff>
    </xdr:from>
    <xdr:to>
      <xdr:col>20</xdr:col>
      <xdr:colOff>38100</xdr:colOff>
      <xdr:row>78</xdr:row>
      <xdr:rowOff>147955</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41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78</xdr:row>
      <xdr:rowOff>139065</xdr:rowOff>
    </xdr:from>
    <xdr:ext cx="462280" cy="259080"/>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62350" y="1351216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1,853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70485</xdr:rowOff>
    </xdr:from>
    <xdr:to>
      <xdr:col>15</xdr:col>
      <xdr:colOff>101600</xdr:colOff>
      <xdr:row>79</xdr:row>
      <xdr:rowOff>635</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44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52070</xdr:colOff>
      <xdr:row>78</xdr:row>
      <xdr:rowOff>163195</xdr:rowOff>
    </xdr:from>
    <xdr:ext cx="378460" cy="259080"/>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9070" y="135362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73025</xdr:rowOff>
    </xdr:from>
    <xdr:to>
      <xdr:col>10</xdr:col>
      <xdr:colOff>165100</xdr:colOff>
      <xdr:row>79</xdr:row>
      <xdr:rowOff>3175</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44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115570</xdr:colOff>
      <xdr:row>78</xdr:row>
      <xdr:rowOff>166370</xdr:rowOff>
    </xdr:from>
    <xdr:ext cx="378460" cy="251460"/>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30070" y="1353947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70485</xdr:rowOff>
    </xdr:from>
    <xdr:to>
      <xdr:col>6</xdr:col>
      <xdr:colOff>38100</xdr:colOff>
      <xdr:row>79</xdr:row>
      <xdr:rowOff>635</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44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179070</xdr:colOff>
      <xdr:row>78</xdr:row>
      <xdr:rowOff>163195</xdr:rowOff>
    </xdr:from>
    <xdr:ext cx="378460" cy="259080"/>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941070" y="135362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27/55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137,681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156,819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2265" cy="21780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1300" cy="251460"/>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513080" y="172567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168910</xdr:rowOff>
    </xdr:from>
    <xdr:ext cx="531495" cy="251460"/>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505" y="16113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88010" cy="259080"/>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370" y="15732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88010" cy="259080"/>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370" y="15351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88010" cy="251460"/>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370" y="14970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33020</xdr:rowOff>
    </xdr:from>
    <xdr:to>
      <xdr:col>24</xdr:col>
      <xdr:colOff>62865</xdr:colOff>
      <xdr:row>97</xdr:row>
      <xdr:rowOff>127635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463520"/>
          <a:ext cx="1270" cy="12947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132080</xdr:rowOff>
    </xdr:from>
    <xdr:ext cx="534670" cy="251460"/>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76273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50,426</a:t>
          </a:r>
          <a:endParaRPr kumimoji="1" lang="ja-JP" altLang="en-US" sz="1000" b="1">
            <a:latin typeface="ＭＳ Ｐゴシック"/>
            <a:ea typeface="ＭＳ Ｐゴシック"/>
          </a:endParaRPr>
        </a:p>
      </xdr:txBody>
    </xdr:sp>
    <xdr:clientData/>
  </xdr:oneCellAnchor>
  <xdr:twoCellAnchor>
    <xdr:from>
      <xdr:col>23</xdr:col>
      <xdr:colOff>165100</xdr:colOff>
      <xdr:row>97</xdr:row>
      <xdr:rowOff>127635</xdr:rowOff>
    </xdr:from>
    <xdr:to>
      <xdr:col>24</xdr:col>
      <xdr:colOff>152400</xdr:colOff>
      <xdr:row>97</xdr:row>
      <xdr:rowOff>127635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758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151130</xdr:rowOff>
    </xdr:from>
    <xdr:ext cx="598805" cy="259080"/>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387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152,379</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33020</xdr:rowOff>
    </xdr:from>
    <xdr:to>
      <xdr:col>24</xdr:col>
      <xdr:colOff>152400</xdr:colOff>
      <xdr:row>90</xdr:row>
      <xdr:rowOff>33020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463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40640</xdr:rowOff>
    </xdr:from>
    <xdr:to>
      <xdr:col>24</xdr:col>
      <xdr:colOff>63500</xdr:colOff>
      <xdr:row>97</xdr:row>
      <xdr:rowOff>32385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328390"/>
          <a:ext cx="838200" cy="334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1270</xdr:rowOff>
    </xdr:from>
    <xdr:ext cx="534670" cy="259080"/>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175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85,197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94</xdr:row>
      <xdr:rowOff>149860</xdr:rowOff>
    </xdr:from>
    <xdr:to>
      <xdr:col>24</xdr:col>
      <xdr:colOff>114300</xdr:colOff>
      <xdr:row>95</xdr:row>
      <xdr:rowOff>80010</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26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8255</xdr:rowOff>
    </xdr:from>
    <xdr:to>
      <xdr:col>19</xdr:col>
      <xdr:colOff>177800</xdr:colOff>
      <xdr:row>97</xdr:row>
      <xdr:rowOff>32385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2908300" y="1663890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64770</xdr:rowOff>
    </xdr:from>
    <xdr:to>
      <xdr:col>20</xdr:col>
      <xdr:colOff>38100</xdr:colOff>
      <xdr:row>96</xdr:row>
      <xdr:rowOff>166370</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52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11430</xdr:rowOff>
    </xdr:from>
    <xdr:ext cx="527050" cy="259080"/>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29965" y="1629918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64,896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8255</xdr:rowOff>
    </xdr:from>
    <xdr:to>
      <xdr:col>15</xdr:col>
      <xdr:colOff>50800</xdr:colOff>
      <xdr:row>97</xdr:row>
      <xdr:rowOff>35560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63890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97790</xdr:rowOff>
    </xdr:from>
    <xdr:to>
      <xdr:col>15</xdr:col>
      <xdr:colOff>101600</xdr:colOff>
      <xdr:row>97</xdr:row>
      <xdr:rowOff>27940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55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44450</xdr:rowOff>
    </xdr:from>
    <xdr:ext cx="527050" cy="259080"/>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0965" y="1633220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62,319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96</xdr:row>
      <xdr:rowOff>159385</xdr:rowOff>
    </xdr:from>
    <xdr:to>
      <xdr:col>10</xdr:col>
      <xdr:colOff>114300</xdr:colOff>
      <xdr:row>97</xdr:row>
      <xdr:rowOff>35560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6618585"/>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110490</xdr:rowOff>
    </xdr:from>
    <xdr:to>
      <xdr:col>10</xdr:col>
      <xdr:colOff>165100</xdr:colOff>
      <xdr:row>97</xdr:row>
      <xdr:rowOff>40640</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569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57150</xdr:rowOff>
    </xdr:from>
    <xdr:ext cx="527050" cy="259080"/>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1965" y="1634490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61,300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111760</xdr:rowOff>
    </xdr:from>
    <xdr:to>
      <xdr:col>6</xdr:col>
      <xdr:colOff>38100</xdr:colOff>
      <xdr:row>97</xdr:row>
      <xdr:rowOff>41910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57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33020</xdr:rowOff>
    </xdr:from>
    <xdr:ext cx="527050" cy="259080"/>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2965" y="1666367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61,202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94</xdr:row>
      <xdr:rowOff>161290</xdr:rowOff>
    </xdr:from>
    <xdr:to>
      <xdr:col>24</xdr:col>
      <xdr:colOff>114300</xdr:colOff>
      <xdr:row>95</xdr:row>
      <xdr:rowOff>91440</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27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139700</xdr:rowOff>
    </xdr:from>
    <xdr:ext cx="534670" cy="259080"/>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2560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84,284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96</xdr:row>
      <xdr:rowOff>153035</xdr:rowOff>
    </xdr:from>
    <xdr:to>
      <xdr:col>20</xdr:col>
      <xdr:colOff>38100</xdr:colOff>
      <xdr:row>97</xdr:row>
      <xdr:rowOff>83185</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61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74930</xdr:rowOff>
    </xdr:from>
    <xdr:ext cx="527050" cy="251460"/>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29965" y="1670558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57,939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96</xdr:row>
      <xdr:rowOff>128905</xdr:rowOff>
    </xdr:from>
    <xdr:to>
      <xdr:col>15</xdr:col>
      <xdr:colOff>101600</xdr:colOff>
      <xdr:row>97</xdr:row>
      <xdr:rowOff>59055</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58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50165</xdr:rowOff>
    </xdr:from>
    <xdr:ext cx="527050" cy="259080"/>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0965" y="1668081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59,868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96</xdr:row>
      <xdr:rowOff>156210</xdr:rowOff>
    </xdr:from>
    <xdr:to>
      <xdr:col>10</xdr:col>
      <xdr:colOff>165100</xdr:colOff>
      <xdr:row>97</xdr:row>
      <xdr:rowOff>86360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61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77470</xdr:rowOff>
    </xdr:from>
    <xdr:ext cx="527050" cy="251460"/>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1965" y="1670812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57,684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96</xdr:row>
      <xdr:rowOff>109220</xdr:rowOff>
    </xdr:from>
    <xdr:to>
      <xdr:col>6</xdr:col>
      <xdr:colOff>38100</xdr:colOff>
      <xdr:row>97</xdr:row>
      <xdr:rowOff>38735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5684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55245</xdr:rowOff>
    </xdr:from>
    <xdr:ext cx="527050" cy="251460"/>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2965" y="1634299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61,441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53,485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50,271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2265" cy="21780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168910</xdr:rowOff>
    </xdr:from>
    <xdr:ext cx="241300" cy="251460"/>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080" y="65125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35</xdr:row>
      <xdr:rowOff>54610</xdr:rowOff>
    </xdr:from>
    <xdr:ext cx="588010" cy="251460"/>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370" y="60553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32</xdr:row>
      <xdr:rowOff>111760</xdr:rowOff>
    </xdr:from>
    <xdr:ext cx="588010" cy="251460"/>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370" y="55981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168910</xdr:rowOff>
    </xdr:from>
    <xdr:ext cx="588010" cy="251460"/>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370" y="51409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88010" cy="251460"/>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370" y="4683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24130</xdr:rowOff>
    </xdr:from>
    <xdr:to>
      <xdr:col>54</xdr:col>
      <xdr:colOff>189865</xdr:colOff>
      <xdr:row>37</xdr:row>
      <xdr:rowOff>117475</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flipV="1">
          <a:off x="10475595" y="5167630"/>
          <a:ext cx="1270" cy="1293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121285</xdr:rowOff>
    </xdr:from>
    <xdr:ext cx="534670" cy="251460"/>
    <xdr:sp macro="" textlink="">
      <xdr:nvSpPr>
        <xdr:cNvPr id="280" name="補助費等最小値テキスト">
          <a:extLst>
            <a:ext uri="{FF2B5EF4-FFF2-40B4-BE49-F238E27FC236}">
              <a16:creationId xmlns:a16="http://schemas.microsoft.com/office/drawing/2014/main" id="{00000000-0008-0000-0600-000018010000}"/>
            </a:ext>
          </a:extLst>
        </xdr:cNvPr>
        <xdr:cNvSpPr txBox="1"/>
      </xdr:nvSpPr>
      <xdr:spPr>
        <a:xfrm>
          <a:off x="10528300" y="6464935"/>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42,313</a:t>
          </a:r>
          <a:endParaRPr kumimoji="1" lang="ja-JP" altLang="en-US" sz="1000" b="1">
            <a:latin typeface="ＭＳ Ｐゴシック"/>
            <a:ea typeface="ＭＳ Ｐゴシック"/>
          </a:endParaRPr>
        </a:p>
      </xdr:txBody>
    </xdr:sp>
    <xdr:clientData/>
  </xdr:oneCellAnchor>
  <xdr:twoCellAnchor>
    <xdr:from>
      <xdr:col>54</xdr:col>
      <xdr:colOff>101600</xdr:colOff>
      <xdr:row>37</xdr:row>
      <xdr:rowOff>117475</xdr:rowOff>
    </xdr:from>
    <xdr:to>
      <xdr:col>55</xdr:col>
      <xdr:colOff>88900</xdr:colOff>
      <xdr:row>37</xdr:row>
      <xdr:rowOff>117475</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10388600" y="6461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142240</xdr:rowOff>
    </xdr:from>
    <xdr:ext cx="598805" cy="259080"/>
    <xdr:sp macro="" textlink="">
      <xdr:nvSpPr>
        <xdr:cNvPr id="282" name="補助費等最大値テキスト">
          <a:extLst>
            <a:ext uri="{FF2B5EF4-FFF2-40B4-BE49-F238E27FC236}">
              <a16:creationId xmlns:a16="http://schemas.microsoft.com/office/drawing/2014/main" id="{00000000-0008-0000-0600-00001A010000}"/>
            </a:ext>
          </a:extLst>
        </xdr:cNvPr>
        <xdr:cNvSpPr txBox="1"/>
      </xdr:nvSpPr>
      <xdr:spPr>
        <a:xfrm>
          <a:off x="10528300" y="49428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325,298</a:t>
          </a:r>
          <a:endParaRPr kumimoji="1" lang="ja-JP" altLang="en-US" sz="1000" b="1">
            <a:latin typeface="ＭＳ Ｐゴシック"/>
            <a:ea typeface="ＭＳ Ｐゴシック"/>
          </a:endParaRPr>
        </a:p>
      </xdr:txBody>
    </xdr:sp>
    <xdr:clientData/>
  </xdr:oneCellAnchor>
  <xdr:twoCellAnchor>
    <xdr:from>
      <xdr:col>54</xdr:col>
      <xdr:colOff>101600</xdr:colOff>
      <xdr:row>30</xdr:row>
      <xdr:rowOff>24130</xdr:rowOff>
    </xdr:from>
    <xdr:to>
      <xdr:col>55</xdr:col>
      <xdr:colOff>88900</xdr:colOff>
      <xdr:row>30</xdr:row>
      <xdr:rowOff>24130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5167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100330</xdr:rowOff>
    </xdr:from>
    <xdr:to>
      <xdr:col>55</xdr:col>
      <xdr:colOff>0</xdr:colOff>
      <xdr:row>34</xdr:row>
      <xdr:rowOff>27305</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9639300" y="5415280"/>
          <a:ext cx="838200" cy="441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81915</xdr:rowOff>
    </xdr:from>
    <xdr:ext cx="598805" cy="259080"/>
    <xdr:sp macro="" textlink="">
      <xdr:nvSpPr>
        <xdr:cNvPr id="285" name="補助費等平均値テキスト">
          <a:extLst>
            <a:ext uri="{FF2B5EF4-FFF2-40B4-BE49-F238E27FC236}">
              <a16:creationId xmlns:a16="http://schemas.microsoft.com/office/drawing/2014/main" id="{00000000-0008-0000-0600-00001D010000}"/>
            </a:ext>
          </a:extLst>
        </xdr:cNvPr>
        <xdr:cNvSpPr txBox="1"/>
      </xdr:nvSpPr>
      <xdr:spPr>
        <a:xfrm>
          <a:off x="10528300" y="608266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109,344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35</xdr:row>
      <xdr:rowOff>103505</xdr:rowOff>
    </xdr:from>
    <xdr:to>
      <xdr:col>55</xdr:col>
      <xdr:colOff>50800</xdr:colOff>
      <xdr:row>36</xdr:row>
      <xdr:rowOff>33655</xdr:rowOff>
    </xdr:to>
    <xdr:sp macro="" textlink="">
      <xdr:nvSpPr>
        <xdr:cNvPr id="286" name="フローチャート: 判断 285">
          <a:extLst>
            <a:ext uri="{FF2B5EF4-FFF2-40B4-BE49-F238E27FC236}">
              <a16:creationId xmlns:a16="http://schemas.microsoft.com/office/drawing/2014/main" id="{00000000-0008-0000-0600-00001E010000}"/>
            </a:ext>
          </a:extLst>
        </xdr:cNvPr>
        <xdr:cNvSpPr/>
      </xdr:nvSpPr>
      <xdr:spPr>
        <a:xfrm>
          <a:off x="10426700" y="610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100330</xdr:rowOff>
    </xdr:from>
    <xdr:to>
      <xdr:col>50</xdr:col>
      <xdr:colOff>114300</xdr:colOff>
      <xdr:row>34</xdr:row>
      <xdr:rowOff>140335</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8750300" y="5415280"/>
          <a:ext cx="889000" cy="554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124460</xdr:rowOff>
    </xdr:from>
    <xdr:to>
      <xdr:col>50</xdr:col>
      <xdr:colOff>165100</xdr:colOff>
      <xdr:row>33</xdr:row>
      <xdr:rowOff>54610</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9588500" y="561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33</xdr:row>
      <xdr:rowOff>45720</xdr:rowOff>
    </xdr:from>
    <xdr:ext cx="591185" cy="259080"/>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9339580" y="570357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217,289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34</xdr:row>
      <xdr:rowOff>119380</xdr:rowOff>
    </xdr:from>
    <xdr:to>
      <xdr:col>45</xdr:col>
      <xdr:colOff>177800</xdr:colOff>
      <xdr:row>34</xdr:row>
      <xdr:rowOff>140335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7861300" y="594868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3175</xdr:rowOff>
    </xdr:from>
    <xdr:to>
      <xdr:col>46</xdr:col>
      <xdr:colOff>38100</xdr:colOff>
      <xdr:row>36</xdr:row>
      <xdr:rowOff>104775</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8699500" y="617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36</xdr:row>
      <xdr:rowOff>95885</xdr:rowOff>
    </xdr:from>
    <xdr:ext cx="527050" cy="259080"/>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8482965" y="626808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93,706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34</xdr:row>
      <xdr:rowOff>119380</xdr:rowOff>
    </xdr:from>
    <xdr:to>
      <xdr:col>41</xdr:col>
      <xdr:colOff>50800</xdr:colOff>
      <xdr:row>34</xdr:row>
      <xdr:rowOff>161290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6972300" y="594868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25400</xdr:rowOff>
    </xdr:from>
    <xdr:to>
      <xdr:col>41</xdr:col>
      <xdr:colOff>101600</xdr:colOff>
      <xdr:row>36</xdr:row>
      <xdr:rowOff>127000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7810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36</xdr:row>
      <xdr:rowOff>118110</xdr:rowOff>
    </xdr:from>
    <xdr:ext cx="527050" cy="259080"/>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7593965" y="629031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88,943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74930</xdr:rowOff>
    </xdr:from>
    <xdr:to>
      <xdr:col>36</xdr:col>
      <xdr:colOff>165100</xdr:colOff>
      <xdr:row>37</xdr:row>
      <xdr:rowOff>4445</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6921500" y="62471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36</xdr:row>
      <xdr:rowOff>167005</xdr:rowOff>
    </xdr:from>
    <xdr:ext cx="527050" cy="251460"/>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6704965" y="633920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78,232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33</xdr:row>
      <xdr:rowOff>147955</xdr:rowOff>
    </xdr:from>
    <xdr:to>
      <xdr:col>55</xdr:col>
      <xdr:colOff>50800</xdr:colOff>
      <xdr:row>34</xdr:row>
      <xdr:rowOff>78105</xdr:rowOff>
    </xdr:to>
    <xdr:sp macro="" textlink="">
      <xdr:nvSpPr>
        <xdr:cNvPr id="303" name="楕円 302">
          <a:extLst>
            <a:ext uri="{FF2B5EF4-FFF2-40B4-BE49-F238E27FC236}">
              <a16:creationId xmlns:a16="http://schemas.microsoft.com/office/drawing/2014/main" id="{00000000-0008-0000-0600-00002F010000}"/>
            </a:ext>
          </a:extLst>
        </xdr:cNvPr>
        <xdr:cNvSpPr/>
      </xdr:nvSpPr>
      <xdr:spPr>
        <a:xfrm>
          <a:off x="10426700" y="580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170815</xdr:rowOff>
    </xdr:from>
    <xdr:ext cx="598805" cy="258445"/>
    <xdr:sp macro="" textlink="">
      <xdr:nvSpPr>
        <xdr:cNvPr id="304" name="補助費等該当値テキスト">
          <a:extLst>
            <a:ext uri="{FF2B5EF4-FFF2-40B4-BE49-F238E27FC236}">
              <a16:creationId xmlns:a16="http://schemas.microsoft.com/office/drawing/2014/main" id="{00000000-0008-0000-0600-000030010000}"/>
            </a:ext>
          </a:extLst>
        </xdr:cNvPr>
        <xdr:cNvSpPr txBox="1"/>
      </xdr:nvSpPr>
      <xdr:spPr>
        <a:xfrm>
          <a:off x="10528300" y="565721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174,549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31</xdr:row>
      <xdr:rowOff>49530</xdr:rowOff>
    </xdr:from>
    <xdr:to>
      <xdr:col>50</xdr:col>
      <xdr:colOff>165100</xdr:colOff>
      <xdr:row>31</xdr:row>
      <xdr:rowOff>151130</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9588500" y="536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29</xdr:row>
      <xdr:rowOff>167640</xdr:rowOff>
    </xdr:from>
    <xdr:ext cx="591185" cy="251460"/>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339580" y="5139690"/>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271,178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34</xdr:row>
      <xdr:rowOff>89535</xdr:rowOff>
    </xdr:from>
    <xdr:to>
      <xdr:col>46</xdr:col>
      <xdr:colOff>38100</xdr:colOff>
      <xdr:row>35</xdr:row>
      <xdr:rowOff>19685</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8699500" y="591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33</xdr:row>
      <xdr:rowOff>36195</xdr:rowOff>
    </xdr:from>
    <xdr:ext cx="591185" cy="259080"/>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50580" y="569404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149,799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34</xdr:row>
      <xdr:rowOff>68580</xdr:rowOff>
    </xdr:from>
    <xdr:to>
      <xdr:col>41</xdr:col>
      <xdr:colOff>101600</xdr:colOff>
      <xdr:row>34</xdr:row>
      <xdr:rowOff>170180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78105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33</xdr:row>
      <xdr:rowOff>15240</xdr:rowOff>
    </xdr:from>
    <xdr:ext cx="591185" cy="259080"/>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61580" y="567309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154,409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34</xdr:row>
      <xdr:rowOff>110490</xdr:rowOff>
    </xdr:from>
    <xdr:to>
      <xdr:col>36</xdr:col>
      <xdr:colOff>165100</xdr:colOff>
      <xdr:row>35</xdr:row>
      <xdr:rowOff>40640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6921500" y="593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33</xdr:row>
      <xdr:rowOff>57150</xdr:rowOff>
    </xdr:from>
    <xdr:ext cx="591185" cy="259080"/>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672580" y="571500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145,333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59,068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47,686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2265" cy="21780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565900" y="8064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99060</xdr:rowOff>
    </xdr:from>
    <xdr:to>
      <xdr:col>59</xdr:col>
      <xdr:colOff>50800</xdr:colOff>
      <xdr:row>59</xdr:row>
      <xdr:rowOff>99060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128270</xdr:rowOff>
    </xdr:from>
    <xdr:ext cx="241300" cy="259080"/>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355080" y="1007237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114935</xdr:rowOff>
    </xdr:from>
    <xdr:to>
      <xdr:col>59</xdr:col>
      <xdr:colOff>50800</xdr:colOff>
      <xdr:row>57</xdr:row>
      <xdr:rowOff>114935</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144145</xdr:rowOff>
    </xdr:from>
    <xdr:ext cx="588010" cy="251460"/>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370" y="9745345"/>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132080</xdr:rowOff>
    </xdr:from>
    <xdr:to>
      <xdr:col>59</xdr:col>
      <xdr:colOff>50800</xdr:colOff>
      <xdr:row>55</xdr:row>
      <xdr:rowOff>132080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54</xdr:row>
      <xdr:rowOff>160655</xdr:rowOff>
    </xdr:from>
    <xdr:ext cx="588010" cy="259080"/>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370" y="9418955"/>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147955</xdr:rowOff>
    </xdr:from>
    <xdr:to>
      <xdr:col>59</xdr:col>
      <xdr:colOff>50800</xdr:colOff>
      <xdr:row>53</xdr:row>
      <xdr:rowOff>147955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6350</xdr:rowOff>
    </xdr:from>
    <xdr:ext cx="588010" cy="251460"/>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370" y="909320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164465</xdr:rowOff>
    </xdr:from>
    <xdr:to>
      <xdr:col>59</xdr:col>
      <xdr:colOff>50800</xdr:colOff>
      <xdr:row>51</xdr:row>
      <xdr:rowOff>164465</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22225</xdr:rowOff>
    </xdr:from>
    <xdr:ext cx="588010" cy="2584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370" y="8766175"/>
          <a:ext cx="5880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8890</xdr:rowOff>
    </xdr:from>
    <xdr:to>
      <xdr:col>59</xdr:col>
      <xdr:colOff>50800</xdr:colOff>
      <xdr:row>50</xdr:row>
      <xdr:rowOff>8890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38100</xdr:rowOff>
    </xdr:from>
    <xdr:ext cx="588010" cy="259080"/>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370" y="843915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88010" cy="251460"/>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370" y="8112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6350</xdr:rowOff>
    </xdr:from>
    <xdr:to>
      <xdr:col>54</xdr:col>
      <xdr:colOff>189865</xdr:colOff>
      <xdr:row>59</xdr:row>
      <xdr:rowOff>52070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578850"/>
          <a:ext cx="1270" cy="15887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55245</xdr:rowOff>
    </xdr:from>
    <xdr:ext cx="534670" cy="251460"/>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70795"/>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14,466</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52070</xdr:rowOff>
    </xdr:from>
    <xdr:to>
      <xdr:col>55</xdr:col>
      <xdr:colOff>88900</xdr:colOff>
      <xdr:row>59</xdr:row>
      <xdr:rowOff>52070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67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123825</xdr:rowOff>
    </xdr:from>
    <xdr:ext cx="598805" cy="251460"/>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353425"/>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500,981</a:t>
          </a:r>
          <a:endParaRPr kumimoji="1" lang="ja-JP" altLang="en-US" sz="1000" b="1">
            <a:latin typeface="ＭＳ Ｐゴシック"/>
            <a:ea typeface="ＭＳ Ｐゴシック"/>
          </a:endParaRPr>
        </a:p>
      </xdr:txBody>
    </xdr:sp>
    <xdr:clientData/>
  </xdr:oneCellAnchor>
  <xdr:twoCellAnchor>
    <xdr:from>
      <xdr:col>54</xdr:col>
      <xdr:colOff>101600</xdr:colOff>
      <xdr:row>50</xdr:row>
      <xdr:rowOff>6350</xdr:rowOff>
    </xdr:from>
    <xdr:to>
      <xdr:col>55</xdr:col>
      <xdr:colOff>88900</xdr:colOff>
      <xdr:row>50</xdr:row>
      <xdr:rowOff>6350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578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2540</xdr:rowOff>
    </xdr:from>
    <xdr:to>
      <xdr:col>55</xdr:col>
      <xdr:colOff>0</xdr:colOff>
      <xdr:row>55</xdr:row>
      <xdr:rowOff>94615</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9639300" y="9432290"/>
          <a:ext cx="838200" cy="92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88900</xdr:rowOff>
    </xdr:from>
    <xdr:ext cx="534670" cy="251460"/>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86155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85,942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110490</xdr:rowOff>
    </xdr:from>
    <xdr:to>
      <xdr:col>55</xdr:col>
      <xdr:colOff>50800</xdr:colOff>
      <xdr:row>58</xdr:row>
      <xdr:rowOff>40640</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94615</xdr:rowOff>
    </xdr:from>
    <xdr:to>
      <xdr:col>50</xdr:col>
      <xdr:colOff>114300</xdr:colOff>
      <xdr:row>57</xdr:row>
      <xdr:rowOff>104775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9524365"/>
          <a:ext cx="889000" cy="353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81280</xdr:rowOff>
    </xdr:from>
    <xdr:to>
      <xdr:col>50</xdr:col>
      <xdr:colOff>165100</xdr:colOff>
      <xdr:row>58</xdr:row>
      <xdr:rowOff>11430</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85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58</xdr:row>
      <xdr:rowOff>2540</xdr:rowOff>
    </xdr:from>
    <xdr:ext cx="527050" cy="259080"/>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71965" y="994664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94,796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81280</xdr:rowOff>
    </xdr:from>
    <xdr:to>
      <xdr:col>45</xdr:col>
      <xdr:colOff>177800</xdr:colOff>
      <xdr:row>57</xdr:row>
      <xdr:rowOff>104775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7861300" y="9853930"/>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86360</xdr:rowOff>
    </xdr:from>
    <xdr:to>
      <xdr:col>46</xdr:col>
      <xdr:colOff>38100</xdr:colOff>
      <xdr:row>58</xdr:row>
      <xdr:rowOff>15875</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8590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58</xdr:row>
      <xdr:rowOff>6985</xdr:rowOff>
    </xdr:from>
    <xdr:ext cx="527050" cy="251460"/>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82965" y="995108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93,492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81280</xdr:rowOff>
    </xdr:from>
    <xdr:to>
      <xdr:col>41</xdr:col>
      <xdr:colOff>50800</xdr:colOff>
      <xdr:row>57</xdr:row>
      <xdr:rowOff>120650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985393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37465</xdr:rowOff>
    </xdr:from>
    <xdr:to>
      <xdr:col>41</xdr:col>
      <xdr:colOff>101600</xdr:colOff>
      <xdr:row>57</xdr:row>
      <xdr:rowOff>139065</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81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57</xdr:row>
      <xdr:rowOff>130175</xdr:rowOff>
    </xdr:from>
    <xdr:ext cx="591185" cy="259080"/>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580" y="990282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108,252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120650</xdr:rowOff>
    </xdr:from>
    <xdr:to>
      <xdr:col>36</xdr:col>
      <xdr:colOff>165100</xdr:colOff>
      <xdr:row>58</xdr:row>
      <xdr:rowOff>50165</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8933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58</xdr:row>
      <xdr:rowOff>41275</xdr:rowOff>
    </xdr:from>
    <xdr:ext cx="527050" cy="251460"/>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704965" y="998537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82,993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54</xdr:row>
      <xdr:rowOff>123190</xdr:rowOff>
    </xdr:from>
    <xdr:to>
      <xdr:col>55</xdr:col>
      <xdr:colOff>50800</xdr:colOff>
      <xdr:row>55</xdr:row>
      <xdr:rowOff>53340</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38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146050</xdr:rowOff>
    </xdr:from>
    <xdr:ext cx="598805" cy="251460"/>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23290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239,520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55</xdr:row>
      <xdr:rowOff>43815</xdr:rowOff>
    </xdr:from>
    <xdr:to>
      <xdr:col>50</xdr:col>
      <xdr:colOff>165100</xdr:colOff>
      <xdr:row>55</xdr:row>
      <xdr:rowOff>145415</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47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53</xdr:row>
      <xdr:rowOff>162560</xdr:rowOff>
    </xdr:from>
    <xdr:ext cx="591185" cy="259080"/>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580" y="924941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211,213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53975</xdr:rowOff>
    </xdr:from>
    <xdr:to>
      <xdr:col>46</xdr:col>
      <xdr:colOff>38100</xdr:colOff>
      <xdr:row>57</xdr:row>
      <xdr:rowOff>155575</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82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56</xdr:row>
      <xdr:rowOff>635</xdr:rowOff>
    </xdr:from>
    <xdr:ext cx="591185" cy="259080"/>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580" y="960183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103,125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30480</xdr:rowOff>
    </xdr:from>
    <xdr:to>
      <xdr:col>41</xdr:col>
      <xdr:colOff>101600</xdr:colOff>
      <xdr:row>57</xdr:row>
      <xdr:rowOff>132080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80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55</xdr:row>
      <xdr:rowOff>148590</xdr:rowOff>
    </xdr:from>
    <xdr:ext cx="591185" cy="259080"/>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580" y="957834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110,434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69850</xdr:rowOff>
    </xdr:from>
    <xdr:to>
      <xdr:col>36</xdr:col>
      <xdr:colOff>165100</xdr:colOff>
      <xdr:row>58</xdr:row>
      <xdr:rowOff>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16510</xdr:rowOff>
    </xdr:from>
    <xdr:ext cx="527050" cy="259080"/>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04965" y="961771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98,331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8,177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2265" cy="21780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1300" cy="259080"/>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080" y="134467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1495" cy="259080"/>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73</xdr:row>
      <xdr:rowOff>168910</xdr:rowOff>
    </xdr:from>
    <xdr:ext cx="588010" cy="251460"/>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370" y="12684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71</xdr:row>
      <xdr:rowOff>130810</xdr:rowOff>
    </xdr:from>
    <xdr:ext cx="588010" cy="259080"/>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370" y="12303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92710</xdr:rowOff>
    </xdr:from>
    <xdr:ext cx="588010" cy="259080"/>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370" y="11922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88010" cy="251460"/>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370" y="11541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100965</xdr:rowOff>
    </xdr:from>
    <xdr:to>
      <xdr:col>54</xdr:col>
      <xdr:colOff>189865</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273915"/>
          <a:ext cx="1270" cy="13150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48260</xdr:rowOff>
    </xdr:from>
    <xdr:ext cx="249555" cy="259080"/>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47625</xdr:rowOff>
    </xdr:from>
    <xdr:ext cx="598805" cy="259080"/>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0491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172,578</a:t>
          </a:r>
          <a:endParaRPr kumimoji="1" lang="ja-JP" altLang="en-US" sz="1000" b="1">
            <a:latin typeface="ＭＳ Ｐゴシック"/>
            <a:ea typeface="ＭＳ Ｐゴシック"/>
          </a:endParaRPr>
        </a:p>
      </xdr:txBody>
    </xdr:sp>
    <xdr:clientData/>
  </xdr:oneCellAnchor>
  <xdr:twoCellAnchor>
    <xdr:from>
      <xdr:col>54</xdr:col>
      <xdr:colOff>101600</xdr:colOff>
      <xdr:row>71</xdr:row>
      <xdr:rowOff>100965</xdr:rowOff>
    </xdr:from>
    <xdr:to>
      <xdr:col>55</xdr:col>
      <xdr:colOff>88900</xdr:colOff>
      <xdr:row>71</xdr:row>
      <xdr:rowOff>100965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273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100965</xdr:rowOff>
    </xdr:from>
    <xdr:to>
      <xdr:col>55</xdr:col>
      <xdr:colOff>0</xdr:colOff>
      <xdr:row>71</xdr:row>
      <xdr:rowOff>147320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9639300" y="12273915"/>
          <a:ext cx="8382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130810</xdr:rowOff>
    </xdr:from>
    <xdr:ext cx="534670" cy="259080"/>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3324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24,164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152400</xdr:rowOff>
    </xdr:from>
    <xdr:to>
      <xdr:col>55</xdr:col>
      <xdr:colOff>50800</xdr:colOff>
      <xdr:row>78</xdr:row>
      <xdr:rowOff>82550</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5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147320</xdr:rowOff>
    </xdr:from>
    <xdr:to>
      <xdr:col>50</xdr:col>
      <xdr:colOff>114300</xdr:colOff>
      <xdr:row>76</xdr:row>
      <xdr:rowOff>80645</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2320270"/>
          <a:ext cx="889000" cy="790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105410</xdr:rowOff>
    </xdr:from>
    <xdr:to>
      <xdr:col>50</xdr:col>
      <xdr:colOff>165100</xdr:colOff>
      <xdr:row>78</xdr:row>
      <xdr:rowOff>35560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30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26670</xdr:rowOff>
    </xdr:from>
    <xdr:ext cx="527050" cy="259080"/>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1965" y="1339977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30,295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76</xdr:row>
      <xdr:rowOff>80645</xdr:rowOff>
    </xdr:from>
    <xdr:to>
      <xdr:col>45</xdr:col>
      <xdr:colOff>177800</xdr:colOff>
      <xdr:row>78</xdr:row>
      <xdr:rowOff>52070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3110845"/>
          <a:ext cx="889000" cy="314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99695</xdr:rowOff>
    </xdr:from>
    <xdr:to>
      <xdr:col>46</xdr:col>
      <xdr:colOff>38100</xdr:colOff>
      <xdr:row>78</xdr:row>
      <xdr:rowOff>29845</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30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20955</xdr:rowOff>
    </xdr:from>
    <xdr:ext cx="527050" cy="251460"/>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2965" y="1339405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31,094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46355</xdr:rowOff>
    </xdr:from>
    <xdr:to>
      <xdr:col>41</xdr:col>
      <xdr:colOff>50800</xdr:colOff>
      <xdr:row>78</xdr:row>
      <xdr:rowOff>52070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341945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88265</xdr:rowOff>
    </xdr:from>
    <xdr:to>
      <xdr:col>41</xdr:col>
      <xdr:colOff>101600</xdr:colOff>
      <xdr:row>78</xdr:row>
      <xdr:rowOff>18415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28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34925</xdr:rowOff>
    </xdr:from>
    <xdr:ext cx="527050" cy="259080"/>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3965" y="1306512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32,587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159385</xdr:rowOff>
    </xdr:from>
    <xdr:to>
      <xdr:col>36</xdr:col>
      <xdr:colOff>165100</xdr:colOff>
      <xdr:row>78</xdr:row>
      <xdr:rowOff>89535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36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106045</xdr:rowOff>
    </xdr:from>
    <xdr:ext cx="527050" cy="259080"/>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4965" y="1313624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23,283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71</xdr:row>
      <xdr:rowOff>50165</xdr:rowOff>
    </xdr:from>
    <xdr:to>
      <xdr:col>55</xdr:col>
      <xdr:colOff>50800</xdr:colOff>
      <xdr:row>71</xdr:row>
      <xdr:rowOff>151765</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222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3175</xdr:rowOff>
    </xdr:from>
    <xdr:ext cx="598805" cy="259080"/>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21761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172,578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71</xdr:row>
      <xdr:rowOff>96520</xdr:rowOff>
    </xdr:from>
    <xdr:to>
      <xdr:col>50</xdr:col>
      <xdr:colOff>165100</xdr:colOff>
      <xdr:row>72</xdr:row>
      <xdr:rowOff>26670</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226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70</xdr:row>
      <xdr:rowOff>43180</xdr:rowOff>
    </xdr:from>
    <xdr:ext cx="591185" cy="251460"/>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39580" y="12044680"/>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166,482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76</xdr:row>
      <xdr:rowOff>29845</xdr:rowOff>
    </xdr:from>
    <xdr:to>
      <xdr:col>46</xdr:col>
      <xdr:colOff>38100</xdr:colOff>
      <xdr:row>76</xdr:row>
      <xdr:rowOff>132080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0600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74</xdr:row>
      <xdr:rowOff>147955</xdr:rowOff>
    </xdr:from>
    <xdr:ext cx="527050" cy="2584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2965" y="12835255"/>
          <a:ext cx="527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62,734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1270</xdr:rowOff>
    </xdr:from>
    <xdr:to>
      <xdr:col>41</xdr:col>
      <xdr:colOff>101600</xdr:colOff>
      <xdr:row>78</xdr:row>
      <xdr:rowOff>102870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37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93980</xdr:rowOff>
    </xdr:from>
    <xdr:ext cx="527050" cy="259080"/>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3965" y="1346708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21,463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167005</xdr:rowOff>
    </xdr:from>
    <xdr:to>
      <xdr:col>36</xdr:col>
      <xdr:colOff>165100</xdr:colOff>
      <xdr:row>78</xdr:row>
      <xdr:rowOff>97790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3686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78</xdr:row>
      <xdr:rowOff>88265</xdr:rowOff>
    </xdr:from>
    <xdr:ext cx="527050" cy="251460"/>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4965" y="1346136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22,264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19/55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30,476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2265" cy="21780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1300" cy="259080"/>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080" y="168757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96</xdr:row>
      <xdr:rowOff>35560</xdr:rowOff>
    </xdr:from>
    <xdr:ext cx="588010" cy="259080"/>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370" y="16494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168910</xdr:rowOff>
    </xdr:from>
    <xdr:ext cx="588010" cy="251460"/>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370" y="16113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130810</xdr:rowOff>
    </xdr:from>
    <xdr:ext cx="588010" cy="259080"/>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370" y="15732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88010" cy="259080"/>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370" y="15351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88010" cy="251460"/>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370" y="14970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114300</xdr:rowOff>
    </xdr:from>
    <xdr:to>
      <xdr:col>54</xdr:col>
      <xdr:colOff>189865</xdr:colOff>
      <xdr:row>99</xdr:row>
      <xdr:rowOff>17780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544800"/>
          <a:ext cx="1270" cy="14465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20955</xdr:rowOff>
    </xdr:from>
    <xdr:ext cx="469900" cy="251460"/>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94505"/>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7,119</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17780</xdr:rowOff>
    </xdr:from>
    <xdr:to>
      <xdr:col>55</xdr:col>
      <xdr:colOff>88900</xdr:colOff>
      <xdr:row>99</xdr:row>
      <xdr:rowOff>17780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91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60960</xdr:rowOff>
    </xdr:from>
    <xdr:ext cx="598805" cy="259080"/>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3200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386,662</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114300</xdr:rowOff>
    </xdr:from>
    <xdr:to>
      <xdr:col>55</xdr:col>
      <xdr:colOff>88900</xdr:colOff>
      <xdr:row>90</xdr:row>
      <xdr:rowOff>114300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54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32385</xdr:rowOff>
    </xdr:from>
    <xdr:to>
      <xdr:col>55</xdr:col>
      <xdr:colOff>0</xdr:colOff>
      <xdr:row>98</xdr:row>
      <xdr:rowOff>129540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834485"/>
          <a:ext cx="838200" cy="97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3810</xdr:rowOff>
    </xdr:from>
    <xdr:ext cx="534670" cy="259080"/>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6344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48,313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152400</xdr:rowOff>
    </xdr:from>
    <xdr:to>
      <xdr:col>55</xdr:col>
      <xdr:colOff>50800</xdr:colOff>
      <xdr:row>98</xdr:row>
      <xdr:rowOff>82550</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78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95885</xdr:rowOff>
    </xdr:from>
    <xdr:to>
      <xdr:col>50</xdr:col>
      <xdr:colOff>114300</xdr:colOff>
      <xdr:row>98</xdr:row>
      <xdr:rowOff>129540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750300" y="16897985"/>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132715</xdr:rowOff>
    </xdr:from>
    <xdr:to>
      <xdr:col>50</xdr:col>
      <xdr:colOff>165100</xdr:colOff>
      <xdr:row>98</xdr:row>
      <xdr:rowOff>63500</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7633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79375</xdr:rowOff>
    </xdr:from>
    <xdr:ext cx="527050" cy="2584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1965" y="16538575"/>
          <a:ext cx="527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53,480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98</xdr:row>
      <xdr:rowOff>6985</xdr:rowOff>
    </xdr:from>
    <xdr:to>
      <xdr:col>45</xdr:col>
      <xdr:colOff>177800</xdr:colOff>
      <xdr:row>98</xdr:row>
      <xdr:rowOff>95885</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7861300" y="16809085"/>
          <a:ext cx="8890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140335</xdr:rowOff>
    </xdr:from>
    <xdr:to>
      <xdr:col>46</xdr:col>
      <xdr:colOff>38100</xdr:colOff>
      <xdr:row>98</xdr:row>
      <xdr:rowOff>70485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77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86995</xdr:rowOff>
    </xdr:from>
    <xdr:ext cx="527050" cy="251460"/>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2965" y="1654619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51,494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98</xdr:row>
      <xdr:rowOff>6985</xdr:rowOff>
    </xdr:from>
    <xdr:to>
      <xdr:col>41</xdr:col>
      <xdr:colOff>50800</xdr:colOff>
      <xdr:row>98</xdr:row>
      <xdr:rowOff>16510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80908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93980</xdr:rowOff>
    </xdr:from>
    <xdr:to>
      <xdr:col>41</xdr:col>
      <xdr:colOff>101600</xdr:colOff>
      <xdr:row>98</xdr:row>
      <xdr:rowOff>24130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72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40640</xdr:rowOff>
    </xdr:from>
    <xdr:ext cx="527050" cy="251460"/>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3965" y="1649984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63,748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150495</xdr:rowOff>
    </xdr:from>
    <xdr:to>
      <xdr:col>36</xdr:col>
      <xdr:colOff>165100</xdr:colOff>
      <xdr:row>98</xdr:row>
      <xdr:rowOff>80645</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78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71755</xdr:rowOff>
    </xdr:from>
    <xdr:ext cx="527050" cy="259080"/>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4965" y="1687385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48,803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153035</xdr:rowOff>
    </xdr:from>
    <xdr:to>
      <xdr:col>55</xdr:col>
      <xdr:colOff>50800</xdr:colOff>
      <xdr:row>98</xdr:row>
      <xdr:rowOff>83185</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78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132080</xdr:rowOff>
    </xdr:from>
    <xdr:ext cx="534670" cy="251460"/>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76273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48,198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98</xdr:row>
      <xdr:rowOff>78740</xdr:rowOff>
    </xdr:from>
    <xdr:to>
      <xdr:col>50</xdr:col>
      <xdr:colOff>165100</xdr:colOff>
      <xdr:row>99</xdr:row>
      <xdr:rowOff>8890</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88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171450</xdr:rowOff>
    </xdr:from>
    <xdr:ext cx="527050" cy="259080"/>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1965" y="1697355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22,733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98</xdr:row>
      <xdr:rowOff>45085</xdr:rowOff>
    </xdr:from>
    <xdr:to>
      <xdr:col>46</xdr:col>
      <xdr:colOff>38100</xdr:colOff>
      <xdr:row>98</xdr:row>
      <xdr:rowOff>146685</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84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137795</xdr:rowOff>
    </xdr:from>
    <xdr:ext cx="527050" cy="259080"/>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2965" y="1693989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31,541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127635</xdr:rowOff>
    </xdr:from>
    <xdr:to>
      <xdr:col>41</xdr:col>
      <xdr:colOff>101600</xdr:colOff>
      <xdr:row>98</xdr:row>
      <xdr:rowOff>57785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75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49530</xdr:rowOff>
    </xdr:from>
    <xdr:ext cx="527050" cy="259080"/>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3965" y="1685163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54,750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137160</xdr:rowOff>
    </xdr:from>
    <xdr:to>
      <xdr:col>36</xdr:col>
      <xdr:colOff>165100</xdr:colOff>
      <xdr:row>98</xdr:row>
      <xdr:rowOff>67310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76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83820</xdr:rowOff>
    </xdr:from>
    <xdr:ext cx="527050" cy="259080"/>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4965" y="1654302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52,342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2265" cy="21780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99060</xdr:rowOff>
    </xdr:from>
    <xdr:to>
      <xdr:col>89</xdr:col>
      <xdr:colOff>177800</xdr:colOff>
      <xdr:row>39</xdr:row>
      <xdr:rowOff>99060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128270</xdr:rowOff>
    </xdr:from>
    <xdr:ext cx="241300" cy="259080"/>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080" y="664337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114935</xdr:rowOff>
    </xdr:from>
    <xdr:to>
      <xdr:col>89</xdr:col>
      <xdr:colOff>177800</xdr:colOff>
      <xdr:row>37</xdr:row>
      <xdr:rowOff>114935</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36</xdr:row>
      <xdr:rowOff>144145</xdr:rowOff>
    </xdr:from>
    <xdr:ext cx="588010" cy="251460"/>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370" y="6316345"/>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132080</xdr:rowOff>
    </xdr:from>
    <xdr:to>
      <xdr:col>89</xdr:col>
      <xdr:colOff>177800</xdr:colOff>
      <xdr:row>35</xdr:row>
      <xdr:rowOff>132080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34</xdr:row>
      <xdr:rowOff>160655</xdr:rowOff>
    </xdr:from>
    <xdr:ext cx="588010" cy="259080"/>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370" y="5989955"/>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147955</xdr:rowOff>
    </xdr:from>
    <xdr:to>
      <xdr:col>89</xdr:col>
      <xdr:colOff>177800</xdr:colOff>
      <xdr:row>33</xdr:row>
      <xdr:rowOff>147955</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33</xdr:row>
      <xdr:rowOff>6350</xdr:rowOff>
    </xdr:from>
    <xdr:ext cx="588010" cy="251460"/>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370" y="566420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164465</xdr:rowOff>
    </xdr:from>
    <xdr:to>
      <xdr:col>89</xdr:col>
      <xdr:colOff>177800</xdr:colOff>
      <xdr:row>31</xdr:row>
      <xdr:rowOff>164465</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31</xdr:row>
      <xdr:rowOff>22225</xdr:rowOff>
    </xdr:from>
    <xdr:ext cx="588010" cy="2584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370" y="5337175"/>
          <a:ext cx="5880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8890</xdr:rowOff>
    </xdr:from>
    <xdr:to>
      <xdr:col>89</xdr:col>
      <xdr:colOff>177800</xdr:colOff>
      <xdr:row>30</xdr:row>
      <xdr:rowOff>8890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38100</xdr:rowOff>
    </xdr:from>
    <xdr:ext cx="588010" cy="259080"/>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370" y="501015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88010" cy="251460"/>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370" y="4683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152400</xdr:rowOff>
    </xdr:from>
    <xdr:to>
      <xdr:col>85</xdr:col>
      <xdr:colOff>126365</xdr:colOff>
      <xdr:row>39</xdr:row>
      <xdr:rowOff>99060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95900"/>
          <a:ext cx="1270" cy="14897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122555</xdr:rowOff>
    </xdr:from>
    <xdr:ext cx="249555" cy="251460"/>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809105"/>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99060</xdr:rowOff>
    </xdr:from>
    <xdr:to>
      <xdr:col>86</xdr:col>
      <xdr:colOff>25400</xdr:colOff>
      <xdr:row>39</xdr:row>
      <xdr:rowOff>99060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99060</xdr:rowOff>
    </xdr:from>
    <xdr:ext cx="598805" cy="251460"/>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7111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456,153</a:t>
          </a:r>
          <a:endParaRPr kumimoji="1" lang="ja-JP" altLang="en-US" sz="1000" b="1">
            <a:latin typeface="ＭＳ Ｐゴシック"/>
            <a:ea typeface="ＭＳ Ｐゴシック"/>
          </a:endParaRPr>
        </a:p>
      </xdr:txBody>
    </xdr:sp>
    <xdr:clientData/>
  </xdr:oneCellAnchor>
  <xdr:twoCellAnchor>
    <xdr:from>
      <xdr:col>85</xdr:col>
      <xdr:colOff>38100</xdr:colOff>
      <xdr:row>30</xdr:row>
      <xdr:rowOff>152400</xdr:rowOff>
    </xdr:from>
    <xdr:to>
      <xdr:col>86</xdr:col>
      <xdr:colOff>25400</xdr:colOff>
      <xdr:row>30</xdr:row>
      <xdr:rowOff>152400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95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99060</xdr:rowOff>
    </xdr:from>
    <xdr:to>
      <xdr:col>85</xdr:col>
      <xdr:colOff>127000</xdr:colOff>
      <xdr:row>39</xdr:row>
      <xdr:rowOff>99060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40640</xdr:rowOff>
    </xdr:from>
    <xdr:ext cx="469900" cy="251460"/>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555740"/>
          <a:ext cx="4699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9,387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39</xdr:row>
      <xdr:rowOff>17780</xdr:rowOff>
    </xdr:from>
    <xdr:to>
      <xdr:col>85</xdr:col>
      <xdr:colOff>177800</xdr:colOff>
      <xdr:row>39</xdr:row>
      <xdr:rowOff>118745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7043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144145</xdr:rowOff>
    </xdr:from>
    <xdr:to>
      <xdr:col>81</xdr:col>
      <xdr:colOff>50800</xdr:colOff>
      <xdr:row>39</xdr:row>
      <xdr:rowOff>99060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659245"/>
          <a:ext cx="889000" cy="1263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168275</xdr:rowOff>
    </xdr:from>
    <xdr:to>
      <xdr:col>81</xdr:col>
      <xdr:colOff>101600</xdr:colOff>
      <xdr:row>39</xdr:row>
      <xdr:rowOff>98425</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8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37</xdr:row>
      <xdr:rowOff>114935</xdr:rowOff>
    </xdr:from>
    <xdr:ext cx="527050" cy="259080"/>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3965" y="645858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15,654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38</xdr:row>
      <xdr:rowOff>144145</xdr:rowOff>
    </xdr:from>
    <xdr:to>
      <xdr:col>76</xdr:col>
      <xdr:colOff>114300</xdr:colOff>
      <xdr:row>39</xdr:row>
      <xdr:rowOff>13335</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659245"/>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3810</xdr:rowOff>
    </xdr:from>
    <xdr:to>
      <xdr:col>76</xdr:col>
      <xdr:colOff>165100</xdr:colOff>
      <xdr:row>39</xdr:row>
      <xdr:rowOff>105410</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9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39</xdr:row>
      <xdr:rowOff>96520</xdr:rowOff>
    </xdr:from>
    <xdr:ext cx="527050" cy="259080"/>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4965" y="678307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13,524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39</xdr:row>
      <xdr:rowOff>13335</xdr:rowOff>
    </xdr:from>
    <xdr:to>
      <xdr:col>71</xdr:col>
      <xdr:colOff>177800</xdr:colOff>
      <xdr:row>39</xdr:row>
      <xdr:rowOff>86360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699885"/>
          <a:ext cx="8890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17780</xdr:rowOff>
    </xdr:from>
    <xdr:to>
      <xdr:col>72</xdr:col>
      <xdr:colOff>38100</xdr:colOff>
      <xdr:row>39</xdr:row>
      <xdr:rowOff>119380</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70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39</xdr:row>
      <xdr:rowOff>110490</xdr:rowOff>
    </xdr:from>
    <xdr:ext cx="462280" cy="251460"/>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350" y="679704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9,252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39</xdr:row>
      <xdr:rowOff>32385</xdr:rowOff>
    </xdr:from>
    <xdr:to>
      <xdr:col>67</xdr:col>
      <xdr:colOff>101600</xdr:colOff>
      <xdr:row>39</xdr:row>
      <xdr:rowOff>133985</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718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37</xdr:row>
      <xdr:rowOff>150495</xdr:rowOff>
    </xdr:from>
    <xdr:ext cx="462280" cy="259080"/>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350" y="649414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4,816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39</xdr:row>
      <xdr:rowOff>48260</xdr:rowOff>
    </xdr:from>
    <xdr:to>
      <xdr:col>85</xdr:col>
      <xdr:colOff>177800</xdr:colOff>
      <xdr:row>39</xdr:row>
      <xdr:rowOff>149860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167005</xdr:rowOff>
    </xdr:from>
    <xdr:ext cx="249555" cy="251460"/>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682105"/>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39</xdr:row>
      <xdr:rowOff>48260</xdr:rowOff>
    </xdr:from>
    <xdr:to>
      <xdr:col>81</xdr:col>
      <xdr:colOff>101600</xdr:colOff>
      <xdr:row>39</xdr:row>
      <xdr:rowOff>149860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39</xdr:row>
      <xdr:rowOff>140970</xdr:rowOff>
    </xdr:from>
    <xdr:ext cx="241935" cy="259080"/>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356840" y="682752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93345</xdr:rowOff>
    </xdr:from>
    <xdr:to>
      <xdr:col>76</xdr:col>
      <xdr:colOff>165100</xdr:colOff>
      <xdr:row>39</xdr:row>
      <xdr:rowOff>23495</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0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37</xdr:row>
      <xdr:rowOff>40640</xdr:rowOff>
    </xdr:from>
    <xdr:ext cx="527050" cy="251460"/>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24965" y="638429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38,550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133985</xdr:rowOff>
    </xdr:from>
    <xdr:to>
      <xdr:col>72</xdr:col>
      <xdr:colOff>38100</xdr:colOff>
      <xdr:row>39</xdr:row>
      <xdr:rowOff>64135</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4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37</xdr:row>
      <xdr:rowOff>80645</xdr:rowOff>
    </xdr:from>
    <xdr:ext cx="527050" cy="259080"/>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35965" y="642429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26,271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39</xdr:row>
      <xdr:rowOff>34925</xdr:rowOff>
    </xdr:from>
    <xdr:to>
      <xdr:col>67</xdr:col>
      <xdr:colOff>101600</xdr:colOff>
      <xdr:row>39</xdr:row>
      <xdr:rowOff>136525</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72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39</xdr:row>
      <xdr:rowOff>127635</xdr:rowOff>
    </xdr:from>
    <xdr:ext cx="462280" cy="259080"/>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79350" y="681418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4,114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2265" cy="21780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99060</xdr:rowOff>
    </xdr:from>
    <xdr:to>
      <xdr:col>89</xdr:col>
      <xdr:colOff>177800</xdr:colOff>
      <xdr:row>59</xdr:row>
      <xdr:rowOff>99060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58</xdr:row>
      <xdr:rowOff>128270</xdr:rowOff>
    </xdr:from>
    <xdr:ext cx="241300" cy="259080"/>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080" y="1007237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114935</xdr:rowOff>
    </xdr:from>
    <xdr:to>
      <xdr:col>89</xdr:col>
      <xdr:colOff>177800</xdr:colOff>
      <xdr:row>57</xdr:row>
      <xdr:rowOff>114935</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56</xdr:row>
      <xdr:rowOff>144145</xdr:rowOff>
    </xdr:from>
    <xdr:ext cx="241300" cy="251460"/>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080" y="9745345"/>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a:t>
          </a:r>
          <a:endParaRPr kumimoji="1" lang="ja-JP" altLang="en-US" sz="1000">
            <a:latin typeface="ＭＳ Ｐゴシック"/>
            <a:ea typeface="ＭＳ Ｐゴシック"/>
          </a:endParaRPr>
        </a:p>
      </xdr:txBody>
    </xdr:sp>
    <xdr:clientData/>
  </xdr:oneCellAnchor>
  <xdr:twoCellAnchor>
    <xdr:from>
      <xdr:col>65</xdr:col>
      <xdr:colOff>63500</xdr:colOff>
      <xdr:row>55</xdr:row>
      <xdr:rowOff>132080</xdr:rowOff>
    </xdr:from>
    <xdr:to>
      <xdr:col>89</xdr:col>
      <xdr:colOff>177800</xdr:colOff>
      <xdr:row>55</xdr:row>
      <xdr:rowOff>132080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54</xdr:row>
      <xdr:rowOff>160655</xdr:rowOff>
    </xdr:from>
    <xdr:ext cx="241300" cy="259080"/>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080" y="9418955"/>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a:t>
          </a:r>
          <a:endParaRPr kumimoji="1" lang="ja-JP" altLang="en-US" sz="1000">
            <a:latin typeface="ＭＳ Ｐゴシック"/>
            <a:ea typeface="ＭＳ Ｐゴシック"/>
          </a:endParaRPr>
        </a:p>
      </xdr:txBody>
    </xdr:sp>
    <xdr:clientData/>
  </xdr:oneCellAnchor>
  <xdr:twoCellAnchor>
    <xdr:from>
      <xdr:col>65</xdr:col>
      <xdr:colOff>63500</xdr:colOff>
      <xdr:row>53</xdr:row>
      <xdr:rowOff>147955</xdr:rowOff>
    </xdr:from>
    <xdr:to>
      <xdr:col>89</xdr:col>
      <xdr:colOff>177800</xdr:colOff>
      <xdr:row>53</xdr:row>
      <xdr:rowOff>147955</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6350</xdr:rowOff>
    </xdr:from>
    <xdr:ext cx="241300" cy="251460"/>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080" y="909320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a:t>
          </a:r>
          <a:endParaRPr kumimoji="1" lang="ja-JP" altLang="en-US" sz="1000">
            <a:latin typeface="ＭＳ Ｐゴシック"/>
            <a:ea typeface="ＭＳ Ｐゴシック"/>
          </a:endParaRPr>
        </a:p>
      </xdr:txBody>
    </xdr:sp>
    <xdr:clientData/>
  </xdr:oneCellAnchor>
  <xdr:twoCellAnchor>
    <xdr:from>
      <xdr:col>65</xdr:col>
      <xdr:colOff>63500</xdr:colOff>
      <xdr:row>51</xdr:row>
      <xdr:rowOff>164465</xdr:rowOff>
    </xdr:from>
    <xdr:to>
      <xdr:col>89</xdr:col>
      <xdr:colOff>177800</xdr:colOff>
      <xdr:row>51</xdr:row>
      <xdr:rowOff>164465</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131445</xdr:colOff>
      <xdr:row>51</xdr:row>
      <xdr:rowOff>22225</xdr:rowOff>
    </xdr:from>
    <xdr:ext cx="313055" cy="2584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32945" y="8766175"/>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a:t>
          </a:r>
          <a:endParaRPr kumimoji="1" lang="ja-JP" altLang="en-US" sz="1000">
            <a:latin typeface="ＭＳ Ｐゴシック"/>
            <a:ea typeface="ＭＳ Ｐゴシック"/>
          </a:endParaRPr>
        </a:p>
      </xdr:txBody>
    </xdr:sp>
    <xdr:clientData/>
  </xdr:oneCellAnchor>
  <xdr:twoCellAnchor>
    <xdr:from>
      <xdr:col>65</xdr:col>
      <xdr:colOff>63500</xdr:colOff>
      <xdr:row>50</xdr:row>
      <xdr:rowOff>8890</xdr:rowOff>
    </xdr:from>
    <xdr:to>
      <xdr:col>89</xdr:col>
      <xdr:colOff>177800</xdr:colOff>
      <xdr:row>50</xdr:row>
      <xdr:rowOff>8890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131445</xdr:colOff>
      <xdr:row>49</xdr:row>
      <xdr:rowOff>38100</xdr:rowOff>
    </xdr:from>
    <xdr:ext cx="313055" cy="259080"/>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32945" y="8439150"/>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131445</xdr:colOff>
      <xdr:row>47</xdr:row>
      <xdr:rowOff>54610</xdr:rowOff>
    </xdr:from>
    <xdr:ext cx="313055" cy="251460"/>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32945" y="8112760"/>
          <a:ext cx="3130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99060</xdr:rowOff>
    </xdr:from>
    <xdr:to>
      <xdr:col>85</xdr:col>
      <xdr:colOff>126365</xdr:colOff>
      <xdr:row>59</xdr:row>
      <xdr:rowOff>99060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1021461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140970</xdr:rowOff>
    </xdr:from>
    <xdr:ext cx="249555" cy="259080"/>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102565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59</xdr:row>
      <xdr:rowOff>99060</xdr:rowOff>
    </xdr:from>
    <xdr:to>
      <xdr:col>86</xdr:col>
      <xdr:colOff>25400</xdr:colOff>
      <xdr:row>59</xdr:row>
      <xdr:rowOff>99060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1021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140970</xdr:rowOff>
    </xdr:from>
    <xdr:ext cx="249555" cy="259080"/>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9136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59</xdr:row>
      <xdr:rowOff>99060</xdr:rowOff>
    </xdr:from>
    <xdr:to>
      <xdr:col>86</xdr:col>
      <xdr:colOff>25400</xdr:colOff>
      <xdr:row>59</xdr:row>
      <xdr:rowOff>99060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1021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99060</xdr:rowOff>
    </xdr:from>
    <xdr:to>
      <xdr:col>85</xdr:col>
      <xdr:colOff>127000</xdr:colOff>
      <xdr:row>59</xdr:row>
      <xdr:rowOff>99060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10214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26670</xdr:rowOff>
    </xdr:from>
    <xdr:ext cx="249555" cy="259080"/>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1014222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48260</xdr:rowOff>
    </xdr:from>
    <xdr:to>
      <xdr:col>85</xdr:col>
      <xdr:colOff>177800</xdr:colOff>
      <xdr:row>59</xdr:row>
      <xdr:rowOff>149860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99060</xdr:rowOff>
    </xdr:from>
    <xdr:to>
      <xdr:col>81</xdr:col>
      <xdr:colOff>50800</xdr:colOff>
      <xdr:row>59</xdr:row>
      <xdr:rowOff>99060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10214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51</xdr:row>
      <xdr:rowOff>4445</xdr:rowOff>
    </xdr:from>
    <xdr:to>
      <xdr:col>81</xdr:col>
      <xdr:colOff>101600</xdr:colOff>
      <xdr:row>51</xdr:row>
      <xdr:rowOff>106045</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874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84455</xdr:colOff>
      <xdr:row>49</xdr:row>
      <xdr:rowOff>122555</xdr:rowOff>
    </xdr:from>
    <xdr:ext cx="313690" cy="251460"/>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24455" y="8523605"/>
          <a:ext cx="3136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59</xdr:row>
      <xdr:rowOff>99060</xdr:rowOff>
    </xdr:from>
    <xdr:to>
      <xdr:col>76</xdr:col>
      <xdr:colOff>114300</xdr:colOff>
      <xdr:row>59</xdr:row>
      <xdr:rowOff>99060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10214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48260</xdr:rowOff>
    </xdr:from>
    <xdr:to>
      <xdr:col>76</xdr:col>
      <xdr:colOff>165100</xdr:colOff>
      <xdr:row>59</xdr:row>
      <xdr:rowOff>149860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59</xdr:row>
      <xdr:rowOff>140970</xdr:rowOff>
    </xdr:from>
    <xdr:ext cx="241935" cy="259080"/>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840" y="1025652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59</xdr:row>
      <xdr:rowOff>99060</xdr:rowOff>
    </xdr:from>
    <xdr:to>
      <xdr:col>71</xdr:col>
      <xdr:colOff>177800</xdr:colOff>
      <xdr:row>59</xdr:row>
      <xdr:rowOff>99060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10214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48260</xdr:rowOff>
    </xdr:from>
    <xdr:to>
      <xdr:col>72</xdr:col>
      <xdr:colOff>38100</xdr:colOff>
      <xdr:row>59</xdr:row>
      <xdr:rowOff>149860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59</xdr:row>
      <xdr:rowOff>140970</xdr:rowOff>
    </xdr:from>
    <xdr:ext cx="241935" cy="259080"/>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840" y="1025652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59</xdr:row>
      <xdr:rowOff>48260</xdr:rowOff>
    </xdr:from>
    <xdr:to>
      <xdr:col>67</xdr:col>
      <xdr:colOff>101600</xdr:colOff>
      <xdr:row>59</xdr:row>
      <xdr:rowOff>149860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59</xdr:row>
      <xdr:rowOff>140970</xdr:rowOff>
    </xdr:from>
    <xdr:ext cx="241935" cy="259080"/>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840" y="1025652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59</xdr:row>
      <xdr:rowOff>48260</xdr:rowOff>
    </xdr:from>
    <xdr:to>
      <xdr:col>85</xdr:col>
      <xdr:colOff>177800</xdr:colOff>
      <xdr:row>59</xdr:row>
      <xdr:rowOff>149860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83820</xdr:rowOff>
    </xdr:from>
    <xdr:ext cx="249555" cy="259080"/>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100279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59</xdr:row>
      <xdr:rowOff>48260</xdr:rowOff>
    </xdr:from>
    <xdr:to>
      <xdr:col>81</xdr:col>
      <xdr:colOff>101600</xdr:colOff>
      <xdr:row>59</xdr:row>
      <xdr:rowOff>149860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59</xdr:row>
      <xdr:rowOff>140970</xdr:rowOff>
    </xdr:from>
    <xdr:ext cx="241935" cy="259080"/>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840" y="1025652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59</xdr:row>
      <xdr:rowOff>48260</xdr:rowOff>
    </xdr:from>
    <xdr:to>
      <xdr:col>76</xdr:col>
      <xdr:colOff>165100</xdr:colOff>
      <xdr:row>59</xdr:row>
      <xdr:rowOff>149860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57</xdr:row>
      <xdr:rowOff>166370</xdr:rowOff>
    </xdr:from>
    <xdr:ext cx="241935" cy="251460"/>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840" y="9939020"/>
          <a:ext cx="241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59</xdr:row>
      <xdr:rowOff>48260</xdr:rowOff>
    </xdr:from>
    <xdr:to>
      <xdr:col>72</xdr:col>
      <xdr:colOff>38100</xdr:colOff>
      <xdr:row>59</xdr:row>
      <xdr:rowOff>149860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57</xdr:row>
      <xdr:rowOff>166370</xdr:rowOff>
    </xdr:from>
    <xdr:ext cx="241935" cy="251460"/>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840" y="9939020"/>
          <a:ext cx="241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59</xdr:row>
      <xdr:rowOff>48260</xdr:rowOff>
    </xdr:from>
    <xdr:to>
      <xdr:col>67</xdr:col>
      <xdr:colOff>101600</xdr:colOff>
      <xdr:row>59</xdr:row>
      <xdr:rowOff>149860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57</xdr:row>
      <xdr:rowOff>166370</xdr:rowOff>
    </xdr:from>
    <xdr:ext cx="241935" cy="251460"/>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840" y="9939020"/>
          <a:ext cx="241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57,527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2265" cy="21780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99060</xdr:rowOff>
    </xdr:from>
    <xdr:to>
      <xdr:col>89</xdr:col>
      <xdr:colOff>177800</xdr:colOff>
      <xdr:row>79</xdr:row>
      <xdr:rowOff>99060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128270</xdr:rowOff>
    </xdr:from>
    <xdr:ext cx="241300" cy="259080"/>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080" y="1350137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114935</xdr:rowOff>
    </xdr:from>
    <xdr:to>
      <xdr:col>89</xdr:col>
      <xdr:colOff>177800</xdr:colOff>
      <xdr:row>77</xdr:row>
      <xdr:rowOff>114935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144145</xdr:rowOff>
    </xdr:from>
    <xdr:ext cx="531495" cy="251460"/>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505" y="13174345"/>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132080</xdr:rowOff>
    </xdr:from>
    <xdr:to>
      <xdr:col>89</xdr:col>
      <xdr:colOff>177800</xdr:colOff>
      <xdr:row>75</xdr:row>
      <xdr:rowOff>132080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74</xdr:row>
      <xdr:rowOff>160655</xdr:rowOff>
    </xdr:from>
    <xdr:ext cx="588010" cy="259080"/>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370" y="12847955"/>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147955</xdr:rowOff>
    </xdr:from>
    <xdr:to>
      <xdr:col>89</xdr:col>
      <xdr:colOff>177800</xdr:colOff>
      <xdr:row>73</xdr:row>
      <xdr:rowOff>147955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73</xdr:row>
      <xdr:rowOff>6350</xdr:rowOff>
    </xdr:from>
    <xdr:ext cx="588010" cy="251460"/>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370" y="1252220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164465</xdr:rowOff>
    </xdr:from>
    <xdr:to>
      <xdr:col>89</xdr:col>
      <xdr:colOff>177800</xdr:colOff>
      <xdr:row>71</xdr:row>
      <xdr:rowOff>164465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22225</xdr:rowOff>
    </xdr:from>
    <xdr:ext cx="588010" cy="2584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370" y="12195175"/>
          <a:ext cx="5880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8890</xdr:rowOff>
    </xdr:from>
    <xdr:to>
      <xdr:col>89</xdr:col>
      <xdr:colOff>177800</xdr:colOff>
      <xdr:row>70</xdr:row>
      <xdr:rowOff>8890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38100</xdr:rowOff>
    </xdr:from>
    <xdr:ext cx="588010" cy="259080"/>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370" y="1186815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88010" cy="251460"/>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370" y="11541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a:extLst>
            <a:ext uri="{FF2B5EF4-FFF2-40B4-BE49-F238E27FC236}">
              <a16:creationId xmlns:a16="http://schemas.microsoft.com/office/drawing/2014/main" id="{00000000-0008-0000-0600-000074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54610</xdr:rowOff>
    </xdr:from>
    <xdr:to>
      <xdr:col>85</xdr:col>
      <xdr:colOff>126365</xdr:colOff>
      <xdr:row>78</xdr:row>
      <xdr:rowOff>133985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6317595" y="12227560"/>
          <a:ext cx="1270" cy="1279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137795</xdr:rowOff>
    </xdr:from>
    <xdr:ext cx="534670" cy="259080"/>
    <xdr:sp macro="" textlink="">
      <xdr:nvSpPr>
        <xdr:cNvPr id="630" name="公債費最小値テキスト">
          <a:extLst>
            <a:ext uri="{FF2B5EF4-FFF2-40B4-BE49-F238E27FC236}">
              <a16:creationId xmlns:a16="http://schemas.microsoft.com/office/drawing/2014/main" id="{00000000-0008-0000-0600-000076020000}"/>
            </a:ext>
          </a:extLst>
        </xdr:cNvPr>
        <xdr:cNvSpPr txBox="1"/>
      </xdr:nvSpPr>
      <xdr:spPr>
        <a:xfrm>
          <a:off x="16370300" y="135108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20,886</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133985</xdr:rowOff>
    </xdr:from>
    <xdr:to>
      <xdr:col>86</xdr:col>
      <xdr:colOff>25400</xdr:colOff>
      <xdr:row>78</xdr:row>
      <xdr:rowOff>133985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3507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1270</xdr:rowOff>
    </xdr:from>
    <xdr:ext cx="598805" cy="259080"/>
    <xdr:sp macro="" textlink="">
      <xdr:nvSpPr>
        <xdr:cNvPr id="632" name="公債費最大値テキスト">
          <a:extLst>
            <a:ext uri="{FF2B5EF4-FFF2-40B4-BE49-F238E27FC236}">
              <a16:creationId xmlns:a16="http://schemas.microsoft.com/office/drawing/2014/main" id="{00000000-0008-0000-0600-000078020000}"/>
            </a:ext>
          </a:extLst>
        </xdr:cNvPr>
        <xdr:cNvSpPr txBox="1"/>
      </xdr:nvSpPr>
      <xdr:spPr>
        <a:xfrm>
          <a:off x="16370300" y="120027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216,732</a:t>
          </a:r>
          <a:endParaRPr kumimoji="1" lang="ja-JP" altLang="en-US" sz="1000" b="1">
            <a:latin typeface="ＭＳ Ｐゴシック"/>
            <a:ea typeface="ＭＳ Ｐゴシック"/>
          </a:endParaRPr>
        </a:p>
      </xdr:txBody>
    </xdr:sp>
    <xdr:clientData/>
  </xdr:oneCellAnchor>
  <xdr:twoCellAnchor>
    <xdr:from>
      <xdr:col>85</xdr:col>
      <xdr:colOff>38100</xdr:colOff>
      <xdr:row>71</xdr:row>
      <xdr:rowOff>54610</xdr:rowOff>
    </xdr:from>
    <xdr:to>
      <xdr:col>86</xdr:col>
      <xdr:colOff>25400</xdr:colOff>
      <xdr:row>71</xdr:row>
      <xdr:rowOff>54610</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2227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160655</xdr:rowOff>
    </xdr:from>
    <xdr:to>
      <xdr:col>85</xdr:col>
      <xdr:colOff>127000</xdr:colOff>
      <xdr:row>75</xdr:row>
      <xdr:rowOff>120650</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5481300" y="12847955"/>
          <a:ext cx="838200" cy="131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127635</xdr:rowOff>
    </xdr:from>
    <xdr:ext cx="534670" cy="259080"/>
    <xdr:sp macro="" textlink="">
      <xdr:nvSpPr>
        <xdr:cNvPr id="635" name="公債費平均値テキスト">
          <a:extLst>
            <a:ext uri="{FF2B5EF4-FFF2-40B4-BE49-F238E27FC236}">
              <a16:creationId xmlns:a16="http://schemas.microsoft.com/office/drawing/2014/main" id="{00000000-0008-0000-0600-00007B020000}"/>
            </a:ext>
          </a:extLst>
        </xdr:cNvPr>
        <xdr:cNvSpPr txBox="1"/>
      </xdr:nvSpPr>
      <xdr:spPr>
        <a:xfrm>
          <a:off x="16370300" y="131578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63,246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76</xdr:row>
      <xdr:rowOff>149225</xdr:rowOff>
    </xdr:from>
    <xdr:to>
      <xdr:col>85</xdr:col>
      <xdr:colOff>177800</xdr:colOff>
      <xdr:row>77</xdr:row>
      <xdr:rowOff>79375</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6268700" y="13179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20955</xdr:rowOff>
    </xdr:from>
    <xdr:to>
      <xdr:col>81</xdr:col>
      <xdr:colOff>50800</xdr:colOff>
      <xdr:row>75</xdr:row>
      <xdr:rowOff>120650</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4592300" y="12708255"/>
          <a:ext cx="889000" cy="271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8255</xdr:rowOff>
    </xdr:from>
    <xdr:to>
      <xdr:col>81</xdr:col>
      <xdr:colOff>101600</xdr:colOff>
      <xdr:row>77</xdr:row>
      <xdr:rowOff>109855</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5430500" y="1320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77</xdr:row>
      <xdr:rowOff>100965</xdr:rowOff>
    </xdr:from>
    <xdr:ext cx="527050" cy="251460"/>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3965" y="1330261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58,562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74</xdr:row>
      <xdr:rowOff>20955</xdr:rowOff>
    </xdr:from>
    <xdr:to>
      <xdr:col>76</xdr:col>
      <xdr:colOff>114300</xdr:colOff>
      <xdr:row>75</xdr:row>
      <xdr:rowOff>126365</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3703300" y="12708255"/>
          <a:ext cx="889000" cy="276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169545</xdr:rowOff>
    </xdr:from>
    <xdr:to>
      <xdr:col>76</xdr:col>
      <xdr:colOff>165100</xdr:colOff>
      <xdr:row>77</xdr:row>
      <xdr:rowOff>99695</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4541500" y="1319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77</xdr:row>
      <xdr:rowOff>90805</xdr:rowOff>
    </xdr:from>
    <xdr:ext cx="527050" cy="2584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4965" y="13292455"/>
          <a:ext cx="527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60,151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75</xdr:row>
      <xdr:rowOff>105410</xdr:rowOff>
    </xdr:from>
    <xdr:to>
      <xdr:col>71</xdr:col>
      <xdr:colOff>177800</xdr:colOff>
      <xdr:row>75</xdr:row>
      <xdr:rowOff>126365</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a:off x="12814300" y="1296416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22225</xdr:rowOff>
    </xdr:from>
    <xdr:to>
      <xdr:col>72</xdr:col>
      <xdr:colOff>38100</xdr:colOff>
      <xdr:row>77</xdr:row>
      <xdr:rowOff>123825</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3652500" y="132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77</xdr:row>
      <xdr:rowOff>114935</xdr:rowOff>
    </xdr:from>
    <xdr:ext cx="527050" cy="259080"/>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5965" y="1331658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56,489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77</xdr:row>
      <xdr:rowOff>11430</xdr:rowOff>
    </xdr:from>
    <xdr:to>
      <xdr:col>67</xdr:col>
      <xdr:colOff>101600</xdr:colOff>
      <xdr:row>77</xdr:row>
      <xdr:rowOff>113030</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27635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77</xdr:row>
      <xdr:rowOff>104140</xdr:rowOff>
    </xdr:from>
    <xdr:ext cx="527050" cy="259080"/>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6965" y="1330579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58,133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74</xdr:row>
      <xdr:rowOff>109855</xdr:rowOff>
    </xdr:from>
    <xdr:to>
      <xdr:col>85</xdr:col>
      <xdr:colOff>177800</xdr:colOff>
      <xdr:row>75</xdr:row>
      <xdr:rowOff>40640</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6268700" y="127971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132715</xdr:rowOff>
    </xdr:from>
    <xdr:ext cx="598805" cy="251460"/>
    <xdr:sp macro="" textlink="">
      <xdr:nvSpPr>
        <xdr:cNvPr id="654" name="公債費該当値テキスト">
          <a:extLst>
            <a:ext uri="{FF2B5EF4-FFF2-40B4-BE49-F238E27FC236}">
              <a16:creationId xmlns:a16="http://schemas.microsoft.com/office/drawing/2014/main" id="{00000000-0008-0000-0600-00008E020000}"/>
            </a:ext>
          </a:extLst>
        </xdr:cNvPr>
        <xdr:cNvSpPr txBox="1"/>
      </xdr:nvSpPr>
      <xdr:spPr>
        <a:xfrm>
          <a:off x="16370300" y="12648565"/>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121,748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75</xdr:row>
      <xdr:rowOff>69215</xdr:rowOff>
    </xdr:from>
    <xdr:to>
      <xdr:col>81</xdr:col>
      <xdr:colOff>101600</xdr:colOff>
      <xdr:row>75</xdr:row>
      <xdr:rowOff>170815</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5430500" y="1292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74</xdr:row>
      <xdr:rowOff>15875</xdr:rowOff>
    </xdr:from>
    <xdr:ext cx="591185" cy="259080"/>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5181580" y="1270317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101,734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73</xdr:row>
      <xdr:rowOff>141605</xdr:rowOff>
    </xdr:from>
    <xdr:to>
      <xdr:col>76</xdr:col>
      <xdr:colOff>165100</xdr:colOff>
      <xdr:row>74</xdr:row>
      <xdr:rowOff>71755</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4541500" y="1265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72</xdr:row>
      <xdr:rowOff>88265</xdr:rowOff>
    </xdr:from>
    <xdr:ext cx="591185" cy="251460"/>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4292580" y="12432665"/>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143,213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75</xdr:row>
      <xdr:rowOff>75565</xdr:rowOff>
    </xdr:from>
    <xdr:to>
      <xdr:col>72</xdr:col>
      <xdr:colOff>38100</xdr:colOff>
      <xdr:row>76</xdr:row>
      <xdr:rowOff>6350</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3652500" y="129343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74</xdr:row>
      <xdr:rowOff>22225</xdr:rowOff>
    </xdr:from>
    <xdr:ext cx="591185" cy="2584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3403580" y="12709525"/>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100,821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75</xdr:row>
      <xdr:rowOff>54610</xdr:rowOff>
    </xdr:from>
    <xdr:to>
      <xdr:col>67</xdr:col>
      <xdr:colOff>101600</xdr:colOff>
      <xdr:row>75</xdr:row>
      <xdr:rowOff>156210</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2763500" y="1291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74</xdr:row>
      <xdr:rowOff>1270</xdr:rowOff>
    </xdr:from>
    <xdr:ext cx="591185" cy="259080"/>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514580" y="1268857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103,983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45/55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18,773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2265" cy="21780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407900" y="14922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168910</xdr:rowOff>
    </xdr:from>
    <xdr:ext cx="241300" cy="251460"/>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197080" y="167995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95</xdr:row>
      <xdr:rowOff>54610</xdr:rowOff>
    </xdr:from>
    <xdr:ext cx="531495" cy="251460"/>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505" y="163423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92</xdr:row>
      <xdr:rowOff>111760</xdr:rowOff>
    </xdr:from>
    <xdr:ext cx="588010" cy="251460"/>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370" y="158851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168910</xdr:rowOff>
    </xdr:from>
    <xdr:ext cx="588010" cy="251460"/>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370" y="154279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88010" cy="251460"/>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370" y="14970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a:extLst>
            <a:ext uri="{FF2B5EF4-FFF2-40B4-BE49-F238E27FC236}">
              <a16:creationId xmlns:a16="http://schemas.microsoft.com/office/drawing/2014/main" id="{00000000-0008-0000-0600-0000AB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128270</xdr:rowOff>
    </xdr:from>
    <xdr:to>
      <xdr:col>85</xdr:col>
      <xdr:colOff>126365</xdr:colOff>
      <xdr:row>98</xdr:row>
      <xdr:rowOff>134620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6317595" y="15558770"/>
          <a:ext cx="1270" cy="1377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138430</xdr:rowOff>
    </xdr:from>
    <xdr:ext cx="378460" cy="259080"/>
    <xdr:sp macro="" textlink="">
      <xdr:nvSpPr>
        <xdr:cNvPr id="685" name="積立金最小値テキスト">
          <a:extLst>
            <a:ext uri="{FF2B5EF4-FFF2-40B4-BE49-F238E27FC236}">
              <a16:creationId xmlns:a16="http://schemas.microsoft.com/office/drawing/2014/main" id="{00000000-0008-0000-0600-0000AD020000}"/>
            </a:ext>
          </a:extLst>
        </xdr:cNvPr>
        <xdr:cNvSpPr txBox="1"/>
      </xdr:nvSpPr>
      <xdr:spPr>
        <a:xfrm>
          <a:off x="16370300" y="169405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590</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134620</xdr:rowOff>
    </xdr:from>
    <xdr:to>
      <xdr:col>86</xdr:col>
      <xdr:colOff>25400</xdr:colOff>
      <xdr:row>98</xdr:row>
      <xdr:rowOff>134620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6936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74930</xdr:rowOff>
    </xdr:from>
    <xdr:ext cx="598805" cy="251460"/>
    <xdr:sp macro="" textlink="">
      <xdr:nvSpPr>
        <xdr:cNvPr id="687" name="積立金最大値テキスト">
          <a:extLst>
            <a:ext uri="{FF2B5EF4-FFF2-40B4-BE49-F238E27FC236}">
              <a16:creationId xmlns:a16="http://schemas.microsoft.com/office/drawing/2014/main" id="{00000000-0008-0000-0600-0000AF020000}"/>
            </a:ext>
          </a:extLst>
        </xdr:cNvPr>
        <xdr:cNvSpPr txBox="1"/>
      </xdr:nvSpPr>
      <xdr:spPr>
        <a:xfrm>
          <a:off x="16370300" y="1533398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151,262</a:t>
          </a:r>
          <a:endParaRPr kumimoji="1" lang="ja-JP" altLang="en-US" sz="1000" b="1">
            <a:latin typeface="ＭＳ Ｐゴシック"/>
            <a:ea typeface="ＭＳ Ｐゴシック"/>
          </a:endParaRPr>
        </a:p>
      </xdr:txBody>
    </xdr:sp>
    <xdr:clientData/>
  </xdr:oneCellAnchor>
  <xdr:twoCellAnchor>
    <xdr:from>
      <xdr:col>85</xdr:col>
      <xdr:colOff>38100</xdr:colOff>
      <xdr:row>90</xdr:row>
      <xdr:rowOff>128270</xdr:rowOff>
    </xdr:from>
    <xdr:to>
      <xdr:col>86</xdr:col>
      <xdr:colOff>25400</xdr:colOff>
      <xdr:row>90</xdr:row>
      <xdr:rowOff>128270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5558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90805</xdr:rowOff>
    </xdr:from>
    <xdr:to>
      <xdr:col>85</xdr:col>
      <xdr:colOff>127000</xdr:colOff>
      <xdr:row>97</xdr:row>
      <xdr:rowOff>93980</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5481300" y="1672145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166370</xdr:rowOff>
    </xdr:from>
    <xdr:ext cx="534670" cy="251460"/>
    <xdr:sp macro="" textlink="">
      <xdr:nvSpPr>
        <xdr:cNvPr id="690" name="積立金平均値テキスト">
          <a:extLst>
            <a:ext uri="{FF2B5EF4-FFF2-40B4-BE49-F238E27FC236}">
              <a16:creationId xmlns:a16="http://schemas.microsoft.com/office/drawing/2014/main" id="{00000000-0008-0000-0600-0000B2020000}"/>
            </a:ext>
          </a:extLst>
        </xdr:cNvPr>
        <xdr:cNvSpPr txBox="1"/>
      </xdr:nvSpPr>
      <xdr:spPr>
        <a:xfrm>
          <a:off x="16370300" y="1628267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50,308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95</xdr:row>
      <xdr:rowOff>143510</xdr:rowOff>
    </xdr:from>
    <xdr:to>
      <xdr:col>85</xdr:col>
      <xdr:colOff>177800</xdr:colOff>
      <xdr:row>96</xdr:row>
      <xdr:rowOff>73660</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6268700" y="1643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93980</xdr:rowOff>
    </xdr:from>
    <xdr:to>
      <xdr:col>81</xdr:col>
      <xdr:colOff>50800</xdr:colOff>
      <xdr:row>98</xdr:row>
      <xdr:rowOff>76835</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4592300" y="16724630"/>
          <a:ext cx="889000" cy="154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139065</xdr:rowOff>
    </xdr:from>
    <xdr:to>
      <xdr:col>81</xdr:col>
      <xdr:colOff>101600</xdr:colOff>
      <xdr:row>97</xdr:row>
      <xdr:rowOff>69215</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5430500" y="1659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86360</xdr:rowOff>
    </xdr:from>
    <xdr:ext cx="527050" cy="251460"/>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13965" y="1637411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32,006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98</xdr:row>
      <xdr:rowOff>76835</xdr:rowOff>
    </xdr:from>
    <xdr:to>
      <xdr:col>76</xdr:col>
      <xdr:colOff>114300</xdr:colOff>
      <xdr:row>98</xdr:row>
      <xdr:rowOff>109220</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3703300" y="1687893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10160</xdr:rowOff>
    </xdr:from>
    <xdr:to>
      <xdr:col>76</xdr:col>
      <xdr:colOff>165100</xdr:colOff>
      <xdr:row>97</xdr:row>
      <xdr:rowOff>111760</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4541500" y="1664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95</xdr:row>
      <xdr:rowOff>128270</xdr:rowOff>
    </xdr:from>
    <xdr:ext cx="527050" cy="259080"/>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4965" y="1641602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27,351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38735</xdr:rowOff>
    </xdr:from>
    <xdr:to>
      <xdr:col>71</xdr:col>
      <xdr:colOff>177800</xdr:colOff>
      <xdr:row>98</xdr:row>
      <xdr:rowOff>109220</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2814300" y="16840835"/>
          <a:ext cx="88900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29210</xdr:rowOff>
    </xdr:from>
    <xdr:to>
      <xdr:col>72</xdr:col>
      <xdr:colOff>38100</xdr:colOff>
      <xdr:row>97</xdr:row>
      <xdr:rowOff>130175</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3652500" y="166598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95</xdr:row>
      <xdr:rowOff>146685</xdr:rowOff>
    </xdr:from>
    <xdr:ext cx="527050" cy="251460"/>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5965" y="1643443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25,375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39370</xdr:rowOff>
    </xdr:from>
    <xdr:to>
      <xdr:col>67</xdr:col>
      <xdr:colOff>101600</xdr:colOff>
      <xdr:row>97</xdr:row>
      <xdr:rowOff>140970</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2763500" y="1667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95</xdr:row>
      <xdr:rowOff>157480</xdr:rowOff>
    </xdr:from>
    <xdr:ext cx="527050" cy="251460"/>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46965" y="1644523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24,184</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97</xdr:row>
      <xdr:rowOff>40640</xdr:rowOff>
    </xdr:from>
    <xdr:to>
      <xdr:col>85</xdr:col>
      <xdr:colOff>177800</xdr:colOff>
      <xdr:row>97</xdr:row>
      <xdr:rowOff>141605</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6268700" y="166712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18415</xdr:rowOff>
    </xdr:from>
    <xdr:ext cx="534670" cy="251460"/>
    <xdr:sp macro="" textlink="">
      <xdr:nvSpPr>
        <xdr:cNvPr id="709" name="積立金該当値テキスト">
          <a:extLst>
            <a:ext uri="{FF2B5EF4-FFF2-40B4-BE49-F238E27FC236}">
              <a16:creationId xmlns:a16="http://schemas.microsoft.com/office/drawing/2014/main" id="{00000000-0008-0000-0600-0000C5020000}"/>
            </a:ext>
          </a:extLst>
        </xdr:cNvPr>
        <xdr:cNvSpPr txBox="1"/>
      </xdr:nvSpPr>
      <xdr:spPr>
        <a:xfrm>
          <a:off x="16370300" y="16649065"/>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24,126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43180</xdr:rowOff>
    </xdr:from>
    <xdr:to>
      <xdr:col>81</xdr:col>
      <xdr:colOff>101600</xdr:colOff>
      <xdr:row>97</xdr:row>
      <xdr:rowOff>144780</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5430500" y="1667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97</xdr:row>
      <xdr:rowOff>135890</xdr:rowOff>
    </xdr:from>
    <xdr:ext cx="527050" cy="259080"/>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5213965" y="1676654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23,768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26035</xdr:rowOff>
    </xdr:from>
    <xdr:to>
      <xdr:col>76</xdr:col>
      <xdr:colOff>165100</xdr:colOff>
      <xdr:row>98</xdr:row>
      <xdr:rowOff>127635</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4541500" y="1682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98</xdr:row>
      <xdr:rowOff>118745</xdr:rowOff>
    </xdr:from>
    <xdr:ext cx="462280" cy="259080"/>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357350" y="1692084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6,866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58420</xdr:rowOff>
    </xdr:from>
    <xdr:to>
      <xdr:col>72</xdr:col>
      <xdr:colOff>38100</xdr:colOff>
      <xdr:row>98</xdr:row>
      <xdr:rowOff>160020</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3652500" y="1686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98</xdr:row>
      <xdr:rowOff>151765</xdr:rowOff>
    </xdr:from>
    <xdr:ext cx="462280" cy="259080"/>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3468350" y="1695386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3,300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97</xdr:row>
      <xdr:rowOff>159385</xdr:rowOff>
    </xdr:from>
    <xdr:to>
      <xdr:col>67</xdr:col>
      <xdr:colOff>101600</xdr:colOff>
      <xdr:row>98</xdr:row>
      <xdr:rowOff>89535</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2763500" y="1679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98</xdr:row>
      <xdr:rowOff>80645</xdr:rowOff>
    </xdr:from>
    <xdr:ext cx="527050" cy="259080"/>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2546965" y="1688274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11,013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3,502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2265" cy="21780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249900" y="4635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168910</xdr:rowOff>
    </xdr:from>
    <xdr:ext cx="241300" cy="251460"/>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039080" y="65125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35</xdr:row>
      <xdr:rowOff>54610</xdr:rowOff>
    </xdr:from>
    <xdr:ext cx="531495" cy="251460"/>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505" y="60553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32</xdr:row>
      <xdr:rowOff>111760</xdr:rowOff>
    </xdr:from>
    <xdr:ext cx="531495" cy="251460"/>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505" y="55981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168910</xdr:rowOff>
    </xdr:from>
    <xdr:ext cx="531495" cy="251460"/>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505" y="51409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1460"/>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505" y="4683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155575</xdr:rowOff>
    </xdr:from>
    <xdr:to>
      <xdr:col>116</xdr:col>
      <xdr:colOff>62865</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299075"/>
          <a:ext cx="1270" cy="1355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143510</xdr:rowOff>
    </xdr:from>
    <xdr:ext cx="249555" cy="251460"/>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6586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102235</xdr:rowOff>
    </xdr:from>
    <xdr:ext cx="534670" cy="2584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0742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59,307</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155575</xdr:rowOff>
    </xdr:from>
    <xdr:to>
      <xdr:col>116</xdr:col>
      <xdr:colOff>152400</xdr:colOff>
      <xdr:row>30</xdr:row>
      <xdr:rowOff>155575</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2990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27305</xdr:rowOff>
    </xdr:from>
    <xdr:to>
      <xdr:col>116</xdr:col>
      <xdr:colOff>63500</xdr:colOff>
      <xdr:row>37</xdr:row>
      <xdr:rowOff>67310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1323300" y="6370955"/>
          <a:ext cx="8382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138430</xdr:rowOff>
    </xdr:from>
    <xdr:ext cx="469900" cy="259080"/>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4820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4,386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160020</xdr:rowOff>
    </xdr:from>
    <xdr:to>
      <xdr:col>116</xdr:col>
      <xdr:colOff>114300</xdr:colOff>
      <xdr:row>38</xdr:row>
      <xdr:rowOff>90170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50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67310</xdr:rowOff>
    </xdr:from>
    <xdr:to>
      <xdr:col>111</xdr:col>
      <xdr:colOff>177800</xdr:colOff>
      <xdr:row>38</xdr:row>
      <xdr:rowOff>43180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20434300" y="6410960"/>
          <a:ext cx="889000" cy="147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166370</xdr:rowOff>
    </xdr:from>
    <xdr:to>
      <xdr:col>112</xdr:col>
      <xdr:colOff>38100</xdr:colOff>
      <xdr:row>38</xdr:row>
      <xdr:rowOff>95885</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5100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38</xdr:row>
      <xdr:rowOff>86995</xdr:rowOff>
    </xdr:from>
    <xdr:ext cx="462280" cy="251460"/>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350" y="6602095"/>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4,131</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43180</xdr:rowOff>
    </xdr:from>
    <xdr:to>
      <xdr:col>107</xdr:col>
      <xdr:colOff>50800</xdr:colOff>
      <xdr:row>38</xdr:row>
      <xdr:rowOff>50165</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9545300" y="655828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13335</xdr:rowOff>
    </xdr:from>
    <xdr:to>
      <xdr:col>107</xdr:col>
      <xdr:colOff>101600</xdr:colOff>
      <xdr:row>38</xdr:row>
      <xdr:rowOff>114935</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52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38</xdr:row>
      <xdr:rowOff>106045</xdr:rowOff>
    </xdr:from>
    <xdr:ext cx="462280" cy="259080"/>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350" y="662114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12700</xdr:rowOff>
    </xdr:from>
    <xdr:to>
      <xdr:col>102</xdr:col>
      <xdr:colOff>114300</xdr:colOff>
      <xdr:row>38</xdr:row>
      <xdr:rowOff>50165</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52780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33655</xdr:rowOff>
    </xdr:from>
    <xdr:to>
      <xdr:col>102</xdr:col>
      <xdr:colOff>165100</xdr:colOff>
      <xdr:row>38</xdr:row>
      <xdr:rowOff>135255</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548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38</xdr:row>
      <xdr:rowOff>126365</xdr:rowOff>
    </xdr:from>
    <xdr:ext cx="462280" cy="259080"/>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350" y="664146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2,410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39370</xdr:rowOff>
    </xdr:from>
    <xdr:to>
      <xdr:col>98</xdr:col>
      <xdr:colOff>38100</xdr:colOff>
      <xdr:row>38</xdr:row>
      <xdr:rowOff>140970</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55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38</xdr:row>
      <xdr:rowOff>132080</xdr:rowOff>
    </xdr:from>
    <xdr:ext cx="462280" cy="251460"/>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350" y="664718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36</xdr:row>
      <xdr:rowOff>147955</xdr:rowOff>
    </xdr:from>
    <xdr:to>
      <xdr:col>116</xdr:col>
      <xdr:colOff>114300</xdr:colOff>
      <xdr:row>37</xdr:row>
      <xdr:rowOff>78105</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32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170815</xdr:rowOff>
    </xdr:from>
    <xdr:ext cx="534670" cy="2584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1715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12,407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37</xdr:row>
      <xdr:rowOff>16510</xdr:rowOff>
    </xdr:from>
    <xdr:to>
      <xdr:col>112</xdr:col>
      <xdr:colOff>38100</xdr:colOff>
      <xdr:row>37</xdr:row>
      <xdr:rowOff>118110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36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35</xdr:row>
      <xdr:rowOff>134620</xdr:rowOff>
    </xdr:from>
    <xdr:ext cx="527050" cy="251460"/>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055965" y="613537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10,660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37</xdr:row>
      <xdr:rowOff>163830</xdr:rowOff>
    </xdr:from>
    <xdr:to>
      <xdr:col>107</xdr:col>
      <xdr:colOff>101600</xdr:colOff>
      <xdr:row>38</xdr:row>
      <xdr:rowOff>93980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36</xdr:row>
      <xdr:rowOff>111125</xdr:rowOff>
    </xdr:from>
    <xdr:ext cx="462280" cy="251460"/>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199350" y="6283325"/>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4,209</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37</xdr:row>
      <xdr:rowOff>170815</xdr:rowOff>
    </xdr:from>
    <xdr:to>
      <xdr:col>102</xdr:col>
      <xdr:colOff>165100</xdr:colOff>
      <xdr:row>38</xdr:row>
      <xdr:rowOff>100965</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51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36</xdr:row>
      <xdr:rowOff>117475</xdr:rowOff>
    </xdr:from>
    <xdr:ext cx="462280" cy="259080"/>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10350" y="628967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3,917</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37</xdr:row>
      <xdr:rowOff>133350</xdr:rowOff>
    </xdr:from>
    <xdr:to>
      <xdr:col>98</xdr:col>
      <xdr:colOff>38100</xdr:colOff>
      <xdr:row>38</xdr:row>
      <xdr:rowOff>63500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36</xdr:row>
      <xdr:rowOff>80010</xdr:rowOff>
    </xdr:from>
    <xdr:ext cx="462280" cy="259080"/>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421350" y="625221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5,565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41/55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12,562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89,556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2265" cy="21780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41300" cy="259080"/>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080" y="100177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35560</xdr:rowOff>
    </xdr:from>
    <xdr:ext cx="531495" cy="259080"/>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168910</xdr:rowOff>
    </xdr:from>
    <xdr:ext cx="531495" cy="251460"/>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505" y="9255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130810</xdr:rowOff>
    </xdr:from>
    <xdr:ext cx="531495" cy="259080"/>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92710</xdr:rowOff>
    </xdr:from>
    <xdr:ext cx="531495" cy="259080"/>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1460"/>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505" y="8112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139065</xdr:rowOff>
    </xdr:from>
    <xdr:to>
      <xdr:col>116</xdr:col>
      <xdr:colOff>62865</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40115"/>
          <a:ext cx="1270" cy="16198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48260</xdr:rowOff>
    </xdr:from>
    <xdr:ext cx="249555" cy="259080"/>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86360</xdr:rowOff>
    </xdr:from>
    <xdr:ext cx="534670" cy="251460"/>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1596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42,517</a:t>
          </a:r>
          <a:endParaRPr kumimoji="1" lang="ja-JP" altLang="en-US" sz="1000" b="1">
            <a:latin typeface="ＭＳ Ｐゴシック"/>
            <a:ea typeface="ＭＳ Ｐゴシック"/>
          </a:endParaRPr>
        </a:p>
      </xdr:txBody>
    </xdr:sp>
    <xdr:clientData/>
  </xdr:oneCellAnchor>
  <xdr:twoCellAnchor>
    <xdr:from>
      <xdr:col>115</xdr:col>
      <xdr:colOff>165100</xdr:colOff>
      <xdr:row>49</xdr:row>
      <xdr:rowOff>139065</xdr:rowOff>
    </xdr:from>
    <xdr:to>
      <xdr:col>116</xdr:col>
      <xdr:colOff>152400</xdr:colOff>
      <xdr:row>49</xdr:row>
      <xdr:rowOff>139065</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40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33655</xdr:rowOff>
    </xdr:from>
    <xdr:to>
      <xdr:col>116</xdr:col>
      <xdr:colOff>63500</xdr:colOff>
      <xdr:row>59</xdr:row>
      <xdr:rowOff>35560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1014920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13970</xdr:rowOff>
    </xdr:from>
    <xdr:ext cx="469900" cy="259080"/>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7866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4,566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57</xdr:row>
      <xdr:rowOff>162560</xdr:rowOff>
    </xdr:from>
    <xdr:to>
      <xdr:col>116</xdr:col>
      <xdr:colOff>114300</xdr:colOff>
      <xdr:row>58</xdr:row>
      <xdr:rowOff>92710</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35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33655</xdr:rowOff>
    </xdr:from>
    <xdr:to>
      <xdr:col>111</xdr:col>
      <xdr:colOff>177800</xdr:colOff>
      <xdr:row>59</xdr:row>
      <xdr:rowOff>34290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0434300" y="1014920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160020</xdr:rowOff>
    </xdr:from>
    <xdr:to>
      <xdr:col>112</xdr:col>
      <xdr:colOff>38100</xdr:colOff>
      <xdr:row>58</xdr:row>
      <xdr:rowOff>90170</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3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56</xdr:row>
      <xdr:rowOff>106680</xdr:rowOff>
    </xdr:from>
    <xdr:ext cx="462280" cy="259080"/>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350" y="970788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4,638</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34290</xdr:rowOff>
    </xdr:from>
    <xdr:to>
      <xdr:col>107</xdr:col>
      <xdr:colOff>50800</xdr:colOff>
      <xdr:row>59</xdr:row>
      <xdr:rowOff>39370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9545300" y="1014984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153670</xdr:rowOff>
    </xdr:from>
    <xdr:to>
      <xdr:col>107</xdr:col>
      <xdr:colOff>101600</xdr:colOff>
      <xdr:row>58</xdr:row>
      <xdr:rowOff>83820</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2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56</xdr:row>
      <xdr:rowOff>100965</xdr:rowOff>
    </xdr:from>
    <xdr:ext cx="462280" cy="251460"/>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350" y="9702165"/>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4,792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59</xdr:row>
      <xdr:rowOff>39370</xdr:rowOff>
    </xdr:from>
    <xdr:to>
      <xdr:col>102</xdr:col>
      <xdr:colOff>114300</xdr:colOff>
      <xdr:row>59</xdr:row>
      <xdr:rowOff>40640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8656300" y="1015492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160655</xdr:rowOff>
    </xdr:from>
    <xdr:to>
      <xdr:col>102</xdr:col>
      <xdr:colOff>165100</xdr:colOff>
      <xdr:row>58</xdr:row>
      <xdr:rowOff>90805</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56</xdr:row>
      <xdr:rowOff>107315</xdr:rowOff>
    </xdr:from>
    <xdr:ext cx="462280" cy="259080"/>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350" y="970851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4,609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57</xdr:row>
      <xdr:rowOff>129540</xdr:rowOff>
    </xdr:from>
    <xdr:to>
      <xdr:col>98</xdr:col>
      <xdr:colOff>38100</xdr:colOff>
      <xdr:row>58</xdr:row>
      <xdr:rowOff>59690</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02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56</xdr:row>
      <xdr:rowOff>76200</xdr:rowOff>
    </xdr:from>
    <xdr:ext cx="462280" cy="251460"/>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350" y="967740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156210</xdr:rowOff>
    </xdr:from>
    <xdr:to>
      <xdr:col>116</xdr:col>
      <xdr:colOff>114300</xdr:colOff>
      <xdr:row>59</xdr:row>
      <xdr:rowOff>86360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10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71120</xdr:rowOff>
    </xdr:from>
    <xdr:ext cx="378460" cy="259080"/>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152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154940</xdr:rowOff>
    </xdr:from>
    <xdr:to>
      <xdr:col>112</xdr:col>
      <xdr:colOff>38100</xdr:colOff>
      <xdr:row>59</xdr:row>
      <xdr:rowOff>84455</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0990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59</xdr:row>
      <xdr:rowOff>75565</xdr:rowOff>
    </xdr:from>
    <xdr:ext cx="378460" cy="251460"/>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34070" y="10191115"/>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286</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154940</xdr:rowOff>
    </xdr:from>
    <xdr:to>
      <xdr:col>107</xdr:col>
      <xdr:colOff>101600</xdr:colOff>
      <xdr:row>59</xdr:row>
      <xdr:rowOff>85090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59</xdr:row>
      <xdr:rowOff>76200</xdr:rowOff>
    </xdr:from>
    <xdr:ext cx="378460" cy="251460"/>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245070" y="1019175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273</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160020</xdr:rowOff>
    </xdr:from>
    <xdr:to>
      <xdr:col>102</xdr:col>
      <xdr:colOff>165100</xdr:colOff>
      <xdr:row>59</xdr:row>
      <xdr:rowOff>90170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1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59</xdr:row>
      <xdr:rowOff>81280</xdr:rowOff>
    </xdr:from>
    <xdr:ext cx="378460" cy="259080"/>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56070" y="101968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160655</xdr:rowOff>
    </xdr:from>
    <xdr:to>
      <xdr:col>98</xdr:col>
      <xdr:colOff>38100</xdr:colOff>
      <xdr:row>59</xdr:row>
      <xdr:rowOff>90805</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1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59</xdr:row>
      <xdr:rowOff>81915</xdr:rowOff>
    </xdr:from>
    <xdr:ext cx="378460" cy="259080"/>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67070" y="101974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38,788</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50,905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2265" cy="21780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41300" cy="251460"/>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039080" y="138277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99060</xdr:rowOff>
    </xdr:from>
    <xdr:to>
      <xdr:col>120</xdr:col>
      <xdr:colOff>114300</xdr:colOff>
      <xdr:row>79</xdr:row>
      <xdr:rowOff>99060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128270</xdr:rowOff>
    </xdr:from>
    <xdr:ext cx="531495" cy="259080"/>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114935</xdr:rowOff>
    </xdr:from>
    <xdr:to>
      <xdr:col>120</xdr:col>
      <xdr:colOff>114300</xdr:colOff>
      <xdr:row>77</xdr:row>
      <xdr:rowOff>114935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144145</xdr:rowOff>
    </xdr:from>
    <xdr:ext cx="531495" cy="251460"/>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505" y="13174345"/>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75</xdr:row>
      <xdr:rowOff>132080</xdr:rowOff>
    </xdr:from>
    <xdr:to>
      <xdr:col>120</xdr:col>
      <xdr:colOff>114300</xdr:colOff>
      <xdr:row>75</xdr:row>
      <xdr:rowOff>132080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74</xdr:row>
      <xdr:rowOff>160655</xdr:rowOff>
    </xdr:from>
    <xdr:ext cx="531495" cy="259080"/>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73</xdr:row>
      <xdr:rowOff>147955</xdr:rowOff>
    </xdr:from>
    <xdr:to>
      <xdr:col>120</xdr:col>
      <xdr:colOff>114300</xdr:colOff>
      <xdr:row>73</xdr:row>
      <xdr:rowOff>147955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6350</xdr:rowOff>
    </xdr:from>
    <xdr:ext cx="531495" cy="251460"/>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505" y="12522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71</xdr:row>
      <xdr:rowOff>164465</xdr:rowOff>
    </xdr:from>
    <xdr:to>
      <xdr:col>120</xdr:col>
      <xdr:colOff>114300</xdr:colOff>
      <xdr:row>71</xdr:row>
      <xdr:rowOff>164465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71</xdr:row>
      <xdr:rowOff>22225</xdr:rowOff>
    </xdr:from>
    <xdr:ext cx="588010" cy="2584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370" y="12195175"/>
          <a:ext cx="5880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70</xdr:row>
      <xdr:rowOff>8890</xdr:rowOff>
    </xdr:from>
    <xdr:to>
      <xdr:col>120</xdr:col>
      <xdr:colOff>114300</xdr:colOff>
      <xdr:row>70</xdr:row>
      <xdr:rowOff>8890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38100</xdr:rowOff>
    </xdr:from>
    <xdr:ext cx="588010" cy="259080"/>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370" y="1186815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88010" cy="251460"/>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370" y="11541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26670</xdr:rowOff>
    </xdr:from>
    <xdr:to>
      <xdr:col>116</xdr:col>
      <xdr:colOff>62865</xdr:colOff>
      <xdr:row>78</xdr:row>
      <xdr:rowOff>70485</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199620"/>
          <a:ext cx="1270" cy="12439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74930</xdr:rowOff>
    </xdr:from>
    <xdr:ext cx="534670" cy="251460"/>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44803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32,231</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70485</xdr:rowOff>
    </xdr:from>
    <xdr:to>
      <xdr:col>116</xdr:col>
      <xdr:colOff>152400</xdr:colOff>
      <xdr:row>78</xdr:row>
      <xdr:rowOff>70485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443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144780</xdr:rowOff>
    </xdr:from>
    <xdr:ext cx="598805" cy="251460"/>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197483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108,441</a:t>
          </a:r>
          <a:endParaRPr kumimoji="1" lang="ja-JP" altLang="en-US" sz="1000" b="1">
            <a:latin typeface="ＭＳ Ｐゴシック"/>
            <a:ea typeface="ＭＳ Ｐゴシック"/>
          </a:endParaRPr>
        </a:p>
      </xdr:txBody>
    </xdr:sp>
    <xdr:clientData/>
  </xdr:oneCellAnchor>
  <xdr:twoCellAnchor>
    <xdr:from>
      <xdr:col>115</xdr:col>
      <xdr:colOff>165100</xdr:colOff>
      <xdr:row>71</xdr:row>
      <xdr:rowOff>26670</xdr:rowOff>
    </xdr:from>
    <xdr:to>
      <xdr:col>116</xdr:col>
      <xdr:colOff>152400</xdr:colOff>
      <xdr:row>71</xdr:row>
      <xdr:rowOff>26670</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199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121285</xdr:rowOff>
    </xdr:from>
    <xdr:to>
      <xdr:col>116</xdr:col>
      <xdr:colOff>63500</xdr:colOff>
      <xdr:row>71</xdr:row>
      <xdr:rowOff>122555</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1323300" y="12294235"/>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55245</xdr:rowOff>
    </xdr:from>
    <xdr:ext cx="534670" cy="251460"/>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913995"/>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60,257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75</xdr:row>
      <xdr:rowOff>76835</xdr:rowOff>
    </xdr:from>
    <xdr:to>
      <xdr:col>116</xdr:col>
      <xdr:colOff>114300</xdr:colOff>
      <xdr:row>76</xdr:row>
      <xdr:rowOff>6985</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293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121285</xdr:rowOff>
    </xdr:from>
    <xdr:to>
      <xdr:col>111</xdr:col>
      <xdr:colOff>177800</xdr:colOff>
      <xdr:row>72</xdr:row>
      <xdr:rowOff>58420</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0434300" y="12294235"/>
          <a:ext cx="889000"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81280</xdr:rowOff>
    </xdr:from>
    <xdr:to>
      <xdr:col>112</xdr:col>
      <xdr:colOff>38100</xdr:colOff>
      <xdr:row>76</xdr:row>
      <xdr:rowOff>11430</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294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76</xdr:row>
      <xdr:rowOff>2540</xdr:rowOff>
    </xdr:from>
    <xdr:ext cx="527050" cy="259080"/>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5965" y="1303274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59,977</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72</xdr:row>
      <xdr:rowOff>58420</xdr:rowOff>
    </xdr:from>
    <xdr:to>
      <xdr:col>107</xdr:col>
      <xdr:colOff>50800</xdr:colOff>
      <xdr:row>72</xdr:row>
      <xdr:rowOff>76835</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9545300" y="1240282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36195</xdr:rowOff>
    </xdr:from>
    <xdr:to>
      <xdr:col>107</xdr:col>
      <xdr:colOff>101600</xdr:colOff>
      <xdr:row>75</xdr:row>
      <xdr:rowOff>137795</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289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75</xdr:row>
      <xdr:rowOff>128905</xdr:rowOff>
    </xdr:from>
    <xdr:ext cx="527050" cy="259080"/>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6965" y="1298765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62,715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72</xdr:row>
      <xdr:rowOff>76835</xdr:rowOff>
    </xdr:from>
    <xdr:to>
      <xdr:col>102</xdr:col>
      <xdr:colOff>114300</xdr:colOff>
      <xdr:row>72</xdr:row>
      <xdr:rowOff>144145</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18656300" y="12421235"/>
          <a:ext cx="8890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38735</xdr:rowOff>
    </xdr:from>
    <xdr:to>
      <xdr:col>102</xdr:col>
      <xdr:colOff>165100</xdr:colOff>
      <xdr:row>75</xdr:row>
      <xdr:rowOff>140335</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2897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75</xdr:row>
      <xdr:rowOff>132080</xdr:rowOff>
    </xdr:from>
    <xdr:ext cx="527050" cy="251460"/>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7965" y="1299083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62,564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75</xdr:row>
      <xdr:rowOff>58420</xdr:rowOff>
    </xdr:from>
    <xdr:to>
      <xdr:col>98</xdr:col>
      <xdr:colOff>38100</xdr:colOff>
      <xdr:row>75</xdr:row>
      <xdr:rowOff>160020</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291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75</xdr:row>
      <xdr:rowOff>151130</xdr:rowOff>
    </xdr:from>
    <xdr:ext cx="527050" cy="259080"/>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8965" y="1300988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61,375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71</xdr:row>
      <xdr:rowOff>71755</xdr:rowOff>
    </xdr:from>
    <xdr:to>
      <xdr:col>116</xdr:col>
      <xdr:colOff>114300</xdr:colOff>
      <xdr:row>72</xdr:row>
      <xdr:rowOff>1905</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224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158115</xdr:rowOff>
    </xdr:from>
    <xdr:ext cx="598805" cy="251460"/>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2159615"/>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102,553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71</xdr:row>
      <xdr:rowOff>70485</xdr:rowOff>
    </xdr:from>
    <xdr:to>
      <xdr:col>112</xdr:col>
      <xdr:colOff>38100</xdr:colOff>
      <xdr:row>72</xdr:row>
      <xdr:rowOff>635</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224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68580</xdr:colOff>
      <xdr:row>70</xdr:row>
      <xdr:rowOff>17780</xdr:rowOff>
    </xdr:from>
    <xdr:ext cx="591185" cy="251460"/>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23580" y="12019280"/>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102,617</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72</xdr:row>
      <xdr:rowOff>7620</xdr:rowOff>
    </xdr:from>
    <xdr:to>
      <xdr:col>107</xdr:col>
      <xdr:colOff>101600</xdr:colOff>
      <xdr:row>72</xdr:row>
      <xdr:rowOff>109220</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235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70</xdr:row>
      <xdr:rowOff>125730</xdr:rowOff>
    </xdr:from>
    <xdr:ext cx="527050" cy="259080"/>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6965" y="1212723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95,975</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72</xdr:row>
      <xdr:rowOff>26035</xdr:rowOff>
    </xdr:from>
    <xdr:to>
      <xdr:col>102</xdr:col>
      <xdr:colOff>165100</xdr:colOff>
      <xdr:row>72</xdr:row>
      <xdr:rowOff>127635</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237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70</xdr:row>
      <xdr:rowOff>144145</xdr:rowOff>
    </xdr:from>
    <xdr:ext cx="527050" cy="251460"/>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7965" y="1214564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94,842</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72</xdr:row>
      <xdr:rowOff>93345</xdr:rowOff>
    </xdr:from>
    <xdr:to>
      <xdr:col>98</xdr:col>
      <xdr:colOff>38100</xdr:colOff>
      <xdr:row>73</xdr:row>
      <xdr:rowOff>23495</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243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71</xdr:row>
      <xdr:rowOff>40640</xdr:rowOff>
    </xdr:from>
    <xdr:ext cx="527050" cy="251460"/>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8965" y="1221359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90,742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2265" cy="21780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1300" cy="251460"/>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080" y="161137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1300" cy="251460"/>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080" y="149707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1935" cy="259080"/>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840" y="16297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1935" cy="259080"/>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840" y="16297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1935" cy="259080"/>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840" y="16297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1935" cy="259080"/>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840" y="16297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1935" cy="259080"/>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840" y="15980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1935" cy="259080"/>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840" y="15980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1935" cy="259080"/>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840" y="15980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1935" cy="259080"/>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840" y="15980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a:t>
          </a:r>
          <a:r>
            <a:rPr kumimoji="1" lang="ja-JP" altLang="ja-JP" sz="1100">
              <a:solidFill>
                <a:schemeClr val="dk1"/>
              </a:solidFill>
              <a:effectLst/>
              <a:latin typeface="ＭＳ ゴシック"/>
              <a:ea typeface="ＭＳ ゴシック"/>
              <a:cs typeface="+mn-cs"/>
            </a:rPr>
            <a:t>本町における性質別歳出の住民一人あたりのコストは、</a:t>
          </a:r>
          <a:r>
            <a:rPr kumimoji="1" lang="ja-JP" altLang="ja-JP" sz="1100" b="0" i="0" baseline="0">
              <a:solidFill>
                <a:schemeClr val="dk1"/>
              </a:solidFill>
              <a:effectLst/>
              <a:latin typeface="ＭＳ ゴシック"/>
              <a:ea typeface="ＭＳ ゴシック"/>
              <a:cs typeface="+mn-cs"/>
            </a:rPr>
            <a:t>地理的条件（面積が広大かつ過疎地域）が起因となり、引き続き</a:t>
          </a:r>
          <a:r>
            <a:rPr kumimoji="1" lang="ja-JP" altLang="ja-JP" sz="1100">
              <a:solidFill>
                <a:schemeClr val="dk1"/>
              </a:solidFill>
              <a:effectLst/>
              <a:latin typeface="ＭＳ ゴシック"/>
              <a:ea typeface="ＭＳ ゴシック"/>
              <a:cs typeface="+mn-cs"/>
            </a:rPr>
            <a:t>人件費、</a:t>
          </a:r>
          <a:r>
            <a:rPr kumimoji="1" lang="ja-JP" altLang="en-US" sz="1100">
              <a:solidFill>
                <a:schemeClr val="dk1"/>
              </a:solidFill>
              <a:effectLst/>
              <a:latin typeface="ＭＳ ゴシック"/>
              <a:ea typeface="ＭＳ ゴシック"/>
              <a:cs typeface="+mn-cs"/>
            </a:rPr>
            <a:t>補助費等</a:t>
          </a:r>
          <a:r>
            <a:rPr kumimoji="1" lang="ja-JP" altLang="ja-JP" sz="1100">
              <a:solidFill>
                <a:schemeClr val="dk1"/>
              </a:solidFill>
              <a:effectLst/>
              <a:latin typeface="ＭＳ ゴシック"/>
              <a:ea typeface="ＭＳ ゴシック"/>
              <a:cs typeface="+mn-cs"/>
            </a:rPr>
            <a:t>、</a:t>
          </a:r>
          <a:r>
            <a:rPr kumimoji="1" lang="ja-JP" altLang="en-US" sz="1100">
              <a:solidFill>
                <a:schemeClr val="dk1"/>
              </a:solidFill>
              <a:effectLst/>
              <a:latin typeface="ＭＳ ゴシック"/>
              <a:ea typeface="ＭＳ ゴシック"/>
              <a:cs typeface="+mn-cs"/>
            </a:rPr>
            <a:t>普通建設事業費、公債費、繰出金</a:t>
          </a:r>
          <a:r>
            <a:rPr kumimoji="1" lang="ja-JP" altLang="ja-JP" sz="1100">
              <a:solidFill>
                <a:schemeClr val="dk1"/>
              </a:solidFill>
              <a:effectLst/>
              <a:latin typeface="ＭＳ ゴシック"/>
              <a:ea typeface="ＭＳ ゴシック"/>
              <a:cs typeface="+mn-cs"/>
            </a:rPr>
            <a:t>が特に類似団体平均と比較して大きくなっている</a:t>
          </a:r>
          <a:r>
            <a:rPr lang="ja-JP" altLang="ja-JP" sz="1100">
              <a:solidFill>
                <a:schemeClr val="dk1"/>
              </a:solidFill>
              <a:effectLst/>
              <a:latin typeface="ＭＳ ゴシック"/>
              <a:ea typeface="ＭＳ ゴシック"/>
              <a:cs typeface="+mn-cs"/>
            </a:rPr>
            <a:t>。</a:t>
          </a:r>
          <a:endParaRPr lang="ja-JP" altLang="ja-JP" sz="1400">
            <a:effectLst/>
            <a:latin typeface="ＭＳ ゴシック"/>
            <a:ea typeface="ＭＳ ゴシック"/>
          </a:endParaRPr>
        </a:p>
        <a:p>
          <a:r>
            <a:rPr kumimoji="1" lang="ja-JP" altLang="ja-JP" sz="1100">
              <a:solidFill>
                <a:schemeClr val="dk1"/>
              </a:solidFill>
              <a:effectLst/>
              <a:latin typeface="ＭＳ ゴシック"/>
              <a:ea typeface="ＭＳ ゴシック"/>
              <a:cs typeface="+mn-cs"/>
            </a:rPr>
            <a:t>　人件費は、</a:t>
          </a:r>
          <a:r>
            <a:rPr kumimoji="1" lang="ja-JP" altLang="ja-JP" sz="1100" b="0" i="0" baseline="0">
              <a:solidFill>
                <a:schemeClr val="dk1"/>
              </a:solidFill>
              <a:effectLst/>
              <a:latin typeface="ＭＳ ゴシック"/>
              <a:ea typeface="ＭＳ ゴシック"/>
              <a:cs typeface="+mn-cs"/>
            </a:rPr>
            <a:t>地理的条件</a:t>
          </a:r>
          <a:r>
            <a:rPr kumimoji="1" lang="ja-JP" altLang="ja-JP" sz="1100">
              <a:solidFill>
                <a:schemeClr val="dk1"/>
              </a:solidFill>
              <a:effectLst/>
              <a:latin typeface="ＭＳ ゴシック"/>
              <a:ea typeface="ＭＳ ゴシック"/>
              <a:cs typeface="+mn-cs"/>
            </a:rPr>
            <a:t>をカバーするための支所設置やバス事業を直営で実施せざるを得ない状況によるものである。</a:t>
          </a:r>
          <a:endParaRPr kumimoji="1" lang="en-US" altLang="ja-JP" sz="1100">
            <a:solidFill>
              <a:schemeClr val="dk1"/>
            </a:solidFill>
            <a:effectLst/>
            <a:latin typeface="ＭＳ ゴシック"/>
            <a:ea typeface="ＭＳ ゴシック"/>
            <a:cs typeface="+mn-cs"/>
          </a:endParaRPr>
        </a:p>
        <a:p>
          <a:r>
            <a:rPr kumimoji="1" lang="ja-JP" altLang="en-US" sz="1100">
              <a:solidFill>
                <a:schemeClr val="dk1"/>
              </a:solidFill>
              <a:effectLst/>
              <a:latin typeface="ＭＳ ゴシック"/>
              <a:ea typeface="ＭＳ ゴシック"/>
              <a:cs typeface="+mn-cs"/>
            </a:rPr>
            <a:t>　補助費等は、上水道</a:t>
          </a:r>
          <a:r>
            <a:rPr kumimoji="1" lang="ja-JP" altLang="ja-JP" sz="1100">
              <a:solidFill>
                <a:schemeClr val="dk1"/>
              </a:solidFill>
              <a:effectLst/>
              <a:latin typeface="ＭＳ ゴシック"/>
              <a:ea typeface="ＭＳ ゴシック"/>
              <a:cs typeface="+mn-cs"/>
            </a:rPr>
            <a:t>や病院において、過疎地域であることから十分な料金収入が見込めず、</a:t>
          </a:r>
          <a:r>
            <a:rPr lang="ja-JP" altLang="ja-JP" sz="1100" b="0" i="0" baseline="0">
              <a:solidFill>
                <a:schemeClr val="dk1"/>
              </a:solidFill>
              <a:effectLst/>
              <a:latin typeface="ＭＳ ゴシック"/>
              <a:ea typeface="ＭＳ ゴシック"/>
              <a:cs typeface="+mn-cs"/>
            </a:rPr>
            <a:t>財源を補助費等で賄っていることによるものである。</a:t>
          </a:r>
          <a:endParaRPr lang="ja-JP" altLang="ja-JP" sz="1400">
            <a:effectLst/>
            <a:latin typeface="ＭＳ ゴシック"/>
            <a:ea typeface="ＭＳ ゴシック"/>
          </a:endParaRPr>
        </a:p>
        <a:p>
          <a:r>
            <a:rPr kumimoji="1" lang="ja-JP" altLang="en-US" sz="1100">
              <a:solidFill>
                <a:schemeClr val="dk1"/>
              </a:solidFill>
              <a:effectLst/>
              <a:latin typeface="ＭＳ ゴシック"/>
              <a:ea typeface="ＭＳ ゴシック"/>
              <a:cs typeface="+mn-cs"/>
            </a:rPr>
            <a:t>　普通建設事業費は、京丹波町役場及び認定こども園整備事業の実施により大幅に増加したものである。</a:t>
          </a:r>
          <a:endParaRPr lang="ja-JP" altLang="ja-JP" sz="1400">
            <a:effectLst/>
            <a:latin typeface="ＭＳ ゴシック"/>
            <a:ea typeface="ＭＳ ゴシック"/>
          </a:endParaRPr>
        </a:p>
        <a:p>
          <a:r>
            <a:rPr kumimoji="1" lang="ja-JP" altLang="en-US" sz="1100">
              <a:solidFill>
                <a:schemeClr val="dk1"/>
              </a:solidFill>
              <a:effectLst/>
              <a:latin typeface="ＭＳ ゴシック"/>
              <a:ea typeface="ＭＳ ゴシック"/>
              <a:cs typeface="+mn-cs"/>
            </a:rPr>
            <a:t>　</a:t>
          </a:r>
          <a:r>
            <a:rPr kumimoji="1" lang="ja-JP" altLang="ja-JP" sz="1100">
              <a:solidFill>
                <a:schemeClr val="dk1"/>
              </a:solidFill>
              <a:effectLst/>
              <a:latin typeface="ＭＳ ゴシック"/>
              <a:ea typeface="ＭＳ ゴシック"/>
              <a:cs typeface="+mn-cs"/>
            </a:rPr>
            <a:t>公債費は、</a:t>
          </a:r>
          <a:r>
            <a:rPr lang="ja-JP" altLang="ja-JP" sz="1100">
              <a:solidFill>
                <a:schemeClr val="dk1"/>
              </a:solidFill>
              <a:effectLst/>
              <a:latin typeface="ＭＳ ゴシック"/>
              <a:ea typeface="ＭＳ ゴシック"/>
              <a:cs typeface="+mn-cs"/>
            </a:rPr>
            <a:t>地理的条件による不利や格差を補うために、必要な事業は単独ででも実施せざるを得ない状況であり、自主財源が乏しいことから財源の大部分を地方債により賄っていることに</a:t>
          </a:r>
          <a:r>
            <a:rPr kumimoji="1" lang="ja-JP" altLang="ja-JP" sz="1100">
              <a:solidFill>
                <a:schemeClr val="dk1"/>
              </a:solidFill>
              <a:effectLst/>
              <a:latin typeface="ＭＳ ゴシック"/>
              <a:ea typeface="ＭＳ ゴシック"/>
              <a:cs typeface="+mn-cs"/>
            </a:rPr>
            <a:t>よるものである。</a:t>
          </a:r>
          <a:endParaRPr lang="ja-JP" altLang="ja-JP" sz="1400">
            <a:effectLst/>
            <a:latin typeface="ＭＳ ゴシック"/>
            <a:ea typeface="ＭＳ ゴシック"/>
          </a:endParaRPr>
        </a:p>
        <a:p>
          <a:r>
            <a:rPr kumimoji="1" lang="ja-JP" altLang="ja-JP" sz="1100">
              <a:solidFill>
                <a:schemeClr val="dk1"/>
              </a:solidFill>
              <a:effectLst/>
              <a:latin typeface="ＭＳ ゴシック"/>
              <a:ea typeface="ＭＳ ゴシック"/>
              <a:cs typeface="+mn-cs"/>
            </a:rPr>
            <a:t>　繰出金は、</a:t>
          </a:r>
          <a:r>
            <a:rPr kumimoji="1" lang="ja-JP" altLang="en-US" sz="1100">
              <a:solidFill>
                <a:schemeClr val="dk1"/>
              </a:solidFill>
              <a:effectLst/>
              <a:latin typeface="ＭＳ ゴシック"/>
              <a:ea typeface="ＭＳ ゴシック"/>
              <a:cs typeface="+mn-cs"/>
            </a:rPr>
            <a:t>下</a:t>
          </a:r>
          <a:r>
            <a:rPr kumimoji="1" lang="ja-JP" altLang="ja-JP" sz="1100">
              <a:solidFill>
                <a:schemeClr val="dk1"/>
              </a:solidFill>
              <a:effectLst/>
              <a:latin typeface="ＭＳ ゴシック"/>
              <a:ea typeface="ＭＳ ゴシック"/>
              <a:cs typeface="+mn-cs"/>
            </a:rPr>
            <a:t>水道や病院において、過疎地域であることから十分な料金収入が見込めず、</a:t>
          </a:r>
          <a:r>
            <a:rPr lang="ja-JP" altLang="ja-JP" sz="1100" b="0" i="0" baseline="0">
              <a:solidFill>
                <a:schemeClr val="dk1"/>
              </a:solidFill>
              <a:effectLst/>
              <a:latin typeface="ＭＳ ゴシック"/>
              <a:ea typeface="ＭＳ ゴシック"/>
              <a:cs typeface="+mn-cs"/>
            </a:rPr>
            <a:t>財源を公営企業債により賄っていることによるものである。</a:t>
          </a:r>
          <a:endParaRPr lang="ja-JP" altLang="ja-JP" sz="1400">
            <a:effectLst/>
            <a:latin typeface="ＭＳ ゴシック"/>
            <a:ea typeface="ＭＳ ゴシック"/>
          </a:endParaRPr>
        </a:p>
        <a:p>
          <a:r>
            <a:rPr kumimoji="1" lang="ja-JP" altLang="ja-JP" sz="1100" b="0" i="0" baseline="0">
              <a:solidFill>
                <a:schemeClr val="dk1"/>
              </a:solidFill>
              <a:effectLst/>
              <a:latin typeface="ＭＳ ゴシック"/>
              <a:ea typeface="ＭＳ ゴシック"/>
              <a:cs typeface="+mn-cs"/>
            </a:rPr>
            <a:t>　今後については、積極的な企業誘致や定住促進により担税力を確保し、業務の見直し、公共施設等の再編や事業の選択により、コストの削減を図っていく。</a:t>
          </a:r>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京都府京丹波町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13,320
13,136
303.09
14,017,791
13,620,348
365,743
7,103,325
15,784,796</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16.8
98.8</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1460"/>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4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1460"/>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5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25/55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2,576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2265" cy="217805"/>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59740" cy="251460"/>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640" y="69697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73660</xdr:rowOff>
    </xdr:from>
    <xdr:ext cx="459740" cy="259080"/>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640" y="65887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35560</xdr:rowOff>
    </xdr:from>
    <xdr:ext cx="459740" cy="259080"/>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640" y="62077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168910</xdr:rowOff>
    </xdr:from>
    <xdr:ext cx="459740" cy="251460"/>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640" y="58267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31</xdr:row>
      <xdr:rowOff>130810</xdr:rowOff>
    </xdr:from>
    <xdr:ext cx="531495" cy="259080"/>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29</xdr:row>
      <xdr:rowOff>92710</xdr:rowOff>
    </xdr:from>
    <xdr:ext cx="531495" cy="259080"/>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27</xdr:row>
      <xdr:rowOff>54610</xdr:rowOff>
    </xdr:from>
    <xdr:ext cx="531495" cy="251460"/>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505" y="4683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154940</xdr:rowOff>
    </xdr:from>
    <xdr:to>
      <xdr:col>24</xdr:col>
      <xdr:colOff>62865</xdr:colOff>
      <xdr:row>38</xdr:row>
      <xdr:rowOff>132715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26990"/>
          <a:ext cx="1270" cy="15208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136525</xdr:rowOff>
    </xdr:from>
    <xdr:ext cx="469900" cy="2584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516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4,436</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132715</xdr:rowOff>
    </xdr:from>
    <xdr:to>
      <xdr:col>24</xdr:col>
      <xdr:colOff>152400</xdr:colOff>
      <xdr:row>38</xdr:row>
      <xdr:rowOff>132715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47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101600</xdr:rowOff>
    </xdr:from>
    <xdr:ext cx="534670" cy="259080"/>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022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12,420</a:t>
          </a:r>
          <a:endParaRPr kumimoji="1" lang="ja-JP" altLang="en-US" sz="1000" b="1">
            <a:latin typeface="ＭＳ Ｐゴシック"/>
          </a:endParaRPr>
        </a:p>
      </xdr:txBody>
    </xdr:sp>
    <xdr:clientData/>
  </xdr:oneCellAnchor>
  <xdr:twoCellAnchor>
    <xdr:from>
      <xdr:col>23</xdr:col>
      <xdr:colOff>165100</xdr:colOff>
      <xdr:row>29</xdr:row>
      <xdr:rowOff>154940</xdr:rowOff>
    </xdr:from>
    <xdr:to>
      <xdr:col>24</xdr:col>
      <xdr:colOff>152400</xdr:colOff>
      <xdr:row>29</xdr:row>
      <xdr:rowOff>154940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26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15875</xdr:rowOff>
    </xdr:from>
    <xdr:to>
      <xdr:col>24</xdr:col>
      <xdr:colOff>63500</xdr:colOff>
      <xdr:row>36</xdr:row>
      <xdr:rowOff>20955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188075"/>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2540</xdr:rowOff>
    </xdr:from>
    <xdr:ext cx="469900" cy="259080"/>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747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6,540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24130</xdr:rowOff>
    </xdr:from>
    <xdr:to>
      <xdr:col>24</xdr:col>
      <xdr:colOff>114300</xdr:colOff>
      <xdr:row>36</xdr:row>
      <xdr:rowOff>125730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169545</xdr:rowOff>
    </xdr:from>
    <xdr:to>
      <xdr:col>19</xdr:col>
      <xdr:colOff>177800</xdr:colOff>
      <xdr:row>36</xdr:row>
      <xdr:rowOff>15875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170295"/>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25400</xdr:rowOff>
    </xdr:from>
    <xdr:to>
      <xdr:col>20</xdr:col>
      <xdr:colOff>38100</xdr:colOff>
      <xdr:row>36</xdr:row>
      <xdr:rowOff>127000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36</xdr:row>
      <xdr:rowOff>118110</xdr:rowOff>
    </xdr:from>
    <xdr:ext cx="462280" cy="259080"/>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350" y="629031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6,532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35</xdr:row>
      <xdr:rowOff>169545</xdr:rowOff>
    </xdr:from>
    <xdr:to>
      <xdr:col>15</xdr:col>
      <xdr:colOff>50800</xdr:colOff>
      <xdr:row>36</xdr:row>
      <xdr:rowOff>26670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17029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134620</xdr:rowOff>
    </xdr:from>
    <xdr:to>
      <xdr:col>15</xdr:col>
      <xdr:colOff>101600</xdr:colOff>
      <xdr:row>36</xdr:row>
      <xdr:rowOff>64770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3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36</xdr:row>
      <xdr:rowOff>55880</xdr:rowOff>
    </xdr:from>
    <xdr:ext cx="462280" cy="259080"/>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350" y="622808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6,860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36</xdr:row>
      <xdr:rowOff>26670</xdr:rowOff>
    </xdr:from>
    <xdr:to>
      <xdr:col>10</xdr:col>
      <xdr:colOff>114300</xdr:colOff>
      <xdr:row>36</xdr:row>
      <xdr:rowOff>42545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19887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166370</xdr:rowOff>
    </xdr:from>
    <xdr:to>
      <xdr:col>10</xdr:col>
      <xdr:colOff>165100</xdr:colOff>
      <xdr:row>36</xdr:row>
      <xdr:rowOff>95885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67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86995</xdr:rowOff>
    </xdr:from>
    <xdr:ext cx="462280" cy="251460"/>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350" y="6259195"/>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6,696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12065</xdr:rowOff>
    </xdr:from>
    <xdr:to>
      <xdr:col>6</xdr:col>
      <xdr:colOff>38100</xdr:colOff>
      <xdr:row>36</xdr:row>
      <xdr:rowOff>113665</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8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36</xdr:row>
      <xdr:rowOff>104775</xdr:rowOff>
    </xdr:from>
    <xdr:ext cx="462280" cy="259080"/>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350" y="627697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6,604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35</xdr:row>
      <xdr:rowOff>141605</xdr:rowOff>
    </xdr:from>
    <xdr:to>
      <xdr:col>24</xdr:col>
      <xdr:colOff>114300</xdr:colOff>
      <xdr:row>36</xdr:row>
      <xdr:rowOff>71755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4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164465</xdr:rowOff>
    </xdr:from>
    <xdr:ext cx="469900" cy="259080"/>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9937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6,823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35</xdr:row>
      <xdr:rowOff>136525</xdr:rowOff>
    </xdr:from>
    <xdr:to>
      <xdr:col>20</xdr:col>
      <xdr:colOff>38100</xdr:colOff>
      <xdr:row>36</xdr:row>
      <xdr:rowOff>66675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3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34</xdr:row>
      <xdr:rowOff>83185</xdr:rowOff>
    </xdr:from>
    <xdr:ext cx="462280" cy="259080"/>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350" y="591248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6,850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118745</xdr:rowOff>
    </xdr:from>
    <xdr:to>
      <xdr:col>15</xdr:col>
      <xdr:colOff>101600</xdr:colOff>
      <xdr:row>36</xdr:row>
      <xdr:rowOff>48895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1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34</xdr:row>
      <xdr:rowOff>65405</xdr:rowOff>
    </xdr:from>
    <xdr:ext cx="462280" cy="251460"/>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350" y="5894705"/>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6,942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35</xdr:row>
      <xdr:rowOff>147320</xdr:rowOff>
    </xdr:from>
    <xdr:to>
      <xdr:col>10</xdr:col>
      <xdr:colOff>165100</xdr:colOff>
      <xdr:row>36</xdr:row>
      <xdr:rowOff>77470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4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93980</xdr:rowOff>
    </xdr:from>
    <xdr:ext cx="462280" cy="259080"/>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350" y="592328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6,792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35</xdr:row>
      <xdr:rowOff>163195</xdr:rowOff>
    </xdr:from>
    <xdr:to>
      <xdr:col>6</xdr:col>
      <xdr:colOff>38100</xdr:colOff>
      <xdr:row>36</xdr:row>
      <xdr:rowOff>93345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6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34</xdr:row>
      <xdr:rowOff>109855</xdr:rowOff>
    </xdr:from>
    <xdr:ext cx="462280" cy="251460"/>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350" y="5939155"/>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6,709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65,937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67,138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2265" cy="21780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73660</xdr:rowOff>
    </xdr:from>
    <xdr:ext cx="241300" cy="259080"/>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080" y="100177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35560</xdr:rowOff>
    </xdr:from>
    <xdr:ext cx="588010" cy="259080"/>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370" y="9636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168910</xdr:rowOff>
    </xdr:from>
    <xdr:ext cx="588010" cy="251460"/>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370" y="9255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88010" cy="259080"/>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370" y="8874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88010" cy="259080"/>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370" y="8493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88010" cy="251460"/>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370" y="8112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39370</xdr:rowOff>
    </xdr:from>
    <xdr:to>
      <xdr:col>24</xdr:col>
      <xdr:colOff>62865</xdr:colOff>
      <xdr:row>57</xdr:row>
      <xdr:rowOff>168275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611870"/>
          <a:ext cx="1270" cy="13290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635</xdr:rowOff>
    </xdr:from>
    <xdr:ext cx="534670" cy="259080"/>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447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57,542</a:t>
          </a:r>
          <a:endParaRPr kumimoji="1" lang="ja-JP" altLang="en-US" sz="1000" b="1">
            <a:latin typeface="ＭＳ Ｐゴシック"/>
            <a:ea typeface="ＭＳ Ｐゴシック"/>
          </a:endParaRPr>
        </a:p>
      </xdr:txBody>
    </xdr:sp>
    <xdr:clientData/>
  </xdr:oneCellAnchor>
  <xdr:twoCellAnchor>
    <xdr:from>
      <xdr:col>23</xdr:col>
      <xdr:colOff>165100</xdr:colOff>
      <xdr:row>57</xdr:row>
      <xdr:rowOff>168275</xdr:rowOff>
    </xdr:from>
    <xdr:to>
      <xdr:col>24</xdr:col>
      <xdr:colOff>152400</xdr:colOff>
      <xdr:row>57</xdr:row>
      <xdr:rowOff>168275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40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157480</xdr:rowOff>
    </xdr:from>
    <xdr:ext cx="598805" cy="251460"/>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38708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406,312</a:t>
          </a:r>
          <a:endParaRPr kumimoji="1" lang="ja-JP" altLang="en-US" sz="1000" b="1">
            <a:latin typeface="ＭＳ Ｐゴシック"/>
          </a:endParaRPr>
        </a:p>
      </xdr:txBody>
    </xdr:sp>
    <xdr:clientData/>
  </xdr:oneCellAnchor>
  <xdr:twoCellAnchor>
    <xdr:from>
      <xdr:col>23</xdr:col>
      <xdr:colOff>165100</xdr:colOff>
      <xdr:row>50</xdr:row>
      <xdr:rowOff>39370</xdr:rowOff>
    </xdr:from>
    <xdr:to>
      <xdr:col>24</xdr:col>
      <xdr:colOff>152400</xdr:colOff>
      <xdr:row>50</xdr:row>
      <xdr:rowOff>39370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611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10160</xdr:rowOff>
    </xdr:from>
    <xdr:to>
      <xdr:col>24</xdr:col>
      <xdr:colOff>63500</xdr:colOff>
      <xdr:row>53</xdr:row>
      <xdr:rowOff>52705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8925560"/>
          <a:ext cx="838200" cy="213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143510</xdr:rowOff>
    </xdr:from>
    <xdr:ext cx="598805" cy="251460"/>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573260"/>
          <a:ext cx="598805"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134,970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55</xdr:row>
      <xdr:rowOff>165100</xdr:rowOff>
    </xdr:from>
    <xdr:to>
      <xdr:col>24</xdr:col>
      <xdr:colOff>114300</xdr:colOff>
      <xdr:row>56</xdr:row>
      <xdr:rowOff>95250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59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10160</xdr:rowOff>
    </xdr:from>
    <xdr:to>
      <xdr:col>19</xdr:col>
      <xdr:colOff>177800</xdr:colOff>
      <xdr:row>56</xdr:row>
      <xdr:rowOff>46355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8925560"/>
          <a:ext cx="889000" cy="721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153035</xdr:rowOff>
    </xdr:from>
    <xdr:to>
      <xdr:col>20</xdr:col>
      <xdr:colOff>38100</xdr:colOff>
      <xdr:row>54</xdr:row>
      <xdr:rowOff>83185</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23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54</xdr:row>
      <xdr:rowOff>74930</xdr:rowOff>
    </xdr:from>
    <xdr:ext cx="591185" cy="251460"/>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580" y="9333230"/>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228,140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56</xdr:row>
      <xdr:rowOff>46355</xdr:rowOff>
    </xdr:from>
    <xdr:to>
      <xdr:col>15</xdr:col>
      <xdr:colOff>50800</xdr:colOff>
      <xdr:row>56</xdr:row>
      <xdr:rowOff>118745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647555"/>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85090</xdr:rowOff>
    </xdr:from>
    <xdr:to>
      <xdr:col>15</xdr:col>
      <xdr:colOff>101600</xdr:colOff>
      <xdr:row>57</xdr:row>
      <xdr:rowOff>15240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6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57</xdr:row>
      <xdr:rowOff>6350</xdr:rowOff>
    </xdr:from>
    <xdr:ext cx="591185" cy="251460"/>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580" y="9779000"/>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111,041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56</xdr:row>
      <xdr:rowOff>118745</xdr:rowOff>
    </xdr:from>
    <xdr:to>
      <xdr:col>10</xdr:col>
      <xdr:colOff>114300</xdr:colOff>
      <xdr:row>56</xdr:row>
      <xdr:rowOff>144145</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719945"/>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100330</xdr:rowOff>
    </xdr:from>
    <xdr:to>
      <xdr:col>10</xdr:col>
      <xdr:colOff>165100</xdr:colOff>
      <xdr:row>57</xdr:row>
      <xdr:rowOff>30480</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01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57</xdr:row>
      <xdr:rowOff>22225</xdr:rowOff>
    </xdr:from>
    <xdr:ext cx="591185" cy="2584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580" y="9794875"/>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106,917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143510</xdr:rowOff>
    </xdr:from>
    <xdr:to>
      <xdr:col>6</xdr:col>
      <xdr:colOff>38100</xdr:colOff>
      <xdr:row>57</xdr:row>
      <xdr:rowOff>73025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447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64135</xdr:rowOff>
    </xdr:from>
    <xdr:ext cx="527050" cy="251460"/>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2965" y="983678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95,822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53</xdr:row>
      <xdr:rowOff>1905</xdr:rowOff>
    </xdr:from>
    <xdr:to>
      <xdr:col>24</xdr:col>
      <xdr:colOff>114300</xdr:colOff>
      <xdr:row>53</xdr:row>
      <xdr:rowOff>103505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08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24765</xdr:rowOff>
    </xdr:from>
    <xdr:ext cx="598805" cy="259080"/>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89401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267,815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51</xdr:row>
      <xdr:rowOff>130810</xdr:rowOff>
    </xdr:from>
    <xdr:to>
      <xdr:col>20</xdr:col>
      <xdr:colOff>38100</xdr:colOff>
      <xdr:row>52</xdr:row>
      <xdr:rowOff>60960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887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50</xdr:row>
      <xdr:rowOff>77470</xdr:rowOff>
    </xdr:from>
    <xdr:ext cx="591185" cy="251460"/>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580" y="8649970"/>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323,991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55</xdr:row>
      <xdr:rowOff>167005</xdr:rowOff>
    </xdr:from>
    <xdr:to>
      <xdr:col>15</xdr:col>
      <xdr:colOff>101600</xdr:colOff>
      <xdr:row>56</xdr:row>
      <xdr:rowOff>97790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5967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54</xdr:row>
      <xdr:rowOff>113665</xdr:rowOff>
    </xdr:from>
    <xdr:ext cx="591185" cy="2584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580" y="9371965"/>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134,559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56</xdr:row>
      <xdr:rowOff>67945</xdr:rowOff>
    </xdr:from>
    <xdr:to>
      <xdr:col>10</xdr:col>
      <xdr:colOff>165100</xdr:colOff>
      <xdr:row>56</xdr:row>
      <xdr:rowOff>169545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66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55</xdr:row>
      <xdr:rowOff>14605</xdr:rowOff>
    </xdr:from>
    <xdr:ext cx="591185" cy="259080"/>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580" y="944435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115,580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56</xdr:row>
      <xdr:rowOff>93345</xdr:rowOff>
    </xdr:from>
    <xdr:to>
      <xdr:col>6</xdr:col>
      <xdr:colOff>38100</xdr:colOff>
      <xdr:row>57</xdr:row>
      <xdr:rowOff>23495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69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55</xdr:row>
      <xdr:rowOff>40640</xdr:rowOff>
    </xdr:from>
    <xdr:ext cx="591185" cy="251460"/>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580" y="9470390"/>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108,790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202,885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229,220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2265" cy="21780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111760</xdr:rowOff>
    </xdr:from>
    <xdr:ext cx="531495" cy="251460"/>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505" y="13827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73660</xdr:rowOff>
    </xdr:from>
    <xdr:ext cx="588010" cy="259080"/>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370" y="13446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35560</xdr:rowOff>
    </xdr:from>
    <xdr:ext cx="588010" cy="259080"/>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370" y="13065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168910</xdr:rowOff>
    </xdr:from>
    <xdr:ext cx="588010" cy="251460"/>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370" y="12684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130810</xdr:rowOff>
    </xdr:from>
    <xdr:ext cx="588010" cy="259080"/>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370" y="12303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92710</xdr:rowOff>
    </xdr:from>
    <xdr:ext cx="588010" cy="259080"/>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370" y="11922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88010" cy="251460"/>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370" y="11541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109220</xdr:rowOff>
    </xdr:from>
    <xdr:to>
      <xdr:col>24</xdr:col>
      <xdr:colOff>62865</xdr:colOff>
      <xdr:row>77</xdr:row>
      <xdr:rowOff>158115</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10720"/>
          <a:ext cx="1270" cy="12490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161925</xdr:rowOff>
    </xdr:from>
    <xdr:ext cx="598805" cy="259080"/>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635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130,050</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158115</xdr:rowOff>
    </xdr:from>
    <xdr:to>
      <xdr:col>24</xdr:col>
      <xdr:colOff>152400</xdr:colOff>
      <xdr:row>77</xdr:row>
      <xdr:rowOff>158115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59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55245</xdr:rowOff>
    </xdr:from>
    <xdr:ext cx="598805" cy="251460"/>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85295"/>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294,118</a:t>
          </a:r>
          <a:endParaRPr kumimoji="1" lang="ja-JP" altLang="en-US" sz="1000" b="1">
            <a:latin typeface="ＭＳ Ｐゴシック"/>
          </a:endParaRPr>
        </a:p>
      </xdr:txBody>
    </xdr:sp>
    <xdr:clientData/>
  </xdr:oneCellAnchor>
  <xdr:twoCellAnchor>
    <xdr:from>
      <xdr:col>23</xdr:col>
      <xdr:colOff>165100</xdr:colOff>
      <xdr:row>70</xdr:row>
      <xdr:rowOff>109220</xdr:rowOff>
    </xdr:from>
    <xdr:to>
      <xdr:col>24</xdr:col>
      <xdr:colOff>152400</xdr:colOff>
      <xdr:row>70</xdr:row>
      <xdr:rowOff>109220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10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36195</xdr:rowOff>
    </xdr:from>
    <xdr:to>
      <xdr:col>24</xdr:col>
      <xdr:colOff>63500</xdr:colOff>
      <xdr:row>74</xdr:row>
      <xdr:rowOff>52070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380595"/>
          <a:ext cx="838200" cy="358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68580</xdr:rowOff>
    </xdr:from>
    <xdr:ext cx="598805" cy="259080"/>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2733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177,350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90170</xdr:rowOff>
    </xdr:from>
    <xdr:to>
      <xdr:col>24</xdr:col>
      <xdr:colOff>114300</xdr:colOff>
      <xdr:row>76</xdr:row>
      <xdr:rowOff>20320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4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52070</xdr:rowOff>
    </xdr:from>
    <xdr:to>
      <xdr:col>19</xdr:col>
      <xdr:colOff>177800</xdr:colOff>
      <xdr:row>76</xdr:row>
      <xdr:rowOff>53340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739370"/>
          <a:ext cx="889000" cy="344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113665</xdr:rowOff>
    </xdr:from>
    <xdr:to>
      <xdr:col>20</xdr:col>
      <xdr:colOff>38100</xdr:colOff>
      <xdr:row>77</xdr:row>
      <xdr:rowOff>43815</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14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77</xdr:row>
      <xdr:rowOff>34925</xdr:rowOff>
    </xdr:from>
    <xdr:ext cx="591185" cy="259080"/>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580" y="1323657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151,747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76</xdr:row>
      <xdr:rowOff>53340</xdr:rowOff>
    </xdr:from>
    <xdr:to>
      <xdr:col>15</xdr:col>
      <xdr:colOff>50800</xdr:colOff>
      <xdr:row>76</xdr:row>
      <xdr:rowOff>80645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08354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123190</xdr:rowOff>
    </xdr:from>
    <xdr:to>
      <xdr:col>15</xdr:col>
      <xdr:colOff>101600</xdr:colOff>
      <xdr:row>77</xdr:row>
      <xdr:rowOff>53340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15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77</xdr:row>
      <xdr:rowOff>44450</xdr:rowOff>
    </xdr:from>
    <xdr:ext cx="591185" cy="259080"/>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580" y="1324610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150,476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76</xdr:row>
      <xdr:rowOff>71755</xdr:rowOff>
    </xdr:from>
    <xdr:to>
      <xdr:col>10</xdr:col>
      <xdr:colOff>114300</xdr:colOff>
      <xdr:row>76</xdr:row>
      <xdr:rowOff>80645</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10195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158115</xdr:rowOff>
    </xdr:from>
    <xdr:to>
      <xdr:col>10</xdr:col>
      <xdr:colOff>165100</xdr:colOff>
      <xdr:row>77</xdr:row>
      <xdr:rowOff>88265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8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77</xdr:row>
      <xdr:rowOff>79375</xdr:rowOff>
    </xdr:from>
    <xdr:ext cx="591185" cy="2584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580" y="13281025"/>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145,946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151130</xdr:rowOff>
    </xdr:from>
    <xdr:to>
      <xdr:col>6</xdr:col>
      <xdr:colOff>38100</xdr:colOff>
      <xdr:row>77</xdr:row>
      <xdr:rowOff>81280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8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77</xdr:row>
      <xdr:rowOff>72390</xdr:rowOff>
    </xdr:from>
    <xdr:ext cx="591185" cy="259080"/>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580" y="1327404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146,854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71</xdr:row>
      <xdr:rowOff>156845</xdr:rowOff>
    </xdr:from>
    <xdr:to>
      <xdr:col>24</xdr:col>
      <xdr:colOff>114300</xdr:colOff>
      <xdr:row>72</xdr:row>
      <xdr:rowOff>86995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32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8255</xdr:rowOff>
    </xdr:from>
    <xdr:ext cx="598805" cy="251460"/>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181205"/>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258,551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74</xdr:row>
      <xdr:rowOff>635</xdr:rowOff>
    </xdr:from>
    <xdr:to>
      <xdr:col>20</xdr:col>
      <xdr:colOff>38100</xdr:colOff>
      <xdr:row>74</xdr:row>
      <xdr:rowOff>102235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68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72</xdr:row>
      <xdr:rowOff>118745</xdr:rowOff>
    </xdr:from>
    <xdr:ext cx="591185" cy="259080"/>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580" y="1246314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211,606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76</xdr:row>
      <xdr:rowOff>2540</xdr:rowOff>
    </xdr:from>
    <xdr:to>
      <xdr:col>15</xdr:col>
      <xdr:colOff>101600</xdr:colOff>
      <xdr:row>76</xdr:row>
      <xdr:rowOff>104140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03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74</xdr:row>
      <xdr:rowOff>120650</xdr:rowOff>
    </xdr:from>
    <xdr:ext cx="591185" cy="251460"/>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580" y="12807950"/>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166,310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76</xdr:row>
      <xdr:rowOff>29845</xdr:rowOff>
    </xdr:from>
    <xdr:to>
      <xdr:col>10</xdr:col>
      <xdr:colOff>165100</xdr:colOff>
      <xdr:row>76</xdr:row>
      <xdr:rowOff>132080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0600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74</xdr:row>
      <xdr:rowOff>147955</xdr:rowOff>
    </xdr:from>
    <xdr:ext cx="591185" cy="2584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580" y="12835255"/>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162,774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76</xdr:row>
      <xdr:rowOff>20955</xdr:rowOff>
    </xdr:from>
    <xdr:to>
      <xdr:col>6</xdr:col>
      <xdr:colOff>38100</xdr:colOff>
      <xdr:row>76</xdr:row>
      <xdr:rowOff>122555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05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74</xdr:row>
      <xdr:rowOff>139065</xdr:rowOff>
    </xdr:from>
    <xdr:ext cx="591185" cy="259080"/>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580" y="1282636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163,883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50,178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49,941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2265" cy="21780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1300" cy="251460"/>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080" y="172567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168910</xdr:rowOff>
    </xdr:from>
    <xdr:ext cx="531495" cy="251460"/>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505" y="16113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88010" cy="259080"/>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370" y="15732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88010" cy="259080"/>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370" y="15351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88010" cy="251460"/>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370" y="14970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91440</xdr:rowOff>
    </xdr:from>
    <xdr:to>
      <xdr:col>24</xdr:col>
      <xdr:colOff>62865</xdr:colOff>
      <xdr:row>99</xdr:row>
      <xdr:rowOff>14605</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521940"/>
          <a:ext cx="1270" cy="14662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18415</xdr:rowOff>
    </xdr:from>
    <xdr:ext cx="534670" cy="251460"/>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91965"/>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32,342</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14605</xdr:rowOff>
    </xdr:from>
    <xdr:to>
      <xdr:col>24</xdr:col>
      <xdr:colOff>152400</xdr:colOff>
      <xdr:row>99</xdr:row>
      <xdr:rowOff>14605</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88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38100</xdr:rowOff>
    </xdr:from>
    <xdr:ext cx="598805" cy="259080"/>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971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147,784</a:t>
          </a:r>
          <a:endParaRPr kumimoji="1" lang="ja-JP" altLang="en-US" sz="1000" b="1">
            <a:latin typeface="ＭＳ Ｐゴシック"/>
          </a:endParaRPr>
        </a:p>
      </xdr:txBody>
    </xdr:sp>
    <xdr:clientData/>
  </xdr:oneCellAnchor>
  <xdr:twoCellAnchor>
    <xdr:from>
      <xdr:col>23</xdr:col>
      <xdr:colOff>165100</xdr:colOff>
      <xdr:row>90</xdr:row>
      <xdr:rowOff>91440</xdr:rowOff>
    </xdr:from>
    <xdr:to>
      <xdr:col>24</xdr:col>
      <xdr:colOff>152400</xdr:colOff>
      <xdr:row>90</xdr:row>
      <xdr:rowOff>91440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521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46990</xdr:rowOff>
    </xdr:from>
    <xdr:to>
      <xdr:col>24</xdr:col>
      <xdr:colOff>63500</xdr:colOff>
      <xdr:row>93</xdr:row>
      <xdr:rowOff>50800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5820390"/>
          <a:ext cx="838200" cy="175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107950</xdr:rowOff>
    </xdr:from>
    <xdr:ext cx="534670" cy="259080"/>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5671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59,817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129540</xdr:rowOff>
    </xdr:from>
    <xdr:to>
      <xdr:col>24</xdr:col>
      <xdr:colOff>114300</xdr:colOff>
      <xdr:row>97</xdr:row>
      <xdr:rowOff>59690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58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50800</xdr:rowOff>
    </xdr:from>
    <xdr:to>
      <xdr:col>19</xdr:col>
      <xdr:colOff>177800</xdr:colOff>
      <xdr:row>93</xdr:row>
      <xdr:rowOff>80645</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599565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63500</xdr:rowOff>
    </xdr:from>
    <xdr:to>
      <xdr:col>20</xdr:col>
      <xdr:colOff>38100</xdr:colOff>
      <xdr:row>97</xdr:row>
      <xdr:rowOff>165100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69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156210</xdr:rowOff>
    </xdr:from>
    <xdr:ext cx="527050" cy="251460"/>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29965" y="1678686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51,511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93</xdr:row>
      <xdr:rowOff>58420</xdr:rowOff>
    </xdr:from>
    <xdr:to>
      <xdr:col>15</xdr:col>
      <xdr:colOff>50800</xdr:colOff>
      <xdr:row>93</xdr:row>
      <xdr:rowOff>80645</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6003270"/>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93345</xdr:rowOff>
    </xdr:from>
    <xdr:to>
      <xdr:col>15</xdr:col>
      <xdr:colOff>101600</xdr:colOff>
      <xdr:row>98</xdr:row>
      <xdr:rowOff>23495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7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98</xdr:row>
      <xdr:rowOff>14605</xdr:rowOff>
    </xdr:from>
    <xdr:ext cx="527050" cy="259080"/>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0965" y="1681670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49,153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93</xdr:row>
      <xdr:rowOff>58420</xdr:rowOff>
    </xdr:from>
    <xdr:to>
      <xdr:col>10</xdr:col>
      <xdr:colOff>114300</xdr:colOff>
      <xdr:row>93</xdr:row>
      <xdr:rowOff>69850</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00327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123190</xdr:rowOff>
    </xdr:from>
    <xdr:to>
      <xdr:col>10</xdr:col>
      <xdr:colOff>165100</xdr:colOff>
      <xdr:row>98</xdr:row>
      <xdr:rowOff>53340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75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44450</xdr:rowOff>
    </xdr:from>
    <xdr:ext cx="527050" cy="259080"/>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1965" y="1684655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46,815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125730</xdr:rowOff>
    </xdr:from>
    <xdr:to>
      <xdr:col>6</xdr:col>
      <xdr:colOff>38100</xdr:colOff>
      <xdr:row>98</xdr:row>
      <xdr:rowOff>55880</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75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46990</xdr:rowOff>
    </xdr:from>
    <xdr:ext cx="527050" cy="259080"/>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2965" y="1684909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46,624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91</xdr:row>
      <xdr:rowOff>167640</xdr:rowOff>
    </xdr:from>
    <xdr:to>
      <xdr:col>24</xdr:col>
      <xdr:colOff>114300</xdr:colOff>
      <xdr:row>92</xdr:row>
      <xdr:rowOff>97790</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576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19050</xdr:rowOff>
    </xdr:from>
    <xdr:ext cx="598805" cy="251460"/>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562100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124,315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92</xdr:row>
      <xdr:rowOff>171450</xdr:rowOff>
    </xdr:from>
    <xdr:to>
      <xdr:col>20</xdr:col>
      <xdr:colOff>38100</xdr:colOff>
      <xdr:row>93</xdr:row>
      <xdr:rowOff>101600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594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91</xdr:row>
      <xdr:rowOff>118110</xdr:rowOff>
    </xdr:from>
    <xdr:ext cx="591185" cy="259080"/>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497580" y="157200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110,523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93</xdr:row>
      <xdr:rowOff>29845</xdr:rowOff>
    </xdr:from>
    <xdr:to>
      <xdr:col>15</xdr:col>
      <xdr:colOff>101600</xdr:colOff>
      <xdr:row>93</xdr:row>
      <xdr:rowOff>132080</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59746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91</xdr:row>
      <xdr:rowOff>147955</xdr:rowOff>
    </xdr:from>
    <xdr:ext cx="591185" cy="2584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08580" y="15749905"/>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108,152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93</xdr:row>
      <xdr:rowOff>7620</xdr:rowOff>
    </xdr:from>
    <xdr:to>
      <xdr:col>10</xdr:col>
      <xdr:colOff>165100</xdr:colOff>
      <xdr:row>93</xdr:row>
      <xdr:rowOff>109220</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595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91</xdr:row>
      <xdr:rowOff>125730</xdr:rowOff>
    </xdr:from>
    <xdr:ext cx="591185" cy="259080"/>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19580" y="1572768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109,911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93</xdr:row>
      <xdr:rowOff>19050</xdr:rowOff>
    </xdr:from>
    <xdr:to>
      <xdr:col>6</xdr:col>
      <xdr:colOff>38100</xdr:colOff>
      <xdr:row>93</xdr:row>
      <xdr:rowOff>120650</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596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91</xdr:row>
      <xdr:rowOff>137160</xdr:rowOff>
    </xdr:from>
    <xdr:ext cx="591185" cy="259080"/>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30580" y="1573911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108,998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2265" cy="21780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168910</xdr:rowOff>
    </xdr:from>
    <xdr:ext cx="241300" cy="251460"/>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080" y="65125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54610</xdr:rowOff>
    </xdr:from>
    <xdr:ext cx="459740" cy="251460"/>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640" y="60553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111760</xdr:rowOff>
    </xdr:from>
    <xdr:ext cx="459740" cy="251460"/>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640" y="55981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168910</xdr:rowOff>
    </xdr:from>
    <xdr:ext cx="459740" cy="251460"/>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640" y="51409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59740" cy="251460"/>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640" y="46837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29210</xdr:rowOff>
    </xdr:from>
    <xdr:to>
      <xdr:col>54</xdr:col>
      <xdr:colOff>189865</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344160"/>
          <a:ext cx="1270" cy="1310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143510</xdr:rowOff>
    </xdr:from>
    <xdr:ext cx="249555" cy="251460"/>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6586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146685</xdr:rowOff>
    </xdr:from>
    <xdr:ext cx="469900" cy="251460"/>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118735"/>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2,868</a:t>
          </a:r>
          <a:endParaRPr kumimoji="1" lang="ja-JP" altLang="en-US" sz="1000" b="1">
            <a:latin typeface="ＭＳ Ｐゴシック"/>
          </a:endParaRPr>
        </a:p>
      </xdr:txBody>
    </xdr:sp>
    <xdr:clientData/>
  </xdr:oneCellAnchor>
  <xdr:twoCellAnchor>
    <xdr:from>
      <xdr:col>54</xdr:col>
      <xdr:colOff>101600</xdr:colOff>
      <xdr:row>31</xdr:row>
      <xdr:rowOff>29210</xdr:rowOff>
    </xdr:from>
    <xdr:to>
      <xdr:col>55</xdr:col>
      <xdr:colOff>88900</xdr:colOff>
      <xdr:row>31</xdr:row>
      <xdr:rowOff>29210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344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93345</xdr:rowOff>
    </xdr:from>
    <xdr:ext cx="378460" cy="259080"/>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26554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69850</xdr:rowOff>
    </xdr:from>
    <xdr:to>
      <xdr:col>55</xdr:col>
      <xdr:colOff>50800</xdr:colOff>
      <xdr:row>38</xdr:row>
      <xdr:rowOff>0</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41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137160</xdr:rowOff>
    </xdr:from>
    <xdr:to>
      <xdr:col>50</xdr:col>
      <xdr:colOff>114300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65226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111125</xdr:rowOff>
    </xdr:from>
    <xdr:to>
      <xdr:col>50</xdr:col>
      <xdr:colOff>165100</xdr:colOff>
      <xdr:row>37</xdr:row>
      <xdr:rowOff>41275</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28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35</xdr:row>
      <xdr:rowOff>57785</xdr:rowOff>
    </xdr:from>
    <xdr:ext cx="378460" cy="259080"/>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70" y="60585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137160</xdr:rowOff>
    </xdr:from>
    <xdr:to>
      <xdr:col>45</xdr:col>
      <xdr:colOff>177800</xdr:colOff>
      <xdr:row>38</xdr:row>
      <xdr:rowOff>137160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7861300" y="66522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100965</xdr:rowOff>
    </xdr:from>
    <xdr:to>
      <xdr:col>46</xdr:col>
      <xdr:colOff>38100</xdr:colOff>
      <xdr:row>37</xdr:row>
      <xdr:rowOff>31115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273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35</xdr:row>
      <xdr:rowOff>47625</xdr:rowOff>
    </xdr:from>
    <xdr:ext cx="378460" cy="259080"/>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70" y="604837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137160</xdr:rowOff>
    </xdr:from>
    <xdr:to>
      <xdr:col>41</xdr:col>
      <xdr:colOff>50800</xdr:colOff>
      <xdr:row>38</xdr:row>
      <xdr:rowOff>137795</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6972300" y="665226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107950</xdr:rowOff>
    </xdr:from>
    <xdr:to>
      <xdr:col>41</xdr:col>
      <xdr:colOff>101600</xdr:colOff>
      <xdr:row>37</xdr:row>
      <xdr:rowOff>38100</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28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35</xdr:row>
      <xdr:rowOff>54610</xdr:rowOff>
    </xdr:from>
    <xdr:ext cx="378460" cy="251460"/>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70" y="605536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11430</xdr:rowOff>
    </xdr:from>
    <xdr:to>
      <xdr:col>36</xdr:col>
      <xdr:colOff>165100</xdr:colOff>
      <xdr:row>37</xdr:row>
      <xdr:rowOff>113030</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35</xdr:row>
      <xdr:rowOff>129540</xdr:rowOff>
    </xdr:from>
    <xdr:ext cx="378460" cy="259080"/>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70" y="61302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3810</xdr:rowOff>
    </xdr:from>
    <xdr:ext cx="249555" cy="259080"/>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18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180340</xdr:colOff>
      <xdr:row>39</xdr:row>
      <xdr:rowOff>10160</xdr:rowOff>
    </xdr:from>
    <xdr:ext cx="241935" cy="259080"/>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514840" y="66967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86360</xdr:rowOff>
    </xdr:from>
    <xdr:to>
      <xdr:col>46</xdr:col>
      <xdr:colOff>38100</xdr:colOff>
      <xdr:row>39</xdr:row>
      <xdr:rowOff>16510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53340</xdr:colOff>
      <xdr:row>39</xdr:row>
      <xdr:rowOff>7620</xdr:rowOff>
    </xdr:from>
    <xdr:ext cx="241935" cy="251460"/>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625840" y="6694170"/>
          <a:ext cx="241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86360</xdr:rowOff>
    </xdr:from>
    <xdr:to>
      <xdr:col>41</xdr:col>
      <xdr:colOff>101600</xdr:colOff>
      <xdr:row>39</xdr:row>
      <xdr:rowOff>16510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116840</xdr:colOff>
      <xdr:row>39</xdr:row>
      <xdr:rowOff>7620</xdr:rowOff>
    </xdr:from>
    <xdr:ext cx="241935" cy="251460"/>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736840" y="6694170"/>
          <a:ext cx="241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86995</xdr:rowOff>
    </xdr:from>
    <xdr:to>
      <xdr:col>36</xdr:col>
      <xdr:colOff>165100</xdr:colOff>
      <xdr:row>39</xdr:row>
      <xdr:rowOff>17780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020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180340</xdr:colOff>
      <xdr:row>39</xdr:row>
      <xdr:rowOff>8255</xdr:rowOff>
    </xdr:from>
    <xdr:ext cx="241935" cy="251460"/>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847840" y="6694805"/>
          <a:ext cx="241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10,605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5,576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2265" cy="21780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99060</xdr:rowOff>
    </xdr:from>
    <xdr:to>
      <xdr:col>59</xdr:col>
      <xdr:colOff>50800</xdr:colOff>
      <xdr:row>59</xdr:row>
      <xdr:rowOff>99060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128270</xdr:rowOff>
    </xdr:from>
    <xdr:ext cx="241300" cy="259080"/>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080" y="1007237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114935</xdr:rowOff>
    </xdr:from>
    <xdr:to>
      <xdr:col>59</xdr:col>
      <xdr:colOff>50800</xdr:colOff>
      <xdr:row>57</xdr:row>
      <xdr:rowOff>114935</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144145</xdr:rowOff>
    </xdr:from>
    <xdr:ext cx="531495" cy="251460"/>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505" y="9745345"/>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132080</xdr:rowOff>
    </xdr:from>
    <xdr:to>
      <xdr:col>59</xdr:col>
      <xdr:colOff>50800</xdr:colOff>
      <xdr:row>55</xdr:row>
      <xdr:rowOff>132080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54</xdr:row>
      <xdr:rowOff>160655</xdr:rowOff>
    </xdr:from>
    <xdr:ext cx="531495" cy="259080"/>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147955</xdr:rowOff>
    </xdr:from>
    <xdr:to>
      <xdr:col>59</xdr:col>
      <xdr:colOff>50800</xdr:colOff>
      <xdr:row>53</xdr:row>
      <xdr:rowOff>147955</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6350</xdr:rowOff>
    </xdr:from>
    <xdr:ext cx="531495" cy="251460"/>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505" y="9093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164465</xdr:rowOff>
    </xdr:from>
    <xdr:to>
      <xdr:col>59</xdr:col>
      <xdr:colOff>50800</xdr:colOff>
      <xdr:row>51</xdr:row>
      <xdr:rowOff>164465</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22225</xdr:rowOff>
    </xdr:from>
    <xdr:ext cx="588010" cy="2584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370" y="8766175"/>
          <a:ext cx="5880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8890</xdr:rowOff>
    </xdr:from>
    <xdr:to>
      <xdr:col>59</xdr:col>
      <xdr:colOff>50800</xdr:colOff>
      <xdr:row>50</xdr:row>
      <xdr:rowOff>8890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38100</xdr:rowOff>
    </xdr:from>
    <xdr:ext cx="588010" cy="259080"/>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370" y="843915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88010" cy="251460"/>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370" y="8112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64135</xdr:rowOff>
    </xdr:from>
    <xdr:to>
      <xdr:col>54</xdr:col>
      <xdr:colOff>189865</xdr:colOff>
      <xdr:row>58</xdr:row>
      <xdr:rowOff>153670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36635"/>
          <a:ext cx="1270" cy="1461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157480</xdr:rowOff>
    </xdr:from>
    <xdr:ext cx="534670" cy="251460"/>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0158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10,723</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153670</xdr:rowOff>
    </xdr:from>
    <xdr:to>
      <xdr:col>55</xdr:col>
      <xdr:colOff>88900</xdr:colOff>
      <xdr:row>58</xdr:row>
      <xdr:rowOff>153670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97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10795</xdr:rowOff>
    </xdr:from>
    <xdr:ext cx="598805" cy="2584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118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144,956</a:t>
          </a:r>
          <a:endParaRPr kumimoji="1" lang="ja-JP" altLang="en-US" sz="1000" b="1">
            <a:latin typeface="ＭＳ Ｐゴシック"/>
          </a:endParaRPr>
        </a:p>
      </xdr:txBody>
    </xdr:sp>
    <xdr:clientData/>
  </xdr:oneCellAnchor>
  <xdr:twoCellAnchor>
    <xdr:from>
      <xdr:col>54</xdr:col>
      <xdr:colOff>101600</xdr:colOff>
      <xdr:row>50</xdr:row>
      <xdr:rowOff>64135</xdr:rowOff>
    </xdr:from>
    <xdr:to>
      <xdr:col>55</xdr:col>
      <xdr:colOff>88900</xdr:colOff>
      <xdr:row>50</xdr:row>
      <xdr:rowOff>64135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36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34925</xdr:rowOff>
    </xdr:from>
    <xdr:to>
      <xdr:col>55</xdr:col>
      <xdr:colOff>0</xdr:colOff>
      <xdr:row>54</xdr:row>
      <xdr:rowOff>154940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9293225"/>
          <a:ext cx="838200" cy="120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119380</xdr:rowOff>
    </xdr:from>
    <xdr:ext cx="534670" cy="259080"/>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205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38,733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140970</xdr:rowOff>
    </xdr:from>
    <xdr:to>
      <xdr:col>55</xdr:col>
      <xdr:colOff>50800</xdr:colOff>
      <xdr:row>57</xdr:row>
      <xdr:rowOff>71120</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742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34925</xdr:rowOff>
    </xdr:from>
    <xdr:to>
      <xdr:col>50</xdr:col>
      <xdr:colOff>114300</xdr:colOff>
      <xdr:row>54</xdr:row>
      <xdr:rowOff>168275</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293225"/>
          <a:ext cx="889000" cy="133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164465</xdr:rowOff>
    </xdr:from>
    <xdr:to>
      <xdr:col>50</xdr:col>
      <xdr:colOff>165100</xdr:colOff>
      <xdr:row>57</xdr:row>
      <xdr:rowOff>94615</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76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86360</xdr:rowOff>
    </xdr:from>
    <xdr:ext cx="527050" cy="251460"/>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1965" y="985901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36,580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53</xdr:row>
      <xdr:rowOff>100965</xdr:rowOff>
    </xdr:from>
    <xdr:to>
      <xdr:col>45</xdr:col>
      <xdr:colOff>177800</xdr:colOff>
      <xdr:row>54</xdr:row>
      <xdr:rowOff>168275</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9187815"/>
          <a:ext cx="889000" cy="2387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148590</xdr:rowOff>
    </xdr:from>
    <xdr:to>
      <xdr:col>46</xdr:col>
      <xdr:colOff>38100</xdr:colOff>
      <xdr:row>57</xdr:row>
      <xdr:rowOff>78740</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749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69850</xdr:rowOff>
    </xdr:from>
    <xdr:ext cx="527050" cy="259080"/>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2965" y="984250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38,024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53</xdr:row>
      <xdr:rowOff>100965</xdr:rowOff>
    </xdr:from>
    <xdr:to>
      <xdr:col>41</xdr:col>
      <xdr:colOff>50800</xdr:colOff>
      <xdr:row>53</xdr:row>
      <xdr:rowOff>118110</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918781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146050</xdr:rowOff>
    </xdr:from>
    <xdr:to>
      <xdr:col>41</xdr:col>
      <xdr:colOff>101600</xdr:colOff>
      <xdr:row>57</xdr:row>
      <xdr:rowOff>76200</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74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67310</xdr:rowOff>
    </xdr:from>
    <xdr:ext cx="527050" cy="259080"/>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3965" y="983996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38,264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16510</xdr:rowOff>
    </xdr:from>
    <xdr:to>
      <xdr:col>36</xdr:col>
      <xdr:colOff>165100</xdr:colOff>
      <xdr:row>57</xdr:row>
      <xdr:rowOff>118110</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78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109220</xdr:rowOff>
    </xdr:from>
    <xdr:ext cx="527050" cy="251460"/>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4965" y="988187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34,407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54</xdr:row>
      <xdr:rowOff>103505</xdr:rowOff>
    </xdr:from>
    <xdr:to>
      <xdr:col>55</xdr:col>
      <xdr:colOff>50800</xdr:colOff>
      <xdr:row>55</xdr:row>
      <xdr:rowOff>33655</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36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126365</xdr:rowOff>
    </xdr:from>
    <xdr:ext cx="534670" cy="259080"/>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2132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73,642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53</xdr:row>
      <xdr:rowOff>155575</xdr:rowOff>
    </xdr:from>
    <xdr:to>
      <xdr:col>50</xdr:col>
      <xdr:colOff>165100</xdr:colOff>
      <xdr:row>54</xdr:row>
      <xdr:rowOff>86360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2424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52</xdr:row>
      <xdr:rowOff>102235</xdr:rowOff>
    </xdr:from>
    <xdr:ext cx="527050" cy="2584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1965" y="9017635"/>
          <a:ext cx="527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84,600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54</xdr:row>
      <xdr:rowOff>117475</xdr:rowOff>
    </xdr:from>
    <xdr:to>
      <xdr:col>46</xdr:col>
      <xdr:colOff>38100</xdr:colOff>
      <xdr:row>55</xdr:row>
      <xdr:rowOff>47625</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37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53</xdr:row>
      <xdr:rowOff>64135</xdr:rowOff>
    </xdr:from>
    <xdr:ext cx="527050" cy="251460"/>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2965" y="915098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72,395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53</xdr:row>
      <xdr:rowOff>50165</xdr:rowOff>
    </xdr:from>
    <xdr:to>
      <xdr:col>41</xdr:col>
      <xdr:colOff>101600</xdr:colOff>
      <xdr:row>53</xdr:row>
      <xdr:rowOff>151765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13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51</xdr:row>
      <xdr:rowOff>168275</xdr:rowOff>
    </xdr:from>
    <xdr:ext cx="527050" cy="251460"/>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3965" y="891222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94,307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53</xdr:row>
      <xdr:rowOff>67310</xdr:rowOff>
    </xdr:from>
    <xdr:to>
      <xdr:col>36</xdr:col>
      <xdr:colOff>165100</xdr:colOff>
      <xdr:row>53</xdr:row>
      <xdr:rowOff>168910</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15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52</xdr:row>
      <xdr:rowOff>13970</xdr:rowOff>
    </xdr:from>
    <xdr:ext cx="527050" cy="259080"/>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4965" y="892937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92,728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28/55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23,942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98,152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2265" cy="21780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99060</xdr:rowOff>
    </xdr:from>
    <xdr:to>
      <xdr:col>59</xdr:col>
      <xdr:colOff>50800</xdr:colOff>
      <xdr:row>79</xdr:row>
      <xdr:rowOff>99060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128270</xdr:rowOff>
    </xdr:from>
    <xdr:ext cx="241300" cy="259080"/>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080" y="1350137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114935</xdr:rowOff>
    </xdr:from>
    <xdr:to>
      <xdr:col>59</xdr:col>
      <xdr:colOff>50800</xdr:colOff>
      <xdr:row>77</xdr:row>
      <xdr:rowOff>114935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144145</xdr:rowOff>
    </xdr:from>
    <xdr:ext cx="531495" cy="251460"/>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505" y="13174345"/>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132080</xdr:rowOff>
    </xdr:from>
    <xdr:to>
      <xdr:col>59</xdr:col>
      <xdr:colOff>50800</xdr:colOff>
      <xdr:row>75</xdr:row>
      <xdr:rowOff>132080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160655</xdr:rowOff>
    </xdr:from>
    <xdr:ext cx="531495" cy="259080"/>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147955</xdr:rowOff>
    </xdr:from>
    <xdr:to>
      <xdr:col>59</xdr:col>
      <xdr:colOff>50800</xdr:colOff>
      <xdr:row>73</xdr:row>
      <xdr:rowOff>147955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6350</xdr:rowOff>
    </xdr:from>
    <xdr:ext cx="531495" cy="251460"/>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505" y="12522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164465</xdr:rowOff>
    </xdr:from>
    <xdr:to>
      <xdr:col>59</xdr:col>
      <xdr:colOff>50800</xdr:colOff>
      <xdr:row>71</xdr:row>
      <xdr:rowOff>164465</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22225</xdr:rowOff>
    </xdr:from>
    <xdr:ext cx="531495" cy="2584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8890</xdr:rowOff>
    </xdr:from>
    <xdr:to>
      <xdr:col>59</xdr:col>
      <xdr:colOff>50800</xdr:colOff>
      <xdr:row>70</xdr:row>
      <xdr:rowOff>8890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38100</xdr:rowOff>
    </xdr:from>
    <xdr:ext cx="588010" cy="259080"/>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370" y="1186815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88010" cy="251460"/>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08370" y="11541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146685</xdr:rowOff>
    </xdr:from>
    <xdr:to>
      <xdr:col>54</xdr:col>
      <xdr:colOff>189865</xdr:colOff>
      <xdr:row>79</xdr:row>
      <xdr:rowOff>48895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1976735"/>
          <a:ext cx="1270" cy="16167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52705</xdr:rowOff>
    </xdr:from>
    <xdr:ext cx="469900" cy="251460"/>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597255"/>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3,060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48895</xdr:rowOff>
    </xdr:from>
    <xdr:to>
      <xdr:col>55</xdr:col>
      <xdr:colOff>88900</xdr:colOff>
      <xdr:row>79</xdr:row>
      <xdr:rowOff>48895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593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93345</xdr:rowOff>
    </xdr:from>
    <xdr:ext cx="598805" cy="259080"/>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7519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102,087</a:t>
          </a:r>
          <a:endParaRPr kumimoji="1" lang="ja-JP" altLang="en-US" sz="1000" b="1">
            <a:latin typeface="ＭＳ Ｐゴシック"/>
          </a:endParaRPr>
        </a:p>
      </xdr:txBody>
    </xdr:sp>
    <xdr:clientData/>
  </xdr:oneCellAnchor>
  <xdr:twoCellAnchor>
    <xdr:from>
      <xdr:col>54</xdr:col>
      <xdr:colOff>101600</xdr:colOff>
      <xdr:row>69</xdr:row>
      <xdr:rowOff>146685</xdr:rowOff>
    </xdr:from>
    <xdr:to>
      <xdr:col>55</xdr:col>
      <xdr:colOff>88900</xdr:colOff>
      <xdr:row>69</xdr:row>
      <xdr:rowOff>146685</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1976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147320</xdr:rowOff>
    </xdr:from>
    <xdr:to>
      <xdr:col>55</xdr:col>
      <xdr:colOff>0</xdr:colOff>
      <xdr:row>77</xdr:row>
      <xdr:rowOff>73025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9639300" y="13177520"/>
          <a:ext cx="838200" cy="97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158750</xdr:rowOff>
    </xdr:from>
    <xdr:ext cx="534670" cy="259080"/>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30175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26,133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76</xdr:row>
      <xdr:rowOff>135890</xdr:rowOff>
    </xdr:from>
    <xdr:to>
      <xdr:col>55</xdr:col>
      <xdr:colOff>50800</xdr:colOff>
      <xdr:row>77</xdr:row>
      <xdr:rowOff>66040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316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147320</xdr:rowOff>
    </xdr:from>
    <xdr:to>
      <xdr:col>50</xdr:col>
      <xdr:colOff>114300</xdr:colOff>
      <xdr:row>78</xdr:row>
      <xdr:rowOff>50800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8750300" y="13177520"/>
          <a:ext cx="889000" cy="246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52705</xdr:rowOff>
    </xdr:from>
    <xdr:to>
      <xdr:col>50</xdr:col>
      <xdr:colOff>165100</xdr:colOff>
      <xdr:row>76</xdr:row>
      <xdr:rowOff>154940</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30829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74</xdr:row>
      <xdr:rowOff>170815</xdr:rowOff>
    </xdr:from>
    <xdr:ext cx="527050" cy="2584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1965" y="12858115"/>
          <a:ext cx="527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31,204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8255</xdr:rowOff>
    </xdr:from>
    <xdr:to>
      <xdr:col>45</xdr:col>
      <xdr:colOff>177800</xdr:colOff>
      <xdr:row>78</xdr:row>
      <xdr:rowOff>50800</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7861300" y="13381355"/>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71755</xdr:rowOff>
    </xdr:from>
    <xdr:to>
      <xdr:col>46</xdr:col>
      <xdr:colOff>38100</xdr:colOff>
      <xdr:row>78</xdr:row>
      <xdr:rowOff>1905</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327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18415</xdr:rowOff>
    </xdr:from>
    <xdr:ext cx="527050" cy="251460"/>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2965" y="1304861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19,562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8255</xdr:rowOff>
    </xdr:from>
    <xdr:to>
      <xdr:col>41</xdr:col>
      <xdr:colOff>50800</xdr:colOff>
      <xdr:row>78</xdr:row>
      <xdr:rowOff>38100</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6972300" y="13381355"/>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109220</xdr:rowOff>
    </xdr:from>
    <xdr:to>
      <xdr:col>41</xdr:col>
      <xdr:colOff>101600</xdr:colOff>
      <xdr:row>78</xdr:row>
      <xdr:rowOff>39370</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310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55880</xdr:rowOff>
    </xdr:from>
    <xdr:ext cx="527050" cy="259080"/>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3965" y="1308608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17,266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85090</xdr:rowOff>
    </xdr:from>
    <xdr:to>
      <xdr:col>36</xdr:col>
      <xdr:colOff>165100</xdr:colOff>
      <xdr:row>78</xdr:row>
      <xdr:rowOff>15240</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28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31750</xdr:rowOff>
    </xdr:from>
    <xdr:ext cx="527050" cy="251460"/>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4965" y="1306195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18,717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22225</xdr:rowOff>
    </xdr:from>
    <xdr:to>
      <xdr:col>55</xdr:col>
      <xdr:colOff>50800</xdr:colOff>
      <xdr:row>77</xdr:row>
      <xdr:rowOff>123825</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322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1270</xdr:rowOff>
    </xdr:from>
    <xdr:ext cx="534670" cy="259080"/>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32029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22,564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76</xdr:row>
      <xdr:rowOff>96520</xdr:rowOff>
    </xdr:from>
    <xdr:to>
      <xdr:col>50</xdr:col>
      <xdr:colOff>165100</xdr:colOff>
      <xdr:row>77</xdr:row>
      <xdr:rowOff>26670</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312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77</xdr:row>
      <xdr:rowOff>17780</xdr:rowOff>
    </xdr:from>
    <xdr:ext cx="527050" cy="251460"/>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71965" y="1321943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28,550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171450</xdr:rowOff>
    </xdr:from>
    <xdr:to>
      <xdr:col>46</xdr:col>
      <xdr:colOff>38100</xdr:colOff>
      <xdr:row>78</xdr:row>
      <xdr:rowOff>101600</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92710</xdr:rowOff>
    </xdr:from>
    <xdr:ext cx="527050" cy="259080"/>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482965" y="1346581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13,461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128905</xdr:rowOff>
    </xdr:from>
    <xdr:to>
      <xdr:col>41</xdr:col>
      <xdr:colOff>101600</xdr:colOff>
      <xdr:row>78</xdr:row>
      <xdr:rowOff>59055</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33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50165</xdr:rowOff>
    </xdr:from>
    <xdr:ext cx="527050" cy="259080"/>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593965" y="1342326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16,053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158750</xdr:rowOff>
    </xdr:from>
    <xdr:to>
      <xdr:col>36</xdr:col>
      <xdr:colOff>165100</xdr:colOff>
      <xdr:row>78</xdr:row>
      <xdr:rowOff>88900</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78</xdr:row>
      <xdr:rowOff>80010</xdr:rowOff>
    </xdr:from>
    <xdr:ext cx="527050" cy="259080"/>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04965" y="1345311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14,209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36/55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51,726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47,681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2265" cy="21780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97</xdr:row>
      <xdr:rowOff>168910</xdr:rowOff>
    </xdr:from>
    <xdr:ext cx="241300" cy="251460"/>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080" y="167995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95</xdr:row>
      <xdr:rowOff>54610</xdr:rowOff>
    </xdr:from>
    <xdr:ext cx="588010" cy="251460"/>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370" y="163423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92</xdr:row>
      <xdr:rowOff>111760</xdr:rowOff>
    </xdr:from>
    <xdr:ext cx="588010" cy="251460"/>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370" y="158851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168910</xdr:rowOff>
    </xdr:from>
    <xdr:ext cx="588010" cy="251460"/>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370" y="154279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88010" cy="251460"/>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370" y="14970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18415</xdr:rowOff>
    </xdr:from>
    <xdr:to>
      <xdr:col>54</xdr:col>
      <xdr:colOff>189865</xdr:colOff>
      <xdr:row>98</xdr:row>
      <xdr:rowOff>44450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791815"/>
          <a:ext cx="1270" cy="1054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48260</xdr:rowOff>
    </xdr:from>
    <xdr:ext cx="534670" cy="259080"/>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8503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20,876</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44450</xdr:rowOff>
    </xdr:from>
    <xdr:to>
      <xdr:col>55</xdr:col>
      <xdr:colOff>88900</xdr:colOff>
      <xdr:row>98</xdr:row>
      <xdr:rowOff>44450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846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136525</xdr:rowOff>
    </xdr:from>
    <xdr:ext cx="598805" cy="2584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5670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251,476</a:t>
          </a:r>
          <a:endParaRPr kumimoji="1" lang="ja-JP" altLang="en-US" sz="1000" b="1">
            <a:latin typeface="ＭＳ Ｐゴシック"/>
          </a:endParaRPr>
        </a:p>
      </xdr:txBody>
    </xdr:sp>
    <xdr:clientData/>
  </xdr:oneCellAnchor>
  <xdr:twoCellAnchor>
    <xdr:from>
      <xdr:col>54</xdr:col>
      <xdr:colOff>101600</xdr:colOff>
      <xdr:row>92</xdr:row>
      <xdr:rowOff>18415</xdr:rowOff>
    </xdr:from>
    <xdr:to>
      <xdr:col>55</xdr:col>
      <xdr:colOff>88900</xdr:colOff>
      <xdr:row>92</xdr:row>
      <xdr:rowOff>18415</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791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29210</xdr:rowOff>
    </xdr:from>
    <xdr:to>
      <xdr:col>55</xdr:col>
      <xdr:colOff>0</xdr:colOff>
      <xdr:row>97</xdr:row>
      <xdr:rowOff>59690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9639300" y="16659860"/>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132715</xdr:rowOff>
    </xdr:from>
    <xdr:ext cx="534670" cy="251460"/>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420465"/>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70,421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109855</xdr:rowOff>
    </xdr:from>
    <xdr:to>
      <xdr:col>55</xdr:col>
      <xdr:colOff>50800</xdr:colOff>
      <xdr:row>97</xdr:row>
      <xdr:rowOff>40640</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5690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29210</xdr:rowOff>
    </xdr:from>
    <xdr:to>
      <xdr:col>50</xdr:col>
      <xdr:colOff>114300</xdr:colOff>
      <xdr:row>97</xdr:row>
      <xdr:rowOff>53975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665986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123190</xdr:rowOff>
    </xdr:from>
    <xdr:to>
      <xdr:col>50</xdr:col>
      <xdr:colOff>165100</xdr:colOff>
      <xdr:row>97</xdr:row>
      <xdr:rowOff>53340</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58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69850</xdr:rowOff>
    </xdr:from>
    <xdr:ext cx="527050" cy="259080"/>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1965" y="1635760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67,532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44450</xdr:rowOff>
    </xdr:from>
    <xdr:to>
      <xdr:col>45</xdr:col>
      <xdr:colOff>177800</xdr:colOff>
      <xdr:row>97</xdr:row>
      <xdr:rowOff>53975</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7861300" y="1667510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95250</xdr:rowOff>
    </xdr:from>
    <xdr:to>
      <xdr:col>46</xdr:col>
      <xdr:colOff>38100</xdr:colOff>
      <xdr:row>97</xdr:row>
      <xdr:rowOff>25400</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55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41910</xdr:rowOff>
    </xdr:from>
    <xdr:ext cx="527050" cy="251460"/>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2965" y="1632966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73,584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32385</xdr:rowOff>
    </xdr:from>
    <xdr:to>
      <xdr:col>41</xdr:col>
      <xdr:colOff>50800</xdr:colOff>
      <xdr:row>97</xdr:row>
      <xdr:rowOff>44450</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6972300" y="1666303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46355</xdr:rowOff>
    </xdr:from>
    <xdr:to>
      <xdr:col>41</xdr:col>
      <xdr:colOff>101600</xdr:colOff>
      <xdr:row>96</xdr:row>
      <xdr:rowOff>147955</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50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94</xdr:row>
      <xdr:rowOff>164465</xdr:rowOff>
    </xdr:from>
    <xdr:ext cx="527050" cy="259080"/>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3965" y="1628076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84,354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143510</xdr:rowOff>
    </xdr:from>
    <xdr:to>
      <xdr:col>36</xdr:col>
      <xdr:colOff>165100</xdr:colOff>
      <xdr:row>97</xdr:row>
      <xdr:rowOff>73660</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60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90170</xdr:rowOff>
    </xdr:from>
    <xdr:ext cx="527050" cy="259080"/>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4965" y="1637792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63,125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8890</xdr:rowOff>
    </xdr:from>
    <xdr:to>
      <xdr:col>55</xdr:col>
      <xdr:colOff>50800</xdr:colOff>
      <xdr:row>97</xdr:row>
      <xdr:rowOff>110490</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63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158750</xdr:rowOff>
    </xdr:from>
    <xdr:ext cx="534670" cy="259080"/>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6179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54,992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96</xdr:row>
      <xdr:rowOff>149225</xdr:rowOff>
    </xdr:from>
    <xdr:to>
      <xdr:col>50</xdr:col>
      <xdr:colOff>165100</xdr:colOff>
      <xdr:row>97</xdr:row>
      <xdr:rowOff>79375</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60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70485</xdr:rowOff>
    </xdr:from>
    <xdr:ext cx="527050" cy="259080"/>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1965" y="1670113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61,751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3175</xdr:rowOff>
    </xdr:from>
    <xdr:to>
      <xdr:col>46</xdr:col>
      <xdr:colOff>38100</xdr:colOff>
      <xdr:row>97</xdr:row>
      <xdr:rowOff>104775</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63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95885</xdr:rowOff>
    </xdr:from>
    <xdr:ext cx="527050" cy="259080"/>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2965" y="1672653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56,273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96</xdr:row>
      <xdr:rowOff>165100</xdr:rowOff>
    </xdr:from>
    <xdr:to>
      <xdr:col>41</xdr:col>
      <xdr:colOff>101600</xdr:colOff>
      <xdr:row>97</xdr:row>
      <xdr:rowOff>95250</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62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86360</xdr:rowOff>
    </xdr:from>
    <xdr:ext cx="527050" cy="251460"/>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3965" y="1671701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58,334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96</xdr:row>
      <xdr:rowOff>153035</xdr:rowOff>
    </xdr:from>
    <xdr:to>
      <xdr:col>36</xdr:col>
      <xdr:colOff>165100</xdr:colOff>
      <xdr:row>97</xdr:row>
      <xdr:rowOff>83185</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61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74930</xdr:rowOff>
    </xdr:from>
    <xdr:ext cx="527050" cy="251460"/>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4965" y="1670558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60,918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19/55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14,900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15,185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2265" cy="21780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40</xdr:row>
      <xdr:rowOff>111760</xdr:rowOff>
    </xdr:from>
    <xdr:ext cx="241300" cy="251460"/>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080" y="69697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37</xdr:row>
      <xdr:rowOff>168910</xdr:rowOff>
    </xdr:from>
    <xdr:ext cx="531495" cy="251460"/>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505" y="65125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35</xdr:row>
      <xdr:rowOff>54610</xdr:rowOff>
    </xdr:from>
    <xdr:ext cx="531495" cy="251460"/>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505" y="60553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32</xdr:row>
      <xdr:rowOff>111760</xdr:rowOff>
    </xdr:from>
    <xdr:ext cx="531495" cy="251460"/>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505" y="55981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168910</xdr:rowOff>
    </xdr:from>
    <xdr:ext cx="531495" cy="251460"/>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505" y="51409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88010" cy="251460"/>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370" y="4683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45720</xdr:rowOff>
    </xdr:from>
    <xdr:to>
      <xdr:col>85</xdr:col>
      <xdr:colOff>126365</xdr:colOff>
      <xdr:row>39</xdr:row>
      <xdr:rowOff>33655</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189220"/>
          <a:ext cx="1270" cy="1530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37465</xdr:rowOff>
    </xdr:from>
    <xdr:ext cx="534670" cy="259080"/>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7240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17,149</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33655</xdr:rowOff>
    </xdr:from>
    <xdr:to>
      <xdr:col>86</xdr:col>
      <xdr:colOff>25400</xdr:colOff>
      <xdr:row>39</xdr:row>
      <xdr:rowOff>33655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720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163830</xdr:rowOff>
    </xdr:from>
    <xdr:ext cx="534670" cy="259080"/>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49644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84,111</a:t>
          </a:r>
          <a:endParaRPr kumimoji="1" lang="ja-JP" altLang="en-US" sz="1000" b="1">
            <a:latin typeface="ＭＳ Ｐゴシック"/>
          </a:endParaRPr>
        </a:p>
      </xdr:txBody>
    </xdr:sp>
    <xdr:clientData/>
  </xdr:oneCellAnchor>
  <xdr:twoCellAnchor>
    <xdr:from>
      <xdr:col>85</xdr:col>
      <xdr:colOff>38100</xdr:colOff>
      <xdr:row>30</xdr:row>
      <xdr:rowOff>45720</xdr:rowOff>
    </xdr:from>
    <xdr:to>
      <xdr:col>86</xdr:col>
      <xdr:colOff>25400</xdr:colOff>
      <xdr:row>30</xdr:row>
      <xdr:rowOff>45720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189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67310</xdr:rowOff>
    </xdr:from>
    <xdr:to>
      <xdr:col>85</xdr:col>
      <xdr:colOff>127000</xdr:colOff>
      <xdr:row>37</xdr:row>
      <xdr:rowOff>124460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5481300" y="6410960"/>
          <a:ext cx="8382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59055</xdr:rowOff>
    </xdr:from>
    <xdr:ext cx="534670" cy="259080"/>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4027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27,849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80645</xdr:rowOff>
    </xdr:from>
    <xdr:to>
      <xdr:col>85</xdr:col>
      <xdr:colOff>177800</xdr:colOff>
      <xdr:row>38</xdr:row>
      <xdr:rowOff>10795</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67310</xdr:rowOff>
    </xdr:from>
    <xdr:to>
      <xdr:col>81</xdr:col>
      <xdr:colOff>50800</xdr:colOff>
      <xdr:row>37</xdr:row>
      <xdr:rowOff>157480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6410960"/>
          <a:ext cx="889000" cy="90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15875</xdr:rowOff>
    </xdr:from>
    <xdr:to>
      <xdr:col>81</xdr:col>
      <xdr:colOff>101600</xdr:colOff>
      <xdr:row>37</xdr:row>
      <xdr:rowOff>117475</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35</xdr:row>
      <xdr:rowOff>133985</xdr:rowOff>
    </xdr:from>
    <xdr:ext cx="527050" cy="251460"/>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3965" y="613473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30,691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37</xdr:row>
      <xdr:rowOff>125095</xdr:rowOff>
    </xdr:from>
    <xdr:to>
      <xdr:col>76</xdr:col>
      <xdr:colOff>114300</xdr:colOff>
      <xdr:row>37</xdr:row>
      <xdr:rowOff>157480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3703300" y="646874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43815</xdr:rowOff>
    </xdr:from>
    <xdr:to>
      <xdr:col>76</xdr:col>
      <xdr:colOff>165100</xdr:colOff>
      <xdr:row>37</xdr:row>
      <xdr:rowOff>145415</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38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35</xdr:row>
      <xdr:rowOff>161925</xdr:rowOff>
    </xdr:from>
    <xdr:ext cx="527050" cy="259080"/>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4965" y="616267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29,469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37</xdr:row>
      <xdr:rowOff>125095</xdr:rowOff>
    </xdr:from>
    <xdr:to>
      <xdr:col>71</xdr:col>
      <xdr:colOff>177800</xdr:colOff>
      <xdr:row>37</xdr:row>
      <xdr:rowOff>133350</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46874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146050</xdr:rowOff>
    </xdr:from>
    <xdr:to>
      <xdr:col>72</xdr:col>
      <xdr:colOff>38100</xdr:colOff>
      <xdr:row>38</xdr:row>
      <xdr:rowOff>76200</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38</xdr:row>
      <xdr:rowOff>67310</xdr:rowOff>
    </xdr:from>
    <xdr:ext cx="527050" cy="259080"/>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5965" y="658241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24,987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37</xdr:row>
      <xdr:rowOff>111760</xdr:rowOff>
    </xdr:from>
    <xdr:to>
      <xdr:col>67</xdr:col>
      <xdr:colOff>101600</xdr:colOff>
      <xdr:row>38</xdr:row>
      <xdr:rowOff>41910</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38</xdr:row>
      <xdr:rowOff>33020</xdr:rowOff>
    </xdr:from>
    <xdr:ext cx="527050" cy="259080"/>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6965" y="654812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26,503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37</xdr:row>
      <xdr:rowOff>73660</xdr:rowOff>
    </xdr:from>
    <xdr:to>
      <xdr:col>85</xdr:col>
      <xdr:colOff>177800</xdr:colOff>
      <xdr:row>38</xdr:row>
      <xdr:rowOff>3810</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41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96520</xdr:rowOff>
    </xdr:from>
    <xdr:ext cx="534670" cy="259080"/>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2687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28,157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16510</xdr:rowOff>
    </xdr:from>
    <xdr:to>
      <xdr:col>81</xdr:col>
      <xdr:colOff>101600</xdr:colOff>
      <xdr:row>37</xdr:row>
      <xdr:rowOff>118110</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36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37</xdr:row>
      <xdr:rowOff>109220</xdr:rowOff>
    </xdr:from>
    <xdr:ext cx="527050" cy="251460"/>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3965" y="645287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30,666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37</xdr:row>
      <xdr:rowOff>106680</xdr:rowOff>
    </xdr:from>
    <xdr:to>
      <xdr:col>76</xdr:col>
      <xdr:colOff>165100</xdr:colOff>
      <xdr:row>38</xdr:row>
      <xdr:rowOff>36830</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45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38</xdr:row>
      <xdr:rowOff>27940</xdr:rowOff>
    </xdr:from>
    <xdr:ext cx="527050" cy="259080"/>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4965" y="654304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26,723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37</xdr:row>
      <xdr:rowOff>74930</xdr:rowOff>
    </xdr:from>
    <xdr:to>
      <xdr:col>72</xdr:col>
      <xdr:colOff>38100</xdr:colOff>
      <xdr:row>38</xdr:row>
      <xdr:rowOff>4445</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4185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36</xdr:row>
      <xdr:rowOff>20955</xdr:rowOff>
    </xdr:from>
    <xdr:ext cx="527050" cy="251460"/>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5965" y="619315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28,150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37</xdr:row>
      <xdr:rowOff>82550</xdr:rowOff>
    </xdr:from>
    <xdr:to>
      <xdr:col>67</xdr:col>
      <xdr:colOff>101600</xdr:colOff>
      <xdr:row>38</xdr:row>
      <xdr:rowOff>12700</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36</xdr:row>
      <xdr:rowOff>29210</xdr:rowOff>
    </xdr:from>
    <xdr:ext cx="527050" cy="251460"/>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6965" y="620141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27,779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24/55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61,338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66,250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2265" cy="21780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58</xdr:row>
      <xdr:rowOff>73660</xdr:rowOff>
    </xdr:from>
    <xdr:ext cx="241300" cy="259080"/>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080" y="100177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56</xdr:row>
      <xdr:rowOff>35560</xdr:rowOff>
    </xdr:from>
    <xdr:ext cx="588010" cy="259080"/>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370" y="9636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53</xdr:row>
      <xdr:rowOff>168910</xdr:rowOff>
    </xdr:from>
    <xdr:ext cx="588010" cy="251460"/>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370" y="9255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130810</xdr:rowOff>
    </xdr:from>
    <xdr:ext cx="588010" cy="259080"/>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370" y="8874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92710</xdr:rowOff>
    </xdr:from>
    <xdr:ext cx="588010" cy="259080"/>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370" y="8493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88010" cy="251460"/>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370" y="8112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107315</xdr:rowOff>
    </xdr:from>
    <xdr:to>
      <xdr:col>85</xdr:col>
      <xdr:colOff>126365</xdr:colOff>
      <xdr:row>58</xdr:row>
      <xdr:rowOff>75565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851265"/>
          <a:ext cx="1270" cy="1168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79375</xdr:rowOff>
    </xdr:from>
    <xdr:ext cx="534670" cy="2584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100234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36,889</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75565</xdr:rowOff>
    </xdr:from>
    <xdr:to>
      <xdr:col>86</xdr:col>
      <xdr:colOff>25400</xdr:colOff>
      <xdr:row>58</xdr:row>
      <xdr:rowOff>75565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10019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53975</xdr:rowOff>
    </xdr:from>
    <xdr:ext cx="598805" cy="251460"/>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626475"/>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343,475</a:t>
          </a:r>
          <a:endParaRPr kumimoji="1" lang="ja-JP" altLang="en-US" sz="1000" b="1">
            <a:latin typeface="ＭＳ Ｐゴシック"/>
          </a:endParaRPr>
        </a:p>
      </xdr:txBody>
    </xdr:sp>
    <xdr:clientData/>
  </xdr:oneCellAnchor>
  <xdr:twoCellAnchor>
    <xdr:from>
      <xdr:col>85</xdr:col>
      <xdr:colOff>38100</xdr:colOff>
      <xdr:row>51</xdr:row>
      <xdr:rowOff>107315</xdr:rowOff>
    </xdr:from>
    <xdr:to>
      <xdr:col>86</xdr:col>
      <xdr:colOff>25400</xdr:colOff>
      <xdr:row>51</xdr:row>
      <xdr:rowOff>107315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8512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137795</xdr:rowOff>
    </xdr:from>
    <xdr:to>
      <xdr:col>85</xdr:col>
      <xdr:colOff>127000</xdr:colOff>
      <xdr:row>57</xdr:row>
      <xdr:rowOff>143510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5481300" y="9910445"/>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102870</xdr:rowOff>
    </xdr:from>
    <xdr:ext cx="534670" cy="259080"/>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7040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67,408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57</xdr:row>
      <xdr:rowOff>80010</xdr:rowOff>
    </xdr:from>
    <xdr:to>
      <xdr:col>85</xdr:col>
      <xdr:colOff>177800</xdr:colOff>
      <xdr:row>58</xdr:row>
      <xdr:rowOff>10160</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137795</xdr:rowOff>
    </xdr:from>
    <xdr:to>
      <xdr:col>81</xdr:col>
      <xdr:colOff>50800</xdr:colOff>
      <xdr:row>57</xdr:row>
      <xdr:rowOff>153670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4592300" y="991044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62230</xdr:rowOff>
    </xdr:from>
    <xdr:to>
      <xdr:col>81</xdr:col>
      <xdr:colOff>101600</xdr:colOff>
      <xdr:row>57</xdr:row>
      <xdr:rowOff>163830</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83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56</xdr:row>
      <xdr:rowOff>8890</xdr:rowOff>
    </xdr:from>
    <xdr:ext cx="527050" cy="251460"/>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13965" y="961009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72,008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57</xdr:row>
      <xdr:rowOff>153670</xdr:rowOff>
    </xdr:from>
    <xdr:to>
      <xdr:col>76</xdr:col>
      <xdr:colOff>114300</xdr:colOff>
      <xdr:row>57</xdr:row>
      <xdr:rowOff>168275</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3703300" y="992632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100965</xdr:rowOff>
    </xdr:from>
    <xdr:to>
      <xdr:col>76</xdr:col>
      <xdr:colOff>165100</xdr:colOff>
      <xdr:row>58</xdr:row>
      <xdr:rowOff>31115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87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56</xdr:row>
      <xdr:rowOff>47625</xdr:rowOff>
    </xdr:from>
    <xdr:ext cx="527050" cy="259080"/>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4965" y="964882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61,786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57</xdr:row>
      <xdr:rowOff>168275</xdr:rowOff>
    </xdr:from>
    <xdr:to>
      <xdr:col>71</xdr:col>
      <xdr:colOff>177800</xdr:colOff>
      <xdr:row>58</xdr:row>
      <xdr:rowOff>8890</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2814300" y="994092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101600</xdr:rowOff>
    </xdr:from>
    <xdr:to>
      <xdr:col>72</xdr:col>
      <xdr:colOff>38100</xdr:colOff>
      <xdr:row>58</xdr:row>
      <xdr:rowOff>31750</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87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56</xdr:row>
      <xdr:rowOff>48260</xdr:rowOff>
    </xdr:from>
    <xdr:ext cx="527050" cy="259080"/>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5965" y="964946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61,603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57</xdr:row>
      <xdr:rowOff>118110</xdr:rowOff>
    </xdr:from>
    <xdr:to>
      <xdr:col>67</xdr:col>
      <xdr:colOff>101600</xdr:colOff>
      <xdr:row>58</xdr:row>
      <xdr:rowOff>48260</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89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56</xdr:row>
      <xdr:rowOff>64770</xdr:rowOff>
    </xdr:from>
    <xdr:ext cx="527050" cy="251460"/>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6965" y="966597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57,378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57</xdr:row>
      <xdr:rowOff>92710</xdr:rowOff>
    </xdr:from>
    <xdr:to>
      <xdr:col>85</xdr:col>
      <xdr:colOff>177800</xdr:colOff>
      <xdr:row>58</xdr:row>
      <xdr:rowOff>22860</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86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58420</xdr:rowOff>
    </xdr:from>
    <xdr:ext cx="534670" cy="259080"/>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8310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63,942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57</xdr:row>
      <xdr:rowOff>86995</xdr:rowOff>
    </xdr:from>
    <xdr:to>
      <xdr:col>81</xdr:col>
      <xdr:colOff>101600</xdr:colOff>
      <xdr:row>58</xdr:row>
      <xdr:rowOff>17780</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8596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58</xdr:row>
      <xdr:rowOff>8255</xdr:rowOff>
    </xdr:from>
    <xdr:ext cx="527050" cy="251460"/>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3965" y="995235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65,433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57</xdr:row>
      <xdr:rowOff>102870</xdr:rowOff>
    </xdr:from>
    <xdr:to>
      <xdr:col>76</xdr:col>
      <xdr:colOff>165100</xdr:colOff>
      <xdr:row>58</xdr:row>
      <xdr:rowOff>33020</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58</xdr:row>
      <xdr:rowOff>24130</xdr:rowOff>
    </xdr:from>
    <xdr:ext cx="527050" cy="259080"/>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4965" y="996823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61,314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57</xdr:row>
      <xdr:rowOff>117475</xdr:rowOff>
    </xdr:from>
    <xdr:to>
      <xdr:col>72</xdr:col>
      <xdr:colOff>38100</xdr:colOff>
      <xdr:row>58</xdr:row>
      <xdr:rowOff>47625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89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58</xdr:row>
      <xdr:rowOff>38735</xdr:rowOff>
    </xdr:from>
    <xdr:ext cx="527050" cy="259080"/>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5965" y="998283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57,428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57</xdr:row>
      <xdr:rowOff>129540</xdr:rowOff>
    </xdr:from>
    <xdr:to>
      <xdr:col>67</xdr:col>
      <xdr:colOff>101600</xdr:colOff>
      <xdr:row>58</xdr:row>
      <xdr:rowOff>59690</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90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58</xdr:row>
      <xdr:rowOff>50800</xdr:rowOff>
    </xdr:from>
    <xdr:ext cx="527050" cy="259080"/>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6965" y="999490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54,267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2265" cy="21780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99060</xdr:rowOff>
    </xdr:from>
    <xdr:to>
      <xdr:col>89</xdr:col>
      <xdr:colOff>177800</xdr:colOff>
      <xdr:row>79</xdr:row>
      <xdr:rowOff>99060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128270</xdr:rowOff>
    </xdr:from>
    <xdr:ext cx="241300" cy="259080"/>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080" y="1350137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114935</xdr:rowOff>
    </xdr:from>
    <xdr:to>
      <xdr:col>89</xdr:col>
      <xdr:colOff>177800</xdr:colOff>
      <xdr:row>77</xdr:row>
      <xdr:rowOff>114935</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76</xdr:row>
      <xdr:rowOff>144145</xdr:rowOff>
    </xdr:from>
    <xdr:ext cx="588010" cy="251460"/>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370" y="13174345"/>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132080</xdr:rowOff>
    </xdr:from>
    <xdr:to>
      <xdr:col>89</xdr:col>
      <xdr:colOff>177800</xdr:colOff>
      <xdr:row>75</xdr:row>
      <xdr:rowOff>132080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74</xdr:row>
      <xdr:rowOff>160655</xdr:rowOff>
    </xdr:from>
    <xdr:ext cx="588010" cy="259080"/>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370" y="12847955"/>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147955</xdr:rowOff>
    </xdr:from>
    <xdr:to>
      <xdr:col>89</xdr:col>
      <xdr:colOff>177800</xdr:colOff>
      <xdr:row>73</xdr:row>
      <xdr:rowOff>147955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73</xdr:row>
      <xdr:rowOff>6350</xdr:rowOff>
    </xdr:from>
    <xdr:ext cx="588010" cy="251460"/>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370" y="1252220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164465</xdr:rowOff>
    </xdr:from>
    <xdr:to>
      <xdr:col>89</xdr:col>
      <xdr:colOff>177800</xdr:colOff>
      <xdr:row>71</xdr:row>
      <xdr:rowOff>164465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22225</xdr:rowOff>
    </xdr:from>
    <xdr:ext cx="588010" cy="2584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370" y="12195175"/>
          <a:ext cx="5880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8890</xdr:rowOff>
    </xdr:from>
    <xdr:to>
      <xdr:col>89</xdr:col>
      <xdr:colOff>177800</xdr:colOff>
      <xdr:row>70</xdr:row>
      <xdr:rowOff>8890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38100</xdr:rowOff>
    </xdr:from>
    <xdr:ext cx="588010" cy="259080"/>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370" y="1186815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88010" cy="251460"/>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370" y="11541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152400</xdr:rowOff>
    </xdr:from>
    <xdr:to>
      <xdr:col>85</xdr:col>
      <xdr:colOff>126365</xdr:colOff>
      <xdr:row>79</xdr:row>
      <xdr:rowOff>99060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53900"/>
          <a:ext cx="1270" cy="14897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122555</xdr:rowOff>
    </xdr:from>
    <xdr:ext cx="249555" cy="251460"/>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667105"/>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99060</xdr:rowOff>
    </xdr:from>
    <xdr:to>
      <xdr:col>86</xdr:col>
      <xdr:colOff>25400</xdr:colOff>
      <xdr:row>79</xdr:row>
      <xdr:rowOff>99060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99060</xdr:rowOff>
    </xdr:from>
    <xdr:ext cx="598805" cy="251460"/>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2911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456,153</a:t>
          </a:r>
          <a:endParaRPr kumimoji="1" lang="ja-JP" altLang="en-US" sz="1000" b="1">
            <a:latin typeface="ＭＳ Ｐゴシック"/>
          </a:endParaRPr>
        </a:p>
      </xdr:txBody>
    </xdr:sp>
    <xdr:clientData/>
  </xdr:oneCellAnchor>
  <xdr:twoCellAnchor>
    <xdr:from>
      <xdr:col>85</xdr:col>
      <xdr:colOff>38100</xdr:colOff>
      <xdr:row>70</xdr:row>
      <xdr:rowOff>152400</xdr:rowOff>
    </xdr:from>
    <xdr:to>
      <xdr:col>86</xdr:col>
      <xdr:colOff>25400</xdr:colOff>
      <xdr:row>70</xdr:row>
      <xdr:rowOff>152400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53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99060</xdr:rowOff>
    </xdr:from>
    <xdr:to>
      <xdr:col>85</xdr:col>
      <xdr:colOff>127000</xdr:colOff>
      <xdr:row>79</xdr:row>
      <xdr:rowOff>99060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643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40640</xdr:rowOff>
    </xdr:from>
    <xdr:ext cx="469900" cy="251460"/>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413740"/>
          <a:ext cx="4699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9,387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79</xdr:row>
      <xdr:rowOff>17780</xdr:rowOff>
    </xdr:from>
    <xdr:to>
      <xdr:col>85</xdr:col>
      <xdr:colOff>177800</xdr:colOff>
      <xdr:row>79</xdr:row>
      <xdr:rowOff>118745</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5623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144145</xdr:rowOff>
    </xdr:from>
    <xdr:to>
      <xdr:col>81</xdr:col>
      <xdr:colOff>50800</xdr:colOff>
      <xdr:row>79</xdr:row>
      <xdr:rowOff>99060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517245"/>
          <a:ext cx="889000" cy="1263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168275</xdr:rowOff>
    </xdr:from>
    <xdr:to>
      <xdr:col>81</xdr:col>
      <xdr:colOff>101600</xdr:colOff>
      <xdr:row>79</xdr:row>
      <xdr:rowOff>98425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54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77</xdr:row>
      <xdr:rowOff>114935</xdr:rowOff>
    </xdr:from>
    <xdr:ext cx="527050" cy="259080"/>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13965" y="1331658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15,671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78</xdr:row>
      <xdr:rowOff>144145</xdr:rowOff>
    </xdr:from>
    <xdr:to>
      <xdr:col>76</xdr:col>
      <xdr:colOff>114300</xdr:colOff>
      <xdr:row>79</xdr:row>
      <xdr:rowOff>13335</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3703300" y="13517245"/>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3810</xdr:rowOff>
    </xdr:from>
    <xdr:to>
      <xdr:col>76</xdr:col>
      <xdr:colOff>165100</xdr:colOff>
      <xdr:row>79</xdr:row>
      <xdr:rowOff>105410</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54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79</xdr:row>
      <xdr:rowOff>96520</xdr:rowOff>
    </xdr:from>
    <xdr:ext cx="527050" cy="259080"/>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24965" y="1364107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13,526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79</xdr:row>
      <xdr:rowOff>13335</xdr:rowOff>
    </xdr:from>
    <xdr:to>
      <xdr:col>71</xdr:col>
      <xdr:colOff>177800</xdr:colOff>
      <xdr:row>79</xdr:row>
      <xdr:rowOff>86360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2814300" y="13557885"/>
          <a:ext cx="8890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17780</xdr:rowOff>
    </xdr:from>
    <xdr:to>
      <xdr:col>72</xdr:col>
      <xdr:colOff>38100</xdr:colOff>
      <xdr:row>79</xdr:row>
      <xdr:rowOff>119380</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56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79</xdr:row>
      <xdr:rowOff>110490</xdr:rowOff>
    </xdr:from>
    <xdr:ext cx="462280" cy="251460"/>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350" y="1365504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9,252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79</xdr:row>
      <xdr:rowOff>32385</xdr:rowOff>
    </xdr:from>
    <xdr:to>
      <xdr:col>67</xdr:col>
      <xdr:colOff>101600</xdr:colOff>
      <xdr:row>79</xdr:row>
      <xdr:rowOff>133985</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57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77</xdr:row>
      <xdr:rowOff>150495</xdr:rowOff>
    </xdr:from>
    <xdr:ext cx="462280" cy="259080"/>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350" y="1335214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4,816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79</xdr:row>
      <xdr:rowOff>48260</xdr:rowOff>
    </xdr:from>
    <xdr:to>
      <xdr:col>85</xdr:col>
      <xdr:colOff>177800</xdr:colOff>
      <xdr:row>79</xdr:row>
      <xdr:rowOff>149860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59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167005</xdr:rowOff>
    </xdr:from>
    <xdr:ext cx="249555" cy="251460"/>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540105"/>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79</xdr:row>
      <xdr:rowOff>48260</xdr:rowOff>
    </xdr:from>
    <xdr:to>
      <xdr:col>81</xdr:col>
      <xdr:colOff>101600</xdr:colOff>
      <xdr:row>79</xdr:row>
      <xdr:rowOff>149860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59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79</xdr:row>
      <xdr:rowOff>140970</xdr:rowOff>
    </xdr:from>
    <xdr:ext cx="241935" cy="259080"/>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356840" y="1368552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93345</xdr:rowOff>
    </xdr:from>
    <xdr:to>
      <xdr:col>76</xdr:col>
      <xdr:colOff>165100</xdr:colOff>
      <xdr:row>79</xdr:row>
      <xdr:rowOff>23495</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46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77</xdr:row>
      <xdr:rowOff>40640</xdr:rowOff>
    </xdr:from>
    <xdr:ext cx="527050" cy="251460"/>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324965" y="1324229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38,550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133985</xdr:rowOff>
    </xdr:from>
    <xdr:to>
      <xdr:col>72</xdr:col>
      <xdr:colOff>38100</xdr:colOff>
      <xdr:row>79</xdr:row>
      <xdr:rowOff>64135</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50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77</xdr:row>
      <xdr:rowOff>80645</xdr:rowOff>
    </xdr:from>
    <xdr:ext cx="527050" cy="259080"/>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435965" y="1328229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26,271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79</xdr:row>
      <xdr:rowOff>34925</xdr:rowOff>
    </xdr:from>
    <xdr:to>
      <xdr:col>67</xdr:col>
      <xdr:colOff>101600</xdr:colOff>
      <xdr:row>79</xdr:row>
      <xdr:rowOff>136525</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57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79</xdr:row>
      <xdr:rowOff>127635</xdr:rowOff>
    </xdr:from>
    <xdr:ext cx="462280" cy="259080"/>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579350" y="1367218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4,114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57,740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2265" cy="21780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99060</xdr:rowOff>
    </xdr:from>
    <xdr:to>
      <xdr:col>89</xdr:col>
      <xdr:colOff>177800</xdr:colOff>
      <xdr:row>99</xdr:row>
      <xdr:rowOff>99060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128270</xdr:rowOff>
    </xdr:from>
    <xdr:ext cx="241300" cy="259080"/>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080" y="1693037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114935</xdr:rowOff>
    </xdr:from>
    <xdr:to>
      <xdr:col>89</xdr:col>
      <xdr:colOff>177800</xdr:colOff>
      <xdr:row>97</xdr:row>
      <xdr:rowOff>114935</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144145</xdr:rowOff>
    </xdr:from>
    <xdr:ext cx="531495" cy="251460"/>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505" y="16603345"/>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95</xdr:row>
      <xdr:rowOff>132080</xdr:rowOff>
    </xdr:from>
    <xdr:to>
      <xdr:col>89</xdr:col>
      <xdr:colOff>177800</xdr:colOff>
      <xdr:row>95</xdr:row>
      <xdr:rowOff>132080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94</xdr:row>
      <xdr:rowOff>160655</xdr:rowOff>
    </xdr:from>
    <xdr:ext cx="588010" cy="259080"/>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370" y="16276955"/>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147955</xdr:rowOff>
    </xdr:from>
    <xdr:to>
      <xdr:col>89</xdr:col>
      <xdr:colOff>177800</xdr:colOff>
      <xdr:row>93</xdr:row>
      <xdr:rowOff>147955</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93</xdr:row>
      <xdr:rowOff>6350</xdr:rowOff>
    </xdr:from>
    <xdr:ext cx="588010" cy="251460"/>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370" y="1595120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164465</xdr:rowOff>
    </xdr:from>
    <xdr:to>
      <xdr:col>89</xdr:col>
      <xdr:colOff>177800</xdr:colOff>
      <xdr:row>91</xdr:row>
      <xdr:rowOff>164465</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22225</xdr:rowOff>
    </xdr:from>
    <xdr:ext cx="588010" cy="2584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370" y="15624175"/>
          <a:ext cx="5880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8890</xdr:rowOff>
    </xdr:from>
    <xdr:to>
      <xdr:col>89</xdr:col>
      <xdr:colOff>177800</xdr:colOff>
      <xdr:row>90</xdr:row>
      <xdr:rowOff>8890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38100</xdr:rowOff>
    </xdr:from>
    <xdr:ext cx="588010" cy="259080"/>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370" y="1529715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88010" cy="251460"/>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370" y="14970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53340</xdr:rowOff>
    </xdr:from>
    <xdr:to>
      <xdr:col>85</xdr:col>
      <xdr:colOff>126365</xdr:colOff>
      <xdr:row>98</xdr:row>
      <xdr:rowOff>133985</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655290"/>
          <a:ext cx="1270" cy="1280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137795</xdr:rowOff>
    </xdr:from>
    <xdr:ext cx="534670" cy="259080"/>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398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20,886</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133985</xdr:rowOff>
    </xdr:from>
    <xdr:to>
      <xdr:col>86</xdr:col>
      <xdr:colOff>25400</xdr:colOff>
      <xdr:row>98</xdr:row>
      <xdr:rowOff>133985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36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171450</xdr:rowOff>
    </xdr:from>
    <xdr:ext cx="598805" cy="259080"/>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4305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216,983</a:t>
          </a:r>
          <a:endParaRPr kumimoji="1" lang="ja-JP" altLang="en-US" sz="1000" b="1">
            <a:latin typeface="ＭＳ Ｐゴシック"/>
          </a:endParaRPr>
        </a:p>
      </xdr:txBody>
    </xdr:sp>
    <xdr:clientData/>
  </xdr:oneCellAnchor>
  <xdr:twoCellAnchor>
    <xdr:from>
      <xdr:col>85</xdr:col>
      <xdr:colOff>38100</xdr:colOff>
      <xdr:row>91</xdr:row>
      <xdr:rowOff>53340</xdr:rowOff>
    </xdr:from>
    <xdr:to>
      <xdr:col>86</xdr:col>
      <xdr:colOff>25400</xdr:colOff>
      <xdr:row>91</xdr:row>
      <xdr:rowOff>53340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655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160655</xdr:rowOff>
    </xdr:from>
    <xdr:to>
      <xdr:col>85</xdr:col>
      <xdr:colOff>127000</xdr:colOff>
      <xdr:row>95</xdr:row>
      <xdr:rowOff>120650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276955"/>
          <a:ext cx="838200" cy="131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127635</xdr:rowOff>
    </xdr:from>
    <xdr:ext cx="534670" cy="259080"/>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5868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63,262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149225</xdr:rowOff>
    </xdr:from>
    <xdr:to>
      <xdr:col>85</xdr:col>
      <xdr:colOff>177800</xdr:colOff>
      <xdr:row>97</xdr:row>
      <xdr:rowOff>79375</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60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20955</xdr:rowOff>
    </xdr:from>
    <xdr:to>
      <xdr:col>81</xdr:col>
      <xdr:colOff>50800</xdr:colOff>
      <xdr:row>95</xdr:row>
      <xdr:rowOff>120650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4592300" y="16137255"/>
          <a:ext cx="889000" cy="271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8255</xdr:rowOff>
    </xdr:from>
    <xdr:to>
      <xdr:col>81</xdr:col>
      <xdr:colOff>101600</xdr:colOff>
      <xdr:row>97</xdr:row>
      <xdr:rowOff>109855</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63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97</xdr:row>
      <xdr:rowOff>100965</xdr:rowOff>
    </xdr:from>
    <xdr:ext cx="527050" cy="251460"/>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3965" y="1673161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58,562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94</xdr:row>
      <xdr:rowOff>20955</xdr:rowOff>
    </xdr:from>
    <xdr:to>
      <xdr:col>76</xdr:col>
      <xdr:colOff>114300</xdr:colOff>
      <xdr:row>95</xdr:row>
      <xdr:rowOff>126365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137255"/>
          <a:ext cx="889000" cy="276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169545</xdr:rowOff>
    </xdr:from>
    <xdr:to>
      <xdr:col>76</xdr:col>
      <xdr:colOff>165100</xdr:colOff>
      <xdr:row>97</xdr:row>
      <xdr:rowOff>99695</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62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97</xdr:row>
      <xdr:rowOff>90805</xdr:rowOff>
    </xdr:from>
    <xdr:ext cx="527050" cy="2584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4965" y="16721455"/>
          <a:ext cx="527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60,152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95</xdr:row>
      <xdr:rowOff>105410</xdr:rowOff>
    </xdr:from>
    <xdr:to>
      <xdr:col>71</xdr:col>
      <xdr:colOff>177800</xdr:colOff>
      <xdr:row>95</xdr:row>
      <xdr:rowOff>126365</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39316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22225</xdr:rowOff>
    </xdr:from>
    <xdr:to>
      <xdr:col>72</xdr:col>
      <xdr:colOff>38100</xdr:colOff>
      <xdr:row>97</xdr:row>
      <xdr:rowOff>123825</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65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97</xdr:row>
      <xdr:rowOff>114935</xdr:rowOff>
    </xdr:from>
    <xdr:ext cx="527050" cy="259080"/>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5965" y="1674558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56,491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11430</xdr:rowOff>
    </xdr:from>
    <xdr:to>
      <xdr:col>67</xdr:col>
      <xdr:colOff>101600</xdr:colOff>
      <xdr:row>97</xdr:row>
      <xdr:rowOff>113030</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64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97</xdr:row>
      <xdr:rowOff>104140</xdr:rowOff>
    </xdr:from>
    <xdr:ext cx="527050" cy="259080"/>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6965" y="1673479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58,134</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94</xdr:row>
      <xdr:rowOff>109855</xdr:rowOff>
    </xdr:from>
    <xdr:to>
      <xdr:col>85</xdr:col>
      <xdr:colOff>177800</xdr:colOff>
      <xdr:row>95</xdr:row>
      <xdr:rowOff>40640</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2261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132715</xdr:rowOff>
    </xdr:from>
    <xdr:ext cx="598805" cy="251460"/>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077565"/>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121,748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95</xdr:row>
      <xdr:rowOff>69215</xdr:rowOff>
    </xdr:from>
    <xdr:to>
      <xdr:col>81</xdr:col>
      <xdr:colOff>101600</xdr:colOff>
      <xdr:row>95</xdr:row>
      <xdr:rowOff>170815</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35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94</xdr:row>
      <xdr:rowOff>15875</xdr:rowOff>
    </xdr:from>
    <xdr:ext cx="591185" cy="259080"/>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181580" y="1613217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101,734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93</xdr:row>
      <xdr:rowOff>141605</xdr:rowOff>
    </xdr:from>
    <xdr:to>
      <xdr:col>76</xdr:col>
      <xdr:colOff>165100</xdr:colOff>
      <xdr:row>94</xdr:row>
      <xdr:rowOff>71755</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08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92</xdr:row>
      <xdr:rowOff>88265</xdr:rowOff>
    </xdr:from>
    <xdr:ext cx="591185" cy="251460"/>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292580" y="15861665"/>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143,213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95</xdr:row>
      <xdr:rowOff>75565</xdr:rowOff>
    </xdr:from>
    <xdr:to>
      <xdr:col>72</xdr:col>
      <xdr:colOff>38100</xdr:colOff>
      <xdr:row>96</xdr:row>
      <xdr:rowOff>6350</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3633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94</xdr:row>
      <xdr:rowOff>22225</xdr:rowOff>
    </xdr:from>
    <xdr:ext cx="591185" cy="2584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03580" y="16138525"/>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100,826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95</xdr:row>
      <xdr:rowOff>54610</xdr:rowOff>
    </xdr:from>
    <xdr:to>
      <xdr:col>67</xdr:col>
      <xdr:colOff>101600</xdr:colOff>
      <xdr:row>95</xdr:row>
      <xdr:rowOff>156210</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34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94</xdr:row>
      <xdr:rowOff>1270</xdr:rowOff>
    </xdr:from>
    <xdr:ext cx="591185" cy="259080"/>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14580" y="1611757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103,983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2265" cy="21780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99060</xdr:rowOff>
    </xdr:from>
    <xdr:to>
      <xdr:col>120</xdr:col>
      <xdr:colOff>114300</xdr:colOff>
      <xdr:row>39</xdr:row>
      <xdr:rowOff>99060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128270</xdr:rowOff>
    </xdr:from>
    <xdr:ext cx="241300" cy="259080"/>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080" y="664337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114935</xdr:rowOff>
    </xdr:from>
    <xdr:to>
      <xdr:col>120</xdr:col>
      <xdr:colOff>114300</xdr:colOff>
      <xdr:row>37</xdr:row>
      <xdr:rowOff>114935</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36</xdr:row>
      <xdr:rowOff>144145</xdr:rowOff>
    </xdr:from>
    <xdr:ext cx="531495" cy="251460"/>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505" y="6316345"/>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35</xdr:row>
      <xdr:rowOff>132080</xdr:rowOff>
    </xdr:from>
    <xdr:to>
      <xdr:col>120</xdr:col>
      <xdr:colOff>114300</xdr:colOff>
      <xdr:row>35</xdr:row>
      <xdr:rowOff>132080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34</xdr:row>
      <xdr:rowOff>160655</xdr:rowOff>
    </xdr:from>
    <xdr:ext cx="531495" cy="259080"/>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33</xdr:row>
      <xdr:rowOff>147955</xdr:rowOff>
    </xdr:from>
    <xdr:to>
      <xdr:col>120</xdr:col>
      <xdr:colOff>114300</xdr:colOff>
      <xdr:row>33</xdr:row>
      <xdr:rowOff>147955</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6350</xdr:rowOff>
    </xdr:from>
    <xdr:ext cx="531495" cy="251460"/>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505" y="5664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164465</xdr:rowOff>
    </xdr:from>
    <xdr:to>
      <xdr:col>120</xdr:col>
      <xdr:colOff>114300</xdr:colOff>
      <xdr:row>31</xdr:row>
      <xdr:rowOff>164465</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22225</xdr:rowOff>
    </xdr:from>
    <xdr:ext cx="531495" cy="2584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30</xdr:row>
      <xdr:rowOff>8890</xdr:rowOff>
    </xdr:from>
    <xdr:to>
      <xdr:col>120</xdr:col>
      <xdr:colOff>114300</xdr:colOff>
      <xdr:row>30</xdr:row>
      <xdr:rowOff>8890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38100</xdr:rowOff>
    </xdr:from>
    <xdr:ext cx="531495" cy="259080"/>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1460"/>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756505" y="4683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45085</xdr:rowOff>
    </xdr:from>
    <xdr:to>
      <xdr:col>116</xdr:col>
      <xdr:colOff>62865</xdr:colOff>
      <xdr:row>39</xdr:row>
      <xdr:rowOff>99060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5360035"/>
          <a:ext cx="1270" cy="14255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128270</xdr:rowOff>
    </xdr:from>
    <xdr:ext cx="249555" cy="259080"/>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8148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99060</xdr:rowOff>
    </xdr:from>
    <xdr:to>
      <xdr:col>116</xdr:col>
      <xdr:colOff>152400</xdr:colOff>
      <xdr:row>39</xdr:row>
      <xdr:rowOff>99060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163195</xdr:rowOff>
    </xdr:from>
    <xdr:ext cx="534670" cy="259080"/>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51352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43,639</a:t>
          </a:r>
          <a:endParaRPr kumimoji="1" lang="ja-JP" altLang="en-US" sz="1000" b="1">
            <a:latin typeface="ＭＳ Ｐゴシック"/>
          </a:endParaRPr>
        </a:p>
      </xdr:txBody>
    </xdr:sp>
    <xdr:clientData/>
  </xdr:oneCellAnchor>
  <xdr:twoCellAnchor>
    <xdr:from>
      <xdr:col>115</xdr:col>
      <xdr:colOff>165100</xdr:colOff>
      <xdr:row>31</xdr:row>
      <xdr:rowOff>45085</xdr:rowOff>
    </xdr:from>
    <xdr:to>
      <xdr:col>116</xdr:col>
      <xdr:colOff>152400</xdr:colOff>
      <xdr:row>31</xdr:row>
      <xdr:rowOff>45085</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5360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99060</xdr:rowOff>
    </xdr:from>
    <xdr:to>
      <xdr:col>116</xdr:col>
      <xdr:colOff>63500</xdr:colOff>
      <xdr:row>39</xdr:row>
      <xdr:rowOff>99060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1323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45720</xdr:rowOff>
    </xdr:from>
    <xdr:ext cx="378460" cy="259080"/>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56082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771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22860</xdr:rowOff>
    </xdr:from>
    <xdr:to>
      <xdr:col>116</xdr:col>
      <xdr:colOff>114300</xdr:colOff>
      <xdr:row>39</xdr:row>
      <xdr:rowOff>124460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70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99060</xdr:rowOff>
    </xdr:from>
    <xdr:to>
      <xdr:col>111</xdr:col>
      <xdr:colOff>177800</xdr:colOff>
      <xdr:row>39</xdr:row>
      <xdr:rowOff>99060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0434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39370</xdr:rowOff>
    </xdr:from>
    <xdr:to>
      <xdr:col>112</xdr:col>
      <xdr:colOff>38100</xdr:colOff>
      <xdr:row>39</xdr:row>
      <xdr:rowOff>140970</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672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37</xdr:row>
      <xdr:rowOff>157480</xdr:rowOff>
    </xdr:from>
    <xdr:ext cx="378460" cy="251460"/>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4070" y="650113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265</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99060</xdr:rowOff>
    </xdr:from>
    <xdr:to>
      <xdr:col>107</xdr:col>
      <xdr:colOff>50800</xdr:colOff>
      <xdr:row>39</xdr:row>
      <xdr:rowOff>99060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9545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48260</xdr:rowOff>
    </xdr:from>
    <xdr:to>
      <xdr:col>107</xdr:col>
      <xdr:colOff>101600</xdr:colOff>
      <xdr:row>39</xdr:row>
      <xdr:rowOff>149860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37</xdr:row>
      <xdr:rowOff>166370</xdr:rowOff>
    </xdr:from>
    <xdr:ext cx="241935" cy="251460"/>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840" y="6510020"/>
          <a:ext cx="241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99060</xdr:rowOff>
    </xdr:from>
    <xdr:to>
      <xdr:col>102</xdr:col>
      <xdr:colOff>114300</xdr:colOff>
      <xdr:row>39</xdr:row>
      <xdr:rowOff>99060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656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48260</xdr:rowOff>
    </xdr:from>
    <xdr:to>
      <xdr:col>102</xdr:col>
      <xdr:colOff>165100</xdr:colOff>
      <xdr:row>39</xdr:row>
      <xdr:rowOff>149860</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6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37</xdr:row>
      <xdr:rowOff>166370</xdr:rowOff>
    </xdr:from>
    <xdr:ext cx="241935" cy="251460"/>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420840" y="6510020"/>
          <a:ext cx="241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39</xdr:row>
      <xdr:rowOff>48260</xdr:rowOff>
    </xdr:from>
    <xdr:to>
      <xdr:col>98</xdr:col>
      <xdr:colOff>38100</xdr:colOff>
      <xdr:row>39</xdr:row>
      <xdr:rowOff>149860</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6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37</xdr:row>
      <xdr:rowOff>166370</xdr:rowOff>
    </xdr:from>
    <xdr:ext cx="241935" cy="251460"/>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531840" y="6510020"/>
          <a:ext cx="241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39</xdr:row>
      <xdr:rowOff>48260</xdr:rowOff>
    </xdr:from>
    <xdr:to>
      <xdr:col>116</xdr:col>
      <xdr:colOff>114300</xdr:colOff>
      <xdr:row>39</xdr:row>
      <xdr:rowOff>149860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1270</xdr:rowOff>
    </xdr:from>
    <xdr:ext cx="249555" cy="259080"/>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66878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39</xdr:row>
      <xdr:rowOff>48260</xdr:rowOff>
    </xdr:from>
    <xdr:to>
      <xdr:col>112</xdr:col>
      <xdr:colOff>38100</xdr:colOff>
      <xdr:row>39</xdr:row>
      <xdr:rowOff>149860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140970</xdr:rowOff>
    </xdr:from>
    <xdr:ext cx="241935" cy="259080"/>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840" y="682752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39</xdr:row>
      <xdr:rowOff>48260</xdr:rowOff>
    </xdr:from>
    <xdr:to>
      <xdr:col>107</xdr:col>
      <xdr:colOff>101600</xdr:colOff>
      <xdr:row>39</xdr:row>
      <xdr:rowOff>149860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140970</xdr:rowOff>
    </xdr:from>
    <xdr:ext cx="241935" cy="259080"/>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309840" y="682752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39</xdr:row>
      <xdr:rowOff>48260</xdr:rowOff>
    </xdr:from>
    <xdr:to>
      <xdr:col>102</xdr:col>
      <xdr:colOff>165100</xdr:colOff>
      <xdr:row>39</xdr:row>
      <xdr:rowOff>149860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140970</xdr:rowOff>
    </xdr:from>
    <xdr:ext cx="241935" cy="259080"/>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420840" y="682752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39</xdr:row>
      <xdr:rowOff>48260</xdr:rowOff>
    </xdr:from>
    <xdr:to>
      <xdr:col>98</xdr:col>
      <xdr:colOff>38100</xdr:colOff>
      <xdr:row>39</xdr:row>
      <xdr:rowOff>149860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140970</xdr:rowOff>
    </xdr:from>
    <xdr:ext cx="241935" cy="259080"/>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531840" y="682752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2265" cy="21780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1300" cy="251460"/>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080" y="92557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1300" cy="251460"/>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080" y="81127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1935" cy="259080"/>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840" y="9439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1935" cy="259080"/>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840" y="9439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1935" cy="259080"/>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840" y="9439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1935" cy="259080"/>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840" y="9439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1935" cy="259080"/>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840" y="9122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1935" cy="259080"/>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840" y="9122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1935" cy="259080"/>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840" y="9122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1935" cy="259080"/>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840" y="9122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000"/>
            <a:t>　</a:t>
          </a:r>
          <a:r>
            <a:rPr kumimoji="1" lang="ja-JP" altLang="ja-JP" sz="1000">
              <a:solidFill>
                <a:schemeClr val="dk1"/>
              </a:solidFill>
              <a:effectLst/>
              <a:latin typeface="ＭＳ ゴシック"/>
              <a:ea typeface="ＭＳ ゴシック"/>
              <a:cs typeface="+mn-cs"/>
            </a:rPr>
            <a:t>本町における目的別の住民一人あたりのコストは、</a:t>
          </a:r>
          <a:r>
            <a:rPr kumimoji="1" lang="ja-JP" altLang="ja-JP" sz="1000" b="0" i="0" baseline="0">
              <a:solidFill>
                <a:schemeClr val="dk1"/>
              </a:solidFill>
              <a:effectLst/>
              <a:latin typeface="ＭＳ ゴシック"/>
              <a:ea typeface="ＭＳ ゴシック"/>
              <a:cs typeface="+mn-cs"/>
            </a:rPr>
            <a:t>地理的条件（面積が広大かつ過疎地域）が起因となり、引き続き</a:t>
          </a:r>
          <a:r>
            <a:rPr kumimoji="1" lang="ja-JP" altLang="ja-JP" sz="1000">
              <a:solidFill>
                <a:schemeClr val="dk1"/>
              </a:solidFill>
              <a:effectLst/>
              <a:latin typeface="ＭＳ ゴシック"/>
              <a:ea typeface="ＭＳ ゴシック"/>
              <a:cs typeface="+mn-cs"/>
            </a:rPr>
            <a:t>衛生費、</a:t>
          </a:r>
          <a:r>
            <a:rPr kumimoji="1" lang="ja-JP" altLang="ja-JP" sz="1000" b="0" i="0" baseline="0">
              <a:solidFill>
                <a:schemeClr val="dk1"/>
              </a:solidFill>
              <a:effectLst/>
              <a:latin typeface="ＭＳ ゴシック"/>
              <a:ea typeface="ＭＳ ゴシック"/>
              <a:cs typeface="+mn-cs"/>
            </a:rPr>
            <a:t>農林水産業費、</a:t>
          </a:r>
          <a:r>
            <a:rPr kumimoji="1" lang="ja-JP" altLang="ja-JP" sz="1000">
              <a:solidFill>
                <a:schemeClr val="dk1"/>
              </a:solidFill>
              <a:effectLst/>
              <a:latin typeface="ＭＳ ゴシック"/>
              <a:ea typeface="ＭＳ ゴシック"/>
              <a:cs typeface="+mn-cs"/>
            </a:rPr>
            <a:t>公債費が類似団体平均と比較して大きくなっている。</a:t>
          </a:r>
          <a:endParaRPr lang="ja-JP" altLang="ja-JP" sz="1000">
            <a:effectLst/>
            <a:latin typeface="ＭＳ ゴシック"/>
            <a:ea typeface="ＭＳ ゴシック"/>
          </a:endParaRPr>
        </a:p>
        <a:p>
          <a:r>
            <a:rPr kumimoji="1" lang="ja-JP" altLang="ja-JP" sz="1000">
              <a:solidFill>
                <a:schemeClr val="dk1"/>
              </a:solidFill>
              <a:effectLst/>
              <a:latin typeface="ＭＳ ゴシック"/>
              <a:ea typeface="ＭＳ ゴシック"/>
              <a:cs typeface="+mn-cs"/>
            </a:rPr>
            <a:t>　また、令和2年度、3年度の決算の特徴として大型の普通建設事業の実施により、総務費、民生費が大幅に増加している。</a:t>
          </a:r>
          <a:endParaRPr lang="ja-JP" altLang="ja-JP" sz="1000">
            <a:effectLst/>
            <a:latin typeface="ＭＳ ゴシック"/>
            <a:ea typeface="ＭＳ ゴシック"/>
          </a:endParaRPr>
        </a:p>
        <a:p>
          <a:r>
            <a:rPr lang="ja-JP" altLang="en-US" sz="1000">
              <a:effectLst/>
              <a:latin typeface="ＭＳ ゴシック"/>
              <a:ea typeface="ＭＳ ゴシック"/>
            </a:rPr>
            <a:t>　総務費については、京丹波町役場建設事業を実施したことにより、前年度より減少したものの、高い水準にある。</a:t>
          </a:r>
          <a:endParaRPr lang="ja-JP" altLang="ja-JP" sz="1000">
            <a:effectLst/>
            <a:latin typeface="ＭＳ ゴシック"/>
            <a:ea typeface="ＭＳ ゴシック"/>
          </a:endParaRPr>
        </a:p>
        <a:p>
          <a:r>
            <a:rPr lang="ja-JP" altLang="en-US" sz="1000">
              <a:effectLst/>
              <a:latin typeface="ＭＳ ゴシック"/>
              <a:ea typeface="ＭＳ ゴシック"/>
            </a:rPr>
            <a:t>　民生費については、認定こども園建設事業を実施したことにより、前年度と比較し大きくなっている。</a:t>
          </a:r>
          <a:endParaRPr lang="ja-JP" altLang="ja-JP" sz="1000">
            <a:effectLst/>
            <a:latin typeface="ＭＳ ゴシック"/>
            <a:ea typeface="ＭＳ ゴシック"/>
          </a:endParaRPr>
        </a:p>
        <a:p>
          <a:r>
            <a:rPr kumimoji="1" lang="ja-JP" altLang="ja-JP" sz="1000">
              <a:solidFill>
                <a:schemeClr val="dk1"/>
              </a:solidFill>
              <a:effectLst/>
              <a:latin typeface="ＭＳ ゴシック"/>
              <a:ea typeface="ＭＳ ゴシック"/>
              <a:cs typeface="+mn-cs"/>
            </a:rPr>
            <a:t>　衛生費については、</a:t>
          </a:r>
          <a:r>
            <a:rPr kumimoji="1" lang="ja-JP" altLang="en-US" sz="1000">
              <a:solidFill>
                <a:schemeClr val="dk1"/>
              </a:solidFill>
              <a:effectLst/>
              <a:latin typeface="ＭＳ ゴシック"/>
              <a:ea typeface="ＭＳ ゴシック"/>
              <a:cs typeface="+mn-cs"/>
            </a:rPr>
            <a:t>上下</a:t>
          </a:r>
          <a:r>
            <a:rPr kumimoji="1" lang="ja-JP" altLang="ja-JP" sz="1000">
              <a:solidFill>
                <a:schemeClr val="dk1"/>
              </a:solidFill>
              <a:effectLst/>
              <a:latin typeface="ＭＳ ゴシック"/>
              <a:ea typeface="ＭＳ ゴシック"/>
              <a:cs typeface="+mn-cs"/>
            </a:rPr>
            <a:t>水道や病院において、過疎地域であることから十分な料金収入が見込めず、</a:t>
          </a:r>
          <a:r>
            <a:rPr lang="ja-JP" altLang="ja-JP" sz="1000" b="0" i="0" baseline="0">
              <a:solidFill>
                <a:schemeClr val="dk1"/>
              </a:solidFill>
              <a:effectLst/>
              <a:latin typeface="ＭＳ ゴシック"/>
              <a:ea typeface="ＭＳ ゴシック"/>
              <a:cs typeface="+mn-cs"/>
            </a:rPr>
            <a:t>財源を公営企業債に依存せざるを得ない状況にあるため、それらに充当する</a:t>
          </a:r>
          <a:r>
            <a:rPr lang="ja-JP" altLang="en-US" sz="1000" b="0" i="0" baseline="0">
              <a:solidFill>
                <a:schemeClr val="dk1"/>
              </a:solidFill>
              <a:effectLst/>
              <a:latin typeface="ＭＳ ゴシック"/>
              <a:ea typeface="ＭＳ ゴシック"/>
              <a:cs typeface="+mn-cs"/>
            </a:rPr>
            <a:t>補助金や</a:t>
          </a:r>
          <a:r>
            <a:rPr lang="ja-JP" altLang="ja-JP" sz="1000" b="0" i="0" baseline="0">
              <a:solidFill>
                <a:schemeClr val="dk1"/>
              </a:solidFill>
              <a:effectLst/>
              <a:latin typeface="ＭＳ ゴシック"/>
              <a:ea typeface="ＭＳ ゴシック"/>
              <a:cs typeface="+mn-cs"/>
            </a:rPr>
            <a:t>繰出金によるものである。</a:t>
          </a:r>
          <a:endParaRPr lang="ja-JP" altLang="ja-JP" sz="1000">
            <a:effectLst/>
            <a:latin typeface="ＭＳ ゴシック"/>
            <a:ea typeface="ＭＳ ゴシック"/>
          </a:endParaRPr>
        </a:p>
        <a:p>
          <a:r>
            <a:rPr kumimoji="1" lang="ja-JP" altLang="ja-JP" sz="1000" b="0" i="0" baseline="0">
              <a:solidFill>
                <a:schemeClr val="dk1"/>
              </a:solidFill>
              <a:effectLst/>
              <a:latin typeface="ＭＳ ゴシック"/>
              <a:ea typeface="ＭＳ ゴシック"/>
              <a:cs typeface="+mn-cs"/>
            </a:rPr>
            <a:t>　農林水産業費は、丹波ブランドを代表する特産物の生産維持のため、施設整備支援や後継者育成支援を実施していることによるものである。</a:t>
          </a:r>
          <a:endParaRPr lang="ja-JP" altLang="ja-JP" sz="1000">
            <a:effectLst/>
            <a:latin typeface="ＭＳ ゴシック"/>
            <a:ea typeface="ＭＳ ゴシック"/>
          </a:endParaRPr>
        </a:p>
        <a:p>
          <a:pPr eaLnBrk="1" fontAlgn="auto" latinLnBrk="0" hangingPunct="1"/>
          <a:r>
            <a:rPr kumimoji="1" lang="ja-JP" altLang="ja-JP" sz="1000">
              <a:solidFill>
                <a:schemeClr val="dk1"/>
              </a:solidFill>
              <a:effectLst/>
              <a:latin typeface="ＭＳ ゴシック"/>
              <a:ea typeface="ＭＳ ゴシック"/>
              <a:cs typeface="+mn-cs"/>
            </a:rPr>
            <a:t>　公債費は、</a:t>
          </a:r>
          <a:r>
            <a:rPr lang="ja-JP" altLang="ja-JP" sz="1000">
              <a:solidFill>
                <a:schemeClr val="dk1"/>
              </a:solidFill>
              <a:effectLst/>
              <a:latin typeface="ＭＳ ゴシック"/>
              <a:ea typeface="ＭＳ ゴシック"/>
              <a:cs typeface="+mn-cs"/>
            </a:rPr>
            <a:t>地理的条件による不利や格差を補うために、必要な事業は単独ででも実施せざるを得ない状況であり、自主財源が乏しいことから財源の大部分を地方債により賄っていることに</a:t>
          </a:r>
          <a:r>
            <a:rPr kumimoji="1" lang="ja-JP" altLang="ja-JP" sz="1000">
              <a:solidFill>
                <a:schemeClr val="dk1"/>
              </a:solidFill>
              <a:effectLst/>
              <a:latin typeface="ＭＳ ゴシック"/>
              <a:ea typeface="ＭＳ ゴシック"/>
              <a:cs typeface="+mn-cs"/>
            </a:rPr>
            <a:t>よるものである。</a:t>
          </a:r>
          <a:endParaRPr lang="ja-JP" altLang="ja-JP" sz="1000">
            <a:effectLst/>
            <a:latin typeface="ＭＳ ゴシック"/>
            <a:ea typeface="ＭＳ ゴシック"/>
          </a:endParaRPr>
        </a:p>
        <a:p>
          <a:r>
            <a:rPr kumimoji="1" lang="ja-JP" altLang="ja-JP" sz="1000" b="0" i="0" baseline="0">
              <a:solidFill>
                <a:schemeClr val="dk1"/>
              </a:solidFill>
              <a:effectLst/>
              <a:latin typeface="ＭＳ ゴシック"/>
              <a:ea typeface="ＭＳ ゴシック"/>
              <a:cs typeface="+mn-cs"/>
            </a:rPr>
            <a:t>　今後については、積極的な企業誘致や定住促進により担税力を確保し、業務の見直し、公共施設等の再編や事業の選択により、コストの削減を図っていく。</a:t>
          </a:r>
          <a:endParaRPr kumimoji="1" lang="ja-JP" altLang="en-US" sz="10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京都府京丹波町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ＭＳ ゴシック"/>
              <a:ea typeface="ＭＳ ゴシック"/>
              <a:cs typeface="+mn-cs"/>
            </a:rPr>
            <a:t>　本町は、歳入に占める地方交付税及びその振替措置である臨時財政対策債の構成比が極めて高く、財政状況は地方交付税等の増減が如実に反映される状況</a:t>
          </a:r>
          <a:r>
            <a:rPr lang="ja-JP" altLang="en-US" sz="1100" b="0" i="0" baseline="0">
              <a:solidFill>
                <a:schemeClr val="dk1"/>
              </a:solidFill>
              <a:effectLst/>
              <a:latin typeface="ＭＳ ゴシック"/>
              <a:ea typeface="ＭＳ ゴシック"/>
              <a:cs typeface="+mn-cs"/>
            </a:rPr>
            <a:t>に</a:t>
          </a:r>
          <a:r>
            <a:rPr lang="ja-JP" altLang="ja-JP" sz="1100" b="0" i="0" baseline="0">
              <a:solidFill>
                <a:schemeClr val="dk1"/>
              </a:solidFill>
              <a:effectLst/>
              <a:latin typeface="ＭＳ ゴシック"/>
              <a:ea typeface="ＭＳ ゴシック"/>
              <a:cs typeface="+mn-cs"/>
            </a:rPr>
            <a:t>ある。</a:t>
          </a:r>
          <a:endParaRPr lang="ja-JP" altLang="ja-JP" sz="1400">
            <a:effectLst/>
            <a:latin typeface="ＭＳ ゴシック"/>
            <a:ea typeface="ＭＳ ゴシック"/>
          </a:endParaRPr>
        </a:p>
        <a:p>
          <a:pPr rtl="0"/>
          <a:r>
            <a:rPr lang="ja-JP" altLang="ja-JP" sz="1100" b="0" i="0" baseline="0">
              <a:solidFill>
                <a:schemeClr val="dk1"/>
              </a:solidFill>
              <a:effectLst/>
              <a:latin typeface="ＭＳ ゴシック"/>
              <a:ea typeface="ＭＳ ゴシック"/>
              <a:cs typeface="+mn-cs"/>
            </a:rPr>
            <a:t>　標準財政規模比で</a:t>
          </a:r>
          <a:r>
            <a:rPr lang="en-US" altLang="ja-JP" sz="1100" b="0" i="0" baseline="0">
              <a:solidFill>
                <a:schemeClr val="dk1"/>
              </a:solidFill>
              <a:effectLst/>
              <a:latin typeface="ＭＳ ゴシック"/>
              <a:ea typeface="ＭＳ ゴシック"/>
              <a:cs typeface="+mn-cs"/>
            </a:rPr>
            <a:t>20</a:t>
          </a:r>
          <a:r>
            <a:rPr lang="ja-JP" altLang="ja-JP" sz="1100" b="0" i="0" baseline="0">
              <a:solidFill>
                <a:schemeClr val="dk1"/>
              </a:solidFill>
              <a:effectLst/>
              <a:latin typeface="ＭＳ ゴシック"/>
              <a:ea typeface="ＭＳ ゴシック"/>
              <a:cs typeface="+mn-cs"/>
            </a:rPr>
            <a:t>％を超える基金残高を確保しているが、堅実な基金積立を実施し、併せて、行財政改革や公債費の縮減対策、将来の財政健全化を見据えた施策に積極的に取り組むこととする。</a:t>
          </a:r>
          <a:endParaRPr lang="ja-JP" altLang="ja-JP" sz="1400">
            <a:effectLst/>
            <a:latin typeface="ＭＳ ゴシック"/>
            <a:ea typeface="ＭＳ ゴシック"/>
          </a:endParaRPr>
        </a:p>
        <a:p>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京都府京丹波町</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ＭＳ ゴシック"/>
              <a:ea typeface="ＭＳ ゴシック"/>
              <a:cs typeface="+mn-cs"/>
            </a:rPr>
            <a:t>　一般会計の実質収支については、地方交付税等の動向に大きく左右されるところである。</a:t>
          </a:r>
          <a:endParaRPr lang="ja-JP" altLang="ja-JP" sz="1400">
            <a:effectLst/>
            <a:latin typeface="ＭＳ ゴシック"/>
            <a:ea typeface="ＭＳ ゴシック"/>
          </a:endParaRPr>
        </a:p>
        <a:p>
          <a:r>
            <a:rPr lang="ja-JP" altLang="ja-JP" sz="1100" b="0" i="0" baseline="0">
              <a:solidFill>
                <a:schemeClr val="dk1"/>
              </a:solidFill>
              <a:effectLst/>
              <a:latin typeface="ＭＳ ゴシック"/>
              <a:ea typeface="ＭＳ ゴシック"/>
              <a:cs typeface="+mn-cs"/>
            </a:rPr>
            <a:t>　全会計で赤字額を計上することは無い状況が続いているが、料金体系の見直しや業務効率化等により一般会計から繰入金に過度に依存しない財政運営に取り組む必要がある。</a:t>
          </a:r>
          <a:endParaRPr kumimoji="1" lang="ja-JP" altLang="en-US" sz="1400">
            <a:latin typeface="ＭＳ ゴシック"/>
            <a:ea typeface="ＭＳ ゴシック"/>
          </a:endParaRP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a:extLst>
            <a:ext uri="{FF2B5EF4-FFF2-40B4-BE49-F238E27FC236}">
              <a16:creationId xmlns:a16="http://schemas.microsoft.com/office/drawing/2014/main" id="{00000000-0008-0000-0900-00000C000000}"/>
            </a:ext>
          </a:extLst>
        </xdr:cNvPr>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a:extLst>
            <a:ext uri="{FF2B5EF4-FFF2-40B4-BE49-F238E27FC236}">
              <a16:creationId xmlns:a16="http://schemas.microsoft.com/office/drawing/2014/main" id="{00000000-0008-0000-0900-00000D000000}"/>
            </a:ext>
          </a:extLst>
        </xdr:cNvPr>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a:extLst>
            <a:ext uri="{FF2B5EF4-FFF2-40B4-BE49-F238E27FC236}">
              <a16:creationId xmlns:a16="http://schemas.microsoft.com/office/drawing/2014/main" id="{00000000-0008-0000-0900-00000E000000}"/>
            </a:ext>
          </a:extLst>
        </xdr:cNvPr>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a:extLst>
            <a:ext uri="{FF2B5EF4-FFF2-40B4-BE49-F238E27FC236}">
              <a16:creationId xmlns:a16="http://schemas.microsoft.com/office/drawing/2014/main" id="{00000000-0008-0000-0900-00000F000000}"/>
            </a:ext>
          </a:extLst>
        </xdr:cNvPr>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a:extLst>
            <a:ext uri="{FF2B5EF4-FFF2-40B4-BE49-F238E27FC236}">
              <a16:creationId xmlns:a16="http://schemas.microsoft.com/office/drawing/2014/main" id="{00000000-0008-0000-0900-000010000000}"/>
            </a:ext>
          </a:extLst>
        </xdr:cNvPr>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a:extLst>
            <a:ext uri="{FF2B5EF4-FFF2-40B4-BE49-F238E27FC236}">
              <a16:creationId xmlns:a16="http://schemas.microsoft.com/office/drawing/2014/main" id="{00000000-0008-0000-0900-000011000000}"/>
            </a:ext>
          </a:extLst>
        </xdr:cNvPr>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a:extLst>
            <a:ext uri="{FF2B5EF4-FFF2-40B4-BE49-F238E27FC236}">
              <a16:creationId xmlns:a16="http://schemas.microsoft.com/office/drawing/2014/main" id="{00000000-0008-0000-0900-000012000000}"/>
            </a:ext>
          </a:extLst>
        </xdr:cNvPr>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a:extLst>
            <a:ext uri="{FF2B5EF4-FFF2-40B4-BE49-F238E27FC236}">
              <a16:creationId xmlns:a16="http://schemas.microsoft.com/office/drawing/2014/main" id="{00000000-0008-0000-0900-000013000000}"/>
            </a:ext>
          </a:extLst>
        </xdr:cNvPr>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a:extLst>
            <a:ext uri="{FF2B5EF4-FFF2-40B4-BE49-F238E27FC236}">
              <a16:creationId xmlns:a16="http://schemas.microsoft.com/office/drawing/2014/main" id="{00000000-0008-0000-0900-000014000000}"/>
            </a:ext>
          </a:extLst>
        </xdr:cNvPr>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a:extLst>
            <a:ext uri="{FF2B5EF4-FFF2-40B4-BE49-F238E27FC236}">
              <a16:creationId xmlns:a16="http://schemas.microsoft.com/office/drawing/2014/main" id="{00000000-0008-0000-0900-000015000000}"/>
            </a:ext>
          </a:extLst>
        </xdr:cNvPr>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 customWidth="1"/>
    <col min="12" max="12" width="2.21875" style="1" customWidth="1"/>
    <col min="13" max="17" width="2.33203125" style="1" customWidth="1"/>
    <col min="18" max="119" width="2.109375" style="1" customWidth="1"/>
    <col min="120" max="120" width="0" style="1" hidden="1" customWidth="1"/>
    <col min="121" max="16384" width="0" style="1" hidden="1"/>
  </cols>
  <sheetData>
    <row r="1" spans="1:119" ht="33" customHeight="1" x14ac:dyDescent="0.2">
      <c r="B1" s="531" t="s">
        <v>139</v>
      </c>
      <c r="C1" s="531"/>
      <c r="D1" s="531"/>
      <c r="E1" s="531"/>
      <c r="F1" s="531"/>
      <c r="G1" s="531"/>
      <c r="H1" s="531"/>
      <c r="I1" s="531"/>
      <c r="J1" s="531"/>
      <c r="K1" s="531"/>
      <c r="L1" s="531"/>
      <c r="M1" s="531"/>
      <c r="N1" s="531"/>
      <c r="O1" s="531"/>
      <c r="P1" s="531"/>
      <c r="Q1" s="531"/>
      <c r="R1" s="531"/>
      <c r="S1" s="531"/>
      <c r="T1" s="531"/>
      <c r="U1" s="531"/>
      <c r="V1" s="531"/>
      <c r="W1" s="531"/>
      <c r="X1" s="531"/>
      <c r="Y1" s="531"/>
      <c r="Z1" s="531"/>
      <c r="AA1" s="531"/>
      <c r="AB1" s="531"/>
      <c r="AC1" s="531"/>
      <c r="AD1" s="531"/>
      <c r="AE1" s="531"/>
      <c r="AF1" s="531"/>
      <c r="AG1" s="531"/>
      <c r="AH1" s="531"/>
      <c r="AI1" s="531"/>
      <c r="AJ1" s="531"/>
      <c r="AK1" s="531"/>
      <c r="AL1" s="531"/>
      <c r="AM1" s="531"/>
      <c r="AN1" s="531"/>
      <c r="AO1" s="531"/>
      <c r="AP1" s="531"/>
      <c r="AQ1" s="531"/>
      <c r="AR1" s="531"/>
      <c r="AS1" s="531"/>
      <c r="AT1" s="531"/>
      <c r="AU1" s="531"/>
      <c r="AV1" s="531"/>
      <c r="AW1" s="531"/>
      <c r="AX1" s="531"/>
      <c r="AY1" s="531"/>
      <c r="AZ1" s="531"/>
      <c r="BA1" s="531"/>
      <c r="BB1" s="531"/>
      <c r="BC1" s="531"/>
      <c r="BD1" s="531"/>
      <c r="BE1" s="531"/>
      <c r="BF1" s="531"/>
      <c r="BG1" s="531"/>
      <c r="BH1" s="531"/>
      <c r="BI1" s="531"/>
      <c r="BJ1" s="531"/>
      <c r="BK1" s="531"/>
      <c r="BL1" s="531"/>
      <c r="BM1" s="531"/>
      <c r="BN1" s="531"/>
      <c r="BO1" s="531"/>
      <c r="BP1" s="531"/>
      <c r="BQ1" s="531"/>
      <c r="BR1" s="531"/>
      <c r="BS1" s="531"/>
      <c r="BT1" s="531"/>
      <c r="BU1" s="531"/>
      <c r="BV1" s="531"/>
      <c r="BW1" s="531"/>
      <c r="BX1" s="531"/>
      <c r="BY1" s="531"/>
      <c r="BZ1" s="531"/>
      <c r="CA1" s="531"/>
      <c r="CB1" s="531"/>
      <c r="CC1" s="531"/>
      <c r="CD1" s="531"/>
      <c r="CE1" s="531"/>
      <c r="CF1" s="531"/>
      <c r="CG1" s="531"/>
      <c r="CH1" s="531"/>
      <c r="CI1" s="531"/>
      <c r="CJ1" s="531"/>
      <c r="CK1" s="531"/>
      <c r="CL1" s="531"/>
      <c r="CM1" s="531"/>
      <c r="CN1" s="531"/>
      <c r="CO1" s="531"/>
      <c r="CP1" s="531"/>
      <c r="CQ1" s="531"/>
      <c r="CR1" s="531"/>
      <c r="CS1" s="531"/>
      <c r="CT1" s="531"/>
      <c r="CU1" s="531"/>
      <c r="CV1" s="531"/>
      <c r="CW1" s="531"/>
      <c r="CX1" s="531"/>
      <c r="CY1" s="531"/>
      <c r="CZ1" s="531"/>
      <c r="DA1" s="531"/>
      <c r="DB1" s="531"/>
      <c r="DC1" s="531"/>
      <c r="DD1" s="531"/>
      <c r="DE1" s="531"/>
      <c r="DF1" s="531"/>
      <c r="DG1" s="531"/>
      <c r="DH1" s="531"/>
      <c r="DI1" s="531"/>
      <c r="DJ1" s="2"/>
      <c r="DK1" s="2"/>
      <c r="DL1" s="2"/>
      <c r="DM1" s="2"/>
      <c r="DN1" s="2"/>
      <c r="DO1" s="2"/>
    </row>
    <row r="2" spans="1:119" ht="23.4" x14ac:dyDescent="0.2">
      <c r="B2" s="3" t="s">
        <v>141</v>
      </c>
      <c r="C2" s="3"/>
      <c r="D2" s="9"/>
    </row>
    <row r="3" spans="1:119" ht="18.75" customHeight="1" x14ac:dyDescent="0.2">
      <c r="A3" s="2"/>
      <c r="B3" s="346" t="s">
        <v>143</v>
      </c>
      <c r="C3" s="347"/>
      <c r="D3" s="347"/>
      <c r="E3" s="348"/>
      <c r="F3" s="348"/>
      <c r="G3" s="348"/>
      <c r="H3" s="348"/>
      <c r="I3" s="348"/>
      <c r="J3" s="348"/>
      <c r="K3" s="348"/>
      <c r="L3" s="348" t="s">
        <v>145</v>
      </c>
      <c r="M3" s="348"/>
      <c r="N3" s="348"/>
      <c r="O3" s="348"/>
      <c r="P3" s="348"/>
      <c r="Q3" s="348"/>
      <c r="R3" s="354"/>
      <c r="S3" s="354"/>
      <c r="T3" s="354"/>
      <c r="U3" s="354"/>
      <c r="V3" s="355"/>
      <c r="W3" s="359" t="s">
        <v>147</v>
      </c>
      <c r="X3" s="360"/>
      <c r="Y3" s="360"/>
      <c r="Z3" s="360"/>
      <c r="AA3" s="360"/>
      <c r="AB3" s="347"/>
      <c r="AC3" s="354" t="s">
        <v>149</v>
      </c>
      <c r="AD3" s="360"/>
      <c r="AE3" s="360"/>
      <c r="AF3" s="360"/>
      <c r="AG3" s="360"/>
      <c r="AH3" s="360"/>
      <c r="AI3" s="360"/>
      <c r="AJ3" s="360"/>
      <c r="AK3" s="360"/>
      <c r="AL3" s="364"/>
      <c r="AM3" s="359" t="s">
        <v>151</v>
      </c>
      <c r="AN3" s="360"/>
      <c r="AO3" s="360"/>
      <c r="AP3" s="360"/>
      <c r="AQ3" s="360"/>
      <c r="AR3" s="360"/>
      <c r="AS3" s="360"/>
      <c r="AT3" s="360"/>
      <c r="AU3" s="360"/>
      <c r="AV3" s="360"/>
      <c r="AW3" s="360"/>
      <c r="AX3" s="364"/>
      <c r="AY3" s="387" t="s">
        <v>8</v>
      </c>
      <c r="AZ3" s="388"/>
      <c r="BA3" s="388"/>
      <c r="BB3" s="388"/>
      <c r="BC3" s="388"/>
      <c r="BD3" s="388"/>
      <c r="BE3" s="388"/>
      <c r="BF3" s="388"/>
      <c r="BG3" s="388"/>
      <c r="BH3" s="388"/>
      <c r="BI3" s="388"/>
      <c r="BJ3" s="388"/>
      <c r="BK3" s="388"/>
      <c r="BL3" s="388"/>
      <c r="BM3" s="532"/>
      <c r="BN3" s="359" t="s">
        <v>156</v>
      </c>
      <c r="BO3" s="360"/>
      <c r="BP3" s="360"/>
      <c r="BQ3" s="360"/>
      <c r="BR3" s="360"/>
      <c r="BS3" s="360"/>
      <c r="BT3" s="360"/>
      <c r="BU3" s="364"/>
      <c r="BV3" s="359" t="s">
        <v>13</v>
      </c>
      <c r="BW3" s="360"/>
      <c r="BX3" s="360"/>
      <c r="BY3" s="360"/>
      <c r="BZ3" s="360"/>
      <c r="CA3" s="360"/>
      <c r="CB3" s="360"/>
      <c r="CC3" s="364"/>
      <c r="CD3" s="387" t="s">
        <v>8</v>
      </c>
      <c r="CE3" s="388"/>
      <c r="CF3" s="388"/>
      <c r="CG3" s="388"/>
      <c r="CH3" s="388"/>
      <c r="CI3" s="388"/>
      <c r="CJ3" s="388"/>
      <c r="CK3" s="388"/>
      <c r="CL3" s="388"/>
      <c r="CM3" s="388"/>
      <c r="CN3" s="388"/>
      <c r="CO3" s="388"/>
      <c r="CP3" s="388"/>
      <c r="CQ3" s="388"/>
      <c r="CR3" s="388"/>
      <c r="CS3" s="532"/>
      <c r="CT3" s="359" t="s">
        <v>157</v>
      </c>
      <c r="CU3" s="360"/>
      <c r="CV3" s="360"/>
      <c r="CW3" s="360"/>
      <c r="CX3" s="360"/>
      <c r="CY3" s="360"/>
      <c r="CZ3" s="360"/>
      <c r="DA3" s="364"/>
      <c r="DB3" s="359" t="s">
        <v>158</v>
      </c>
      <c r="DC3" s="360"/>
      <c r="DD3" s="360"/>
      <c r="DE3" s="360"/>
      <c r="DF3" s="360"/>
      <c r="DG3" s="360"/>
      <c r="DH3" s="360"/>
      <c r="DI3" s="364"/>
    </row>
    <row r="4" spans="1:119" ht="18.75" customHeight="1" x14ac:dyDescent="0.2">
      <c r="A4" s="2"/>
      <c r="B4" s="349"/>
      <c r="C4" s="350"/>
      <c r="D4" s="350"/>
      <c r="E4" s="351"/>
      <c r="F4" s="351"/>
      <c r="G4" s="351"/>
      <c r="H4" s="351"/>
      <c r="I4" s="351"/>
      <c r="J4" s="351"/>
      <c r="K4" s="351"/>
      <c r="L4" s="351"/>
      <c r="M4" s="351"/>
      <c r="N4" s="351"/>
      <c r="O4" s="351"/>
      <c r="P4" s="351"/>
      <c r="Q4" s="351"/>
      <c r="R4" s="356"/>
      <c r="S4" s="356"/>
      <c r="T4" s="356"/>
      <c r="U4" s="356"/>
      <c r="V4" s="357"/>
      <c r="W4" s="361"/>
      <c r="X4" s="362"/>
      <c r="Y4" s="362"/>
      <c r="Z4" s="362"/>
      <c r="AA4" s="362"/>
      <c r="AB4" s="350"/>
      <c r="AC4" s="356"/>
      <c r="AD4" s="362"/>
      <c r="AE4" s="362"/>
      <c r="AF4" s="362"/>
      <c r="AG4" s="362"/>
      <c r="AH4" s="362"/>
      <c r="AI4" s="362"/>
      <c r="AJ4" s="362"/>
      <c r="AK4" s="362"/>
      <c r="AL4" s="365"/>
      <c r="AM4" s="363"/>
      <c r="AN4" s="320"/>
      <c r="AO4" s="320"/>
      <c r="AP4" s="320"/>
      <c r="AQ4" s="320"/>
      <c r="AR4" s="320"/>
      <c r="AS4" s="320"/>
      <c r="AT4" s="320"/>
      <c r="AU4" s="320"/>
      <c r="AV4" s="320"/>
      <c r="AW4" s="320"/>
      <c r="AX4" s="366"/>
      <c r="AY4" s="444" t="s">
        <v>160</v>
      </c>
      <c r="AZ4" s="445"/>
      <c r="BA4" s="445"/>
      <c r="BB4" s="445"/>
      <c r="BC4" s="445"/>
      <c r="BD4" s="445"/>
      <c r="BE4" s="445"/>
      <c r="BF4" s="445"/>
      <c r="BG4" s="445"/>
      <c r="BH4" s="445"/>
      <c r="BI4" s="445"/>
      <c r="BJ4" s="445"/>
      <c r="BK4" s="445"/>
      <c r="BL4" s="445"/>
      <c r="BM4" s="446"/>
      <c r="BN4" s="428">
        <v>14017791</v>
      </c>
      <c r="BO4" s="429"/>
      <c r="BP4" s="429"/>
      <c r="BQ4" s="429"/>
      <c r="BR4" s="429"/>
      <c r="BS4" s="429"/>
      <c r="BT4" s="429"/>
      <c r="BU4" s="430"/>
      <c r="BV4" s="428">
        <v>14313042</v>
      </c>
      <c r="BW4" s="429"/>
      <c r="BX4" s="429"/>
      <c r="BY4" s="429"/>
      <c r="BZ4" s="429"/>
      <c r="CA4" s="429"/>
      <c r="CB4" s="429"/>
      <c r="CC4" s="430"/>
      <c r="CD4" s="499" t="s">
        <v>161</v>
      </c>
      <c r="CE4" s="500"/>
      <c r="CF4" s="500"/>
      <c r="CG4" s="500"/>
      <c r="CH4" s="500"/>
      <c r="CI4" s="500"/>
      <c r="CJ4" s="500"/>
      <c r="CK4" s="500"/>
      <c r="CL4" s="500"/>
      <c r="CM4" s="500"/>
      <c r="CN4" s="500"/>
      <c r="CO4" s="500"/>
      <c r="CP4" s="500"/>
      <c r="CQ4" s="500"/>
      <c r="CR4" s="500"/>
      <c r="CS4" s="501"/>
      <c r="CT4" s="533">
        <v>5.0999999999999996</v>
      </c>
      <c r="CU4" s="534"/>
      <c r="CV4" s="534"/>
      <c r="CW4" s="534"/>
      <c r="CX4" s="534"/>
      <c r="CY4" s="534"/>
      <c r="CZ4" s="534"/>
      <c r="DA4" s="535"/>
      <c r="DB4" s="533">
        <v>2.1</v>
      </c>
      <c r="DC4" s="534"/>
      <c r="DD4" s="534"/>
      <c r="DE4" s="534"/>
      <c r="DF4" s="534"/>
      <c r="DG4" s="534"/>
      <c r="DH4" s="534"/>
      <c r="DI4" s="535"/>
    </row>
    <row r="5" spans="1:119" ht="18.75" customHeight="1" x14ac:dyDescent="0.2">
      <c r="A5" s="2"/>
      <c r="B5" s="352"/>
      <c r="C5" s="321"/>
      <c r="D5" s="321"/>
      <c r="E5" s="353"/>
      <c r="F5" s="353"/>
      <c r="G5" s="353"/>
      <c r="H5" s="353"/>
      <c r="I5" s="353"/>
      <c r="J5" s="353"/>
      <c r="K5" s="353"/>
      <c r="L5" s="353"/>
      <c r="M5" s="353"/>
      <c r="N5" s="353"/>
      <c r="O5" s="353"/>
      <c r="P5" s="353"/>
      <c r="Q5" s="353"/>
      <c r="R5" s="319"/>
      <c r="S5" s="319"/>
      <c r="T5" s="319"/>
      <c r="U5" s="319"/>
      <c r="V5" s="358"/>
      <c r="W5" s="363"/>
      <c r="X5" s="320"/>
      <c r="Y5" s="320"/>
      <c r="Z5" s="320"/>
      <c r="AA5" s="320"/>
      <c r="AB5" s="321"/>
      <c r="AC5" s="319"/>
      <c r="AD5" s="320"/>
      <c r="AE5" s="320"/>
      <c r="AF5" s="320"/>
      <c r="AG5" s="320"/>
      <c r="AH5" s="320"/>
      <c r="AI5" s="320"/>
      <c r="AJ5" s="320"/>
      <c r="AK5" s="320"/>
      <c r="AL5" s="366"/>
      <c r="AM5" s="470" t="s">
        <v>163</v>
      </c>
      <c r="AN5" s="432"/>
      <c r="AO5" s="432"/>
      <c r="AP5" s="432"/>
      <c r="AQ5" s="432"/>
      <c r="AR5" s="432"/>
      <c r="AS5" s="432"/>
      <c r="AT5" s="433"/>
      <c r="AU5" s="471" t="s">
        <v>75</v>
      </c>
      <c r="AV5" s="472"/>
      <c r="AW5" s="472"/>
      <c r="AX5" s="472"/>
      <c r="AY5" s="438" t="s">
        <v>152</v>
      </c>
      <c r="AZ5" s="439"/>
      <c r="BA5" s="439"/>
      <c r="BB5" s="439"/>
      <c r="BC5" s="439"/>
      <c r="BD5" s="439"/>
      <c r="BE5" s="439"/>
      <c r="BF5" s="439"/>
      <c r="BG5" s="439"/>
      <c r="BH5" s="439"/>
      <c r="BI5" s="439"/>
      <c r="BJ5" s="439"/>
      <c r="BK5" s="439"/>
      <c r="BL5" s="439"/>
      <c r="BM5" s="440"/>
      <c r="BN5" s="441">
        <v>13620348</v>
      </c>
      <c r="BO5" s="442"/>
      <c r="BP5" s="442"/>
      <c r="BQ5" s="442"/>
      <c r="BR5" s="442"/>
      <c r="BS5" s="442"/>
      <c r="BT5" s="442"/>
      <c r="BU5" s="443"/>
      <c r="BV5" s="441">
        <v>13965990</v>
      </c>
      <c r="BW5" s="442"/>
      <c r="BX5" s="442"/>
      <c r="BY5" s="442"/>
      <c r="BZ5" s="442"/>
      <c r="CA5" s="442"/>
      <c r="CB5" s="442"/>
      <c r="CC5" s="443"/>
      <c r="CD5" s="452" t="s">
        <v>166</v>
      </c>
      <c r="CE5" s="403"/>
      <c r="CF5" s="403"/>
      <c r="CG5" s="403"/>
      <c r="CH5" s="403"/>
      <c r="CI5" s="403"/>
      <c r="CJ5" s="403"/>
      <c r="CK5" s="403"/>
      <c r="CL5" s="403"/>
      <c r="CM5" s="403"/>
      <c r="CN5" s="403"/>
      <c r="CO5" s="403"/>
      <c r="CP5" s="403"/>
      <c r="CQ5" s="403"/>
      <c r="CR5" s="403"/>
      <c r="CS5" s="453"/>
      <c r="CT5" s="304">
        <v>86.1</v>
      </c>
      <c r="CU5" s="305"/>
      <c r="CV5" s="305"/>
      <c r="CW5" s="305"/>
      <c r="CX5" s="305"/>
      <c r="CY5" s="305"/>
      <c r="CZ5" s="305"/>
      <c r="DA5" s="306"/>
      <c r="DB5" s="304">
        <v>90</v>
      </c>
      <c r="DC5" s="305"/>
      <c r="DD5" s="305"/>
      <c r="DE5" s="305"/>
      <c r="DF5" s="305"/>
      <c r="DG5" s="305"/>
      <c r="DH5" s="305"/>
      <c r="DI5" s="306"/>
    </row>
    <row r="6" spans="1:119" ht="18.75" customHeight="1" x14ac:dyDescent="0.2">
      <c r="A6" s="2"/>
      <c r="B6" s="367" t="s">
        <v>168</v>
      </c>
      <c r="C6" s="318"/>
      <c r="D6" s="318"/>
      <c r="E6" s="368"/>
      <c r="F6" s="368"/>
      <c r="G6" s="368"/>
      <c r="H6" s="368"/>
      <c r="I6" s="368"/>
      <c r="J6" s="368"/>
      <c r="K6" s="368"/>
      <c r="L6" s="368" t="s">
        <v>170</v>
      </c>
      <c r="M6" s="368"/>
      <c r="N6" s="368"/>
      <c r="O6" s="368"/>
      <c r="P6" s="368"/>
      <c r="Q6" s="368"/>
      <c r="R6" s="316"/>
      <c r="S6" s="316"/>
      <c r="T6" s="316"/>
      <c r="U6" s="316"/>
      <c r="V6" s="372"/>
      <c r="W6" s="375" t="s">
        <v>172</v>
      </c>
      <c r="X6" s="317"/>
      <c r="Y6" s="317"/>
      <c r="Z6" s="317"/>
      <c r="AA6" s="317"/>
      <c r="AB6" s="318"/>
      <c r="AC6" s="378" t="s">
        <v>174</v>
      </c>
      <c r="AD6" s="379"/>
      <c r="AE6" s="379"/>
      <c r="AF6" s="379"/>
      <c r="AG6" s="379"/>
      <c r="AH6" s="379"/>
      <c r="AI6" s="379"/>
      <c r="AJ6" s="379"/>
      <c r="AK6" s="379"/>
      <c r="AL6" s="380"/>
      <c r="AM6" s="470" t="s">
        <v>79</v>
      </c>
      <c r="AN6" s="432"/>
      <c r="AO6" s="432"/>
      <c r="AP6" s="432"/>
      <c r="AQ6" s="432"/>
      <c r="AR6" s="432"/>
      <c r="AS6" s="432"/>
      <c r="AT6" s="433"/>
      <c r="AU6" s="471" t="s">
        <v>75</v>
      </c>
      <c r="AV6" s="472"/>
      <c r="AW6" s="472"/>
      <c r="AX6" s="472"/>
      <c r="AY6" s="438" t="s">
        <v>176</v>
      </c>
      <c r="AZ6" s="439"/>
      <c r="BA6" s="439"/>
      <c r="BB6" s="439"/>
      <c r="BC6" s="439"/>
      <c r="BD6" s="439"/>
      <c r="BE6" s="439"/>
      <c r="BF6" s="439"/>
      <c r="BG6" s="439"/>
      <c r="BH6" s="439"/>
      <c r="BI6" s="439"/>
      <c r="BJ6" s="439"/>
      <c r="BK6" s="439"/>
      <c r="BL6" s="439"/>
      <c r="BM6" s="440"/>
      <c r="BN6" s="441">
        <v>397443</v>
      </c>
      <c r="BO6" s="442"/>
      <c r="BP6" s="442"/>
      <c r="BQ6" s="442"/>
      <c r="BR6" s="442"/>
      <c r="BS6" s="442"/>
      <c r="BT6" s="442"/>
      <c r="BU6" s="443"/>
      <c r="BV6" s="441">
        <v>347052</v>
      </c>
      <c r="BW6" s="442"/>
      <c r="BX6" s="442"/>
      <c r="BY6" s="442"/>
      <c r="BZ6" s="442"/>
      <c r="CA6" s="442"/>
      <c r="CB6" s="442"/>
      <c r="CC6" s="443"/>
      <c r="CD6" s="452" t="s">
        <v>179</v>
      </c>
      <c r="CE6" s="403"/>
      <c r="CF6" s="403"/>
      <c r="CG6" s="403"/>
      <c r="CH6" s="403"/>
      <c r="CI6" s="403"/>
      <c r="CJ6" s="403"/>
      <c r="CK6" s="403"/>
      <c r="CL6" s="403"/>
      <c r="CM6" s="403"/>
      <c r="CN6" s="403"/>
      <c r="CO6" s="403"/>
      <c r="CP6" s="403"/>
      <c r="CQ6" s="403"/>
      <c r="CR6" s="403"/>
      <c r="CS6" s="453"/>
      <c r="CT6" s="528">
        <v>89.3</v>
      </c>
      <c r="CU6" s="529"/>
      <c r="CV6" s="529"/>
      <c r="CW6" s="529"/>
      <c r="CX6" s="529"/>
      <c r="CY6" s="529"/>
      <c r="CZ6" s="529"/>
      <c r="DA6" s="530"/>
      <c r="DB6" s="528">
        <v>93.2</v>
      </c>
      <c r="DC6" s="529"/>
      <c r="DD6" s="529"/>
      <c r="DE6" s="529"/>
      <c r="DF6" s="529"/>
      <c r="DG6" s="529"/>
      <c r="DH6" s="529"/>
      <c r="DI6" s="530"/>
    </row>
    <row r="7" spans="1:119" ht="18.75" customHeight="1" x14ac:dyDescent="0.2">
      <c r="A7" s="2"/>
      <c r="B7" s="349"/>
      <c r="C7" s="350"/>
      <c r="D7" s="350"/>
      <c r="E7" s="351"/>
      <c r="F7" s="351"/>
      <c r="G7" s="351"/>
      <c r="H7" s="351"/>
      <c r="I7" s="351"/>
      <c r="J7" s="351"/>
      <c r="K7" s="351"/>
      <c r="L7" s="351"/>
      <c r="M7" s="351"/>
      <c r="N7" s="351"/>
      <c r="O7" s="351"/>
      <c r="P7" s="351"/>
      <c r="Q7" s="351"/>
      <c r="R7" s="356"/>
      <c r="S7" s="356"/>
      <c r="T7" s="356"/>
      <c r="U7" s="356"/>
      <c r="V7" s="357"/>
      <c r="W7" s="361"/>
      <c r="X7" s="362"/>
      <c r="Y7" s="362"/>
      <c r="Z7" s="362"/>
      <c r="AA7" s="362"/>
      <c r="AB7" s="350"/>
      <c r="AC7" s="381"/>
      <c r="AD7" s="382"/>
      <c r="AE7" s="382"/>
      <c r="AF7" s="382"/>
      <c r="AG7" s="382"/>
      <c r="AH7" s="382"/>
      <c r="AI7" s="382"/>
      <c r="AJ7" s="382"/>
      <c r="AK7" s="382"/>
      <c r="AL7" s="383"/>
      <c r="AM7" s="470" t="s">
        <v>180</v>
      </c>
      <c r="AN7" s="432"/>
      <c r="AO7" s="432"/>
      <c r="AP7" s="432"/>
      <c r="AQ7" s="432"/>
      <c r="AR7" s="432"/>
      <c r="AS7" s="432"/>
      <c r="AT7" s="433"/>
      <c r="AU7" s="471" t="s">
        <v>75</v>
      </c>
      <c r="AV7" s="472"/>
      <c r="AW7" s="472"/>
      <c r="AX7" s="472"/>
      <c r="AY7" s="438" t="s">
        <v>181</v>
      </c>
      <c r="AZ7" s="439"/>
      <c r="BA7" s="439"/>
      <c r="BB7" s="439"/>
      <c r="BC7" s="439"/>
      <c r="BD7" s="439"/>
      <c r="BE7" s="439"/>
      <c r="BF7" s="439"/>
      <c r="BG7" s="439"/>
      <c r="BH7" s="439"/>
      <c r="BI7" s="439"/>
      <c r="BJ7" s="439"/>
      <c r="BK7" s="439"/>
      <c r="BL7" s="439"/>
      <c r="BM7" s="440"/>
      <c r="BN7" s="441">
        <v>31700</v>
      </c>
      <c r="BO7" s="442"/>
      <c r="BP7" s="442"/>
      <c r="BQ7" s="442"/>
      <c r="BR7" s="442"/>
      <c r="BS7" s="442"/>
      <c r="BT7" s="442"/>
      <c r="BU7" s="443"/>
      <c r="BV7" s="441">
        <v>199916</v>
      </c>
      <c r="BW7" s="442"/>
      <c r="BX7" s="442"/>
      <c r="BY7" s="442"/>
      <c r="BZ7" s="442"/>
      <c r="CA7" s="442"/>
      <c r="CB7" s="442"/>
      <c r="CC7" s="443"/>
      <c r="CD7" s="452" t="s">
        <v>182</v>
      </c>
      <c r="CE7" s="403"/>
      <c r="CF7" s="403"/>
      <c r="CG7" s="403"/>
      <c r="CH7" s="403"/>
      <c r="CI7" s="403"/>
      <c r="CJ7" s="403"/>
      <c r="CK7" s="403"/>
      <c r="CL7" s="403"/>
      <c r="CM7" s="403"/>
      <c r="CN7" s="403"/>
      <c r="CO7" s="403"/>
      <c r="CP7" s="403"/>
      <c r="CQ7" s="403"/>
      <c r="CR7" s="403"/>
      <c r="CS7" s="453"/>
      <c r="CT7" s="441">
        <v>7103325</v>
      </c>
      <c r="CU7" s="442"/>
      <c r="CV7" s="442"/>
      <c r="CW7" s="442"/>
      <c r="CX7" s="442"/>
      <c r="CY7" s="442"/>
      <c r="CZ7" s="442"/>
      <c r="DA7" s="443"/>
      <c r="DB7" s="441">
        <v>6887248</v>
      </c>
      <c r="DC7" s="442"/>
      <c r="DD7" s="442"/>
      <c r="DE7" s="442"/>
      <c r="DF7" s="442"/>
      <c r="DG7" s="442"/>
      <c r="DH7" s="442"/>
      <c r="DI7" s="443"/>
    </row>
    <row r="8" spans="1:119" ht="18.75" customHeight="1" x14ac:dyDescent="0.2">
      <c r="A8" s="2"/>
      <c r="B8" s="369"/>
      <c r="C8" s="370"/>
      <c r="D8" s="370"/>
      <c r="E8" s="371"/>
      <c r="F8" s="371"/>
      <c r="G8" s="371"/>
      <c r="H8" s="371"/>
      <c r="I8" s="371"/>
      <c r="J8" s="371"/>
      <c r="K8" s="371"/>
      <c r="L8" s="371"/>
      <c r="M8" s="371"/>
      <c r="N8" s="371"/>
      <c r="O8" s="371"/>
      <c r="P8" s="371"/>
      <c r="Q8" s="371"/>
      <c r="R8" s="373"/>
      <c r="S8" s="373"/>
      <c r="T8" s="373"/>
      <c r="U8" s="373"/>
      <c r="V8" s="374"/>
      <c r="W8" s="376"/>
      <c r="X8" s="377"/>
      <c r="Y8" s="377"/>
      <c r="Z8" s="377"/>
      <c r="AA8" s="377"/>
      <c r="AB8" s="370"/>
      <c r="AC8" s="384"/>
      <c r="AD8" s="385"/>
      <c r="AE8" s="385"/>
      <c r="AF8" s="385"/>
      <c r="AG8" s="385"/>
      <c r="AH8" s="385"/>
      <c r="AI8" s="385"/>
      <c r="AJ8" s="385"/>
      <c r="AK8" s="385"/>
      <c r="AL8" s="386"/>
      <c r="AM8" s="470" t="s">
        <v>183</v>
      </c>
      <c r="AN8" s="432"/>
      <c r="AO8" s="432"/>
      <c r="AP8" s="432"/>
      <c r="AQ8" s="432"/>
      <c r="AR8" s="432"/>
      <c r="AS8" s="432"/>
      <c r="AT8" s="433"/>
      <c r="AU8" s="471" t="s">
        <v>75</v>
      </c>
      <c r="AV8" s="472"/>
      <c r="AW8" s="472"/>
      <c r="AX8" s="472"/>
      <c r="AY8" s="438" t="s">
        <v>185</v>
      </c>
      <c r="AZ8" s="439"/>
      <c r="BA8" s="439"/>
      <c r="BB8" s="439"/>
      <c r="BC8" s="439"/>
      <c r="BD8" s="439"/>
      <c r="BE8" s="439"/>
      <c r="BF8" s="439"/>
      <c r="BG8" s="439"/>
      <c r="BH8" s="439"/>
      <c r="BI8" s="439"/>
      <c r="BJ8" s="439"/>
      <c r="BK8" s="439"/>
      <c r="BL8" s="439"/>
      <c r="BM8" s="440"/>
      <c r="BN8" s="441">
        <v>365743</v>
      </c>
      <c r="BO8" s="442"/>
      <c r="BP8" s="442"/>
      <c r="BQ8" s="442"/>
      <c r="BR8" s="442"/>
      <c r="BS8" s="442"/>
      <c r="BT8" s="442"/>
      <c r="BU8" s="443"/>
      <c r="BV8" s="441">
        <v>147136</v>
      </c>
      <c r="BW8" s="442"/>
      <c r="BX8" s="442"/>
      <c r="BY8" s="442"/>
      <c r="BZ8" s="442"/>
      <c r="CA8" s="442"/>
      <c r="CB8" s="442"/>
      <c r="CC8" s="443"/>
      <c r="CD8" s="452" t="s">
        <v>186</v>
      </c>
      <c r="CE8" s="403"/>
      <c r="CF8" s="403"/>
      <c r="CG8" s="403"/>
      <c r="CH8" s="403"/>
      <c r="CI8" s="403"/>
      <c r="CJ8" s="403"/>
      <c r="CK8" s="403"/>
      <c r="CL8" s="403"/>
      <c r="CM8" s="403"/>
      <c r="CN8" s="403"/>
      <c r="CO8" s="403"/>
      <c r="CP8" s="403"/>
      <c r="CQ8" s="403"/>
      <c r="CR8" s="403"/>
      <c r="CS8" s="453"/>
      <c r="CT8" s="504">
        <v>0.28000000000000003</v>
      </c>
      <c r="CU8" s="505"/>
      <c r="CV8" s="505"/>
      <c r="CW8" s="505"/>
      <c r="CX8" s="505"/>
      <c r="CY8" s="505"/>
      <c r="CZ8" s="505"/>
      <c r="DA8" s="506"/>
      <c r="DB8" s="504">
        <v>0.28000000000000003</v>
      </c>
      <c r="DC8" s="505"/>
      <c r="DD8" s="505"/>
      <c r="DE8" s="505"/>
      <c r="DF8" s="505"/>
      <c r="DG8" s="505"/>
      <c r="DH8" s="505"/>
      <c r="DI8" s="506"/>
    </row>
    <row r="9" spans="1:119" ht="18.75" customHeight="1" x14ac:dyDescent="0.2">
      <c r="A9" s="2"/>
      <c r="B9" s="387" t="s">
        <v>23</v>
      </c>
      <c r="C9" s="388"/>
      <c r="D9" s="388"/>
      <c r="E9" s="388"/>
      <c r="F9" s="388"/>
      <c r="G9" s="388"/>
      <c r="H9" s="388"/>
      <c r="I9" s="388"/>
      <c r="J9" s="388"/>
      <c r="K9" s="389"/>
      <c r="L9" s="522" t="s">
        <v>14</v>
      </c>
      <c r="M9" s="523"/>
      <c r="N9" s="523"/>
      <c r="O9" s="523"/>
      <c r="P9" s="523"/>
      <c r="Q9" s="524"/>
      <c r="R9" s="525">
        <v>12907</v>
      </c>
      <c r="S9" s="526"/>
      <c r="T9" s="526"/>
      <c r="U9" s="526"/>
      <c r="V9" s="527"/>
      <c r="W9" s="359" t="s">
        <v>187</v>
      </c>
      <c r="X9" s="360"/>
      <c r="Y9" s="360"/>
      <c r="Z9" s="360"/>
      <c r="AA9" s="360"/>
      <c r="AB9" s="360"/>
      <c r="AC9" s="360"/>
      <c r="AD9" s="360"/>
      <c r="AE9" s="360"/>
      <c r="AF9" s="360"/>
      <c r="AG9" s="360"/>
      <c r="AH9" s="360"/>
      <c r="AI9" s="360"/>
      <c r="AJ9" s="360"/>
      <c r="AK9" s="360"/>
      <c r="AL9" s="364"/>
      <c r="AM9" s="470" t="s">
        <v>189</v>
      </c>
      <c r="AN9" s="432"/>
      <c r="AO9" s="432"/>
      <c r="AP9" s="432"/>
      <c r="AQ9" s="432"/>
      <c r="AR9" s="432"/>
      <c r="AS9" s="432"/>
      <c r="AT9" s="433"/>
      <c r="AU9" s="471" t="s">
        <v>75</v>
      </c>
      <c r="AV9" s="472"/>
      <c r="AW9" s="472"/>
      <c r="AX9" s="472"/>
      <c r="AY9" s="438" t="s">
        <v>77</v>
      </c>
      <c r="AZ9" s="439"/>
      <c r="BA9" s="439"/>
      <c r="BB9" s="439"/>
      <c r="BC9" s="439"/>
      <c r="BD9" s="439"/>
      <c r="BE9" s="439"/>
      <c r="BF9" s="439"/>
      <c r="BG9" s="439"/>
      <c r="BH9" s="439"/>
      <c r="BI9" s="439"/>
      <c r="BJ9" s="439"/>
      <c r="BK9" s="439"/>
      <c r="BL9" s="439"/>
      <c r="BM9" s="440"/>
      <c r="BN9" s="441">
        <v>218607</v>
      </c>
      <c r="BO9" s="442"/>
      <c r="BP9" s="442"/>
      <c r="BQ9" s="442"/>
      <c r="BR9" s="442"/>
      <c r="BS9" s="442"/>
      <c r="BT9" s="442"/>
      <c r="BU9" s="443"/>
      <c r="BV9" s="441">
        <v>-52703</v>
      </c>
      <c r="BW9" s="442"/>
      <c r="BX9" s="442"/>
      <c r="BY9" s="442"/>
      <c r="BZ9" s="442"/>
      <c r="CA9" s="442"/>
      <c r="CB9" s="442"/>
      <c r="CC9" s="443"/>
      <c r="CD9" s="452" t="s">
        <v>73</v>
      </c>
      <c r="CE9" s="403"/>
      <c r="CF9" s="403"/>
      <c r="CG9" s="403"/>
      <c r="CH9" s="403"/>
      <c r="CI9" s="403"/>
      <c r="CJ9" s="403"/>
      <c r="CK9" s="403"/>
      <c r="CL9" s="403"/>
      <c r="CM9" s="403"/>
      <c r="CN9" s="403"/>
      <c r="CO9" s="403"/>
      <c r="CP9" s="403"/>
      <c r="CQ9" s="403"/>
      <c r="CR9" s="403"/>
      <c r="CS9" s="453"/>
      <c r="CT9" s="304">
        <v>18.2</v>
      </c>
      <c r="CU9" s="305"/>
      <c r="CV9" s="305"/>
      <c r="CW9" s="305"/>
      <c r="CX9" s="305"/>
      <c r="CY9" s="305"/>
      <c r="CZ9" s="305"/>
      <c r="DA9" s="306"/>
      <c r="DB9" s="304">
        <v>15.9</v>
      </c>
      <c r="DC9" s="305"/>
      <c r="DD9" s="305"/>
      <c r="DE9" s="305"/>
      <c r="DF9" s="305"/>
      <c r="DG9" s="305"/>
      <c r="DH9" s="305"/>
      <c r="DI9" s="306"/>
    </row>
    <row r="10" spans="1:119" ht="18.75" customHeight="1" x14ac:dyDescent="0.2">
      <c r="A10" s="2"/>
      <c r="B10" s="387"/>
      <c r="C10" s="388"/>
      <c r="D10" s="388"/>
      <c r="E10" s="388"/>
      <c r="F10" s="388"/>
      <c r="G10" s="388"/>
      <c r="H10" s="388"/>
      <c r="I10" s="388"/>
      <c r="J10" s="388"/>
      <c r="K10" s="389"/>
      <c r="L10" s="431" t="s">
        <v>191</v>
      </c>
      <c r="M10" s="432"/>
      <c r="N10" s="432"/>
      <c r="O10" s="432"/>
      <c r="P10" s="432"/>
      <c r="Q10" s="433"/>
      <c r="R10" s="434">
        <v>14453</v>
      </c>
      <c r="S10" s="435"/>
      <c r="T10" s="435"/>
      <c r="U10" s="435"/>
      <c r="V10" s="437"/>
      <c r="W10" s="361"/>
      <c r="X10" s="362"/>
      <c r="Y10" s="362"/>
      <c r="Z10" s="362"/>
      <c r="AA10" s="362"/>
      <c r="AB10" s="362"/>
      <c r="AC10" s="362"/>
      <c r="AD10" s="362"/>
      <c r="AE10" s="362"/>
      <c r="AF10" s="362"/>
      <c r="AG10" s="362"/>
      <c r="AH10" s="362"/>
      <c r="AI10" s="362"/>
      <c r="AJ10" s="362"/>
      <c r="AK10" s="362"/>
      <c r="AL10" s="365"/>
      <c r="AM10" s="470" t="s">
        <v>193</v>
      </c>
      <c r="AN10" s="432"/>
      <c r="AO10" s="432"/>
      <c r="AP10" s="432"/>
      <c r="AQ10" s="432"/>
      <c r="AR10" s="432"/>
      <c r="AS10" s="432"/>
      <c r="AT10" s="433"/>
      <c r="AU10" s="471" t="s">
        <v>195</v>
      </c>
      <c r="AV10" s="472"/>
      <c r="AW10" s="472"/>
      <c r="AX10" s="472"/>
      <c r="AY10" s="438" t="s">
        <v>197</v>
      </c>
      <c r="AZ10" s="439"/>
      <c r="BA10" s="439"/>
      <c r="BB10" s="439"/>
      <c r="BC10" s="439"/>
      <c r="BD10" s="439"/>
      <c r="BE10" s="439"/>
      <c r="BF10" s="439"/>
      <c r="BG10" s="439"/>
      <c r="BH10" s="439"/>
      <c r="BI10" s="439"/>
      <c r="BJ10" s="439"/>
      <c r="BK10" s="439"/>
      <c r="BL10" s="439"/>
      <c r="BM10" s="440"/>
      <c r="BN10" s="441">
        <v>80196</v>
      </c>
      <c r="BO10" s="442"/>
      <c r="BP10" s="442"/>
      <c r="BQ10" s="442"/>
      <c r="BR10" s="442"/>
      <c r="BS10" s="442"/>
      <c r="BT10" s="442"/>
      <c r="BU10" s="443"/>
      <c r="BV10" s="441">
        <v>100530</v>
      </c>
      <c r="BW10" s="442"/>
      <c r="BX10" s="442"/>
      <c r="BY10" s="442"/>
      <c r="BZ10" s="442"/>
      <c r="CA10" s="442"/>
      <c r="CB10" s="442"/>
      <c r="CC10" s="443"/>
      <c r="CD10" s="21" t="s">
        <v>198</v>
      </c>
      <c r="CE10" s="22"/>
      <c r="CF10" s="22"/>
      <c r="CG10" s="22"/>
      <c r="CH10" s="22"/>
      <c r="CI10" s="22"/>
      <c r="CJ10" s="22"/>
      <c r="CK10" s="22"/>
      <c r="CL10" s="22"/>
      <c r="CM10" s="22"/>
      <c r="CN10" s="22"/>
      <c r="CO10" s="22"/>
      <c r="CP10" s="22"/>
      <c r="CQ10" s="22"/>
      <c r="CR10" s="22"/>
      <c r="CS10" s="24"/>
      <c r="CT10" s="26"/>
      <c r="CU10" s="29"/>
      <c r="CV10" s="29"/>
      <c r="CW10" s="29"/>
      <c r="CX10" s="29"/>
      <c r="CY10" s="29"/>
      <c r="CZ10" s="29"/>
      <c r="DA10" s="32"/>
      <c r="DB10" s="26"/>
      <c r="DC10" s="29"/>
      <c r="DD10" s="29"/>
      <c r="DE10" s="29"/>
      <c r="DF10" s="29"/>
      <c r="DG10" s="29"/>
      <c r="DH10" s="29"/>
      <c r="DI10" s="32"/>
    </row>
    <row r="11" spans="1:119" ht="18.75" customHeight="1" x14ac:dyDescent="0.2">
      <c r="A11" s="2"/>
      <c r="B11" s="387"/>
      <c r="C11" s="388"/>
      <c r="D11" s="388"/>
      <c r="E11" s="388"/>
      <c r="F11" s="388"/>
      <c r="G11" s="388"/>
      <c r="H11" s="388"/>
      <c r="I11" s="388"/>
      <c r="J11" s="388"/>
      <c r="K11" s="389"/>
      <c r="L11" s="404" t="s">
        <v>200</v>
      </c>
      <c r="M11" s="405"/>
      <c r="N11" s="405"/>
      <c r="O11" s="405"/>
      <c r="P11" s="405"/>
      <c r="Q11" s="406"/>
      <c r="R11" s="519" t="s">
        <v>202</v>
      </c>
      <c r="S11" s="520"/>
      <c r="T11" s="520"/>
      <c r="U11" s="520"/>
      <c r="V11" s="521"/>
      <c r="W11" s="361"/>
      <c r="X11" s="362"/>
      <c r="Y11" s="362"/>
      <c r="Z11" s="362"/>
      <c r="AA11" s="362"/>
      <c r="AB11" s="362"/>
      <c r="AC11" s="362"/>
      <c r="AD11" s="362"/>
      <c r="AE11" s="362"/>
      <c r="AF11" s="362"/>
      <c r="AG11" s="362"/>
      <c r="AH11" s="362"/>
      <c r="AI11" s="362"/>
      <c r="AJ11" s="362"/>
      <c r="AK11" s="362"/>
      <c r="AL11" s="365"/>
      <c r="AM11" s="470" t="s">
        <v>204</v>
      </c>
      <c r="AN11" s="432"/>
      <c r="AO11" s="432"/>
      <c r="AP11" s="432"/>
      <c r="AQ11" s="432"/>
      <c r="AR11" s="432"/>
      <c r="AS11" s="432"/>
      <c r="AT11" s="433"/>
      <c r="AU11" s="471" t="s">
        <v>195</v>
      </c>
      <c r="AV11" s="472"/>
      <c r="AW11" s="472"/>
      <c r="AX11" s="472"/>
      <c r="AY11" s="438" t="s">
        <v>205</v>
      </c>
      <c r="AZ11" s="439"/>
      <c r="BA11" s="439"/>
      <c r="BB11" s="439"/>
      <c r="BC11" s="439"/>
      <c r="BD11" s="439"/>
      <c r="BE11" s="439"/>
      <c r="BF11" s="439"/>
      <c r="BG11" s="439"/>
      <c r="BH11" s="439"/>
      <c r="BI11" s="439"/>
      <c r="BJ11" s="439"/>
      <c r="BK11" s="439"/>
      <c r="BL11" s="439"/>
      <c r="BM11" s="440"/>
      <c r="BN11" s="441">
        <v>199861</v>
      </c>
      <c r="BO11" s="442"/>
      <c r="BP11" s="442"/>
      <c r="BQ11" s="442"/>
      <c r="BR11" s="442"/>
      <c r="BS11" s="442"/>
      <c r="BT11" s="442"/>
      <c r="BU11" s="443"/>
      <c r="BV11" s="441">
        <v>0</v>
      </c>
      <c r="BW11" s="442"/>
      <c r="BX11" s="442"/>
      <c r="BY11" s="442"/>
      <c r="BZ11" s="442"/>
      <c r="CA11" s="442"/>
      <c r="CB11" s="442"/>
      <c r="CC11" s="443"/>
      <c r="CD11" s="452" t="s">
        <v>208</v>
      </c>
      <c r="CE11" s="403"/>
      <c r="CF11" s="403"/>
      <c r="CG11" s="403"/>
      <c r="CH11" s="403"/>
      <c r="CI11" s="403"/>
      <c r="CJ11" s="403"/>
      <c r="CK11" s="403"/>
      <c r="CL11" s="403"/>
      <c r="CM11" s="403"/>
      <c r="CN11" s="403"/>
      <c r="CO11" s="403"/>
      <c r="CP11" s="403"/>
      <c r="CQ11" s="403"/>
      <c r="CR11" s="403"/>
      <c r="CS11" s="453"/>
      <c r="CT11" s="504" t="s">
        <v>209</v>
      </c>
      <c r="CU11" s="505"/>
      <c r="CV11" s="505"/>
      <c r="CW11" s="505"/>
      <c r="CX11" s="505"/>
      <c r="CY11" s="505"/>
      <c r="CZ11" s="505"/>
      <c r="DA11" s="506"/>
      <c r="DB11" s="504" t="s">
        <v>209</v>
      </c>
      <c r="DC11" s="505"/>
      <c r="DD11" s="505"/>
      <c r="DE11" s="505"/>
      <c r="DF11" s="505"/>
      <c r="DG11" s="505"/>
      <c r="DH11" s="505"/>
      <c r="DI11" s="506"/>
    </row>
    <row r="12" spans="1:119" ht="18.75" customHeight="1" x14ac:dyDescent="0.2">
      <c r="A12" s="2"/>
      <c r="B12" s="390" t="s">
        <v>61</v>
      </c>
      <c r="C12" s="391"/>
      <c r="D12" s="391"/>
      <c r="E12" s="391"/>
      <c r="F12" s="391"/>
      <c r="G12" s="391"/>
      <c r="H12" s="391"/>
      <c r="I12" s="391"/>
      <c r="J12" s="391"/>
      <c r="K12" s="392"/>
      <c r="L12" s="507" t="s">
        <v>211</v>
      </c>
      <c r="M12" s="508"/>
      <c r="N12" s="508"/>
      <c r="O12" s="508"/>
      <c r="P12" s="508"/>
      <c r="Q12" s="509"/>
      <c r="R12" s="510">
        <v>13320</v>
      </c>
      <c r="S12" s="511"/>
      <c r="T12" s="511"/>
      <c r="U12" s="511"/>
      <c r="V12" s="512"/>
      <c r="W12" s="513" t="s">
        <v>8</v>
      </c>
      <c r="X12" s="472"/>
      <c r="Y12" s="472"/>
      <c r="Z12" s="472"/>
      <c r="AA12" s="472"/>
      <c r="AB12" s="514"/>
      <c r="AC12" s="515" t="s">
        <v>121</v>
      </c>
      <c r="AD12" s="516"/>
      <c r="AE12" s="516"/>
      <c r="AF12" s="516"/>
      <c r="AG12" s="517"/>
      <c r="AH12" s="515" t="s">
        <v>212</v>
      </c>
      <c r="AI12" s="516"/>
      <c r="AJ12" s="516"/>
      <c r="AK12" s="516"/>
      <c r="AL12" s="518"/>
      <c r="AM12" s="470" t="s">
        <v>214</v>
      </c>
      <c r="AN12" s="432"/>
      <c r="AO12" s="432"/>
      <c r="AP12" s="432"/>
      <c r="AQ12" s="432"/>
      <c r="AR12" s="432"/>
      <c r="AS12" s="432"/>
      <c r="AT12" s="433"/>
      <c r="AU12" s="471" t="s">
        <v>75</v>
      </c>
      <c r="AV12" s="472"/>
      <c r="AW12" s="472"/>
      <c r="AX12" s="472"/>
      <c r="AY12" s="438" t="s">
        <v>216</v>
      </c>
      <c r="AZ12" s="439"/>
      <c r="BA12" s="439"/>
      <c r="BB12" s="439"/>
      <c r="BC12" s="439"/>
      <c r="BD12" s="439"/>
      <c r="BE12" s="439"/>
      <c r="BF12" s="439"/>
      <c r="BG12" s="439"/>
      <c r="BH12" s="439"/>
      <c r="BI12" s="439"/>
      <c r="BJ12" s="439"/>
      <c r="BK12" s="439"/>
      <c r="BL12" s="439"/>
      <c r="BM12" s="440"/>
      <c r="BN12" s="441">
        <v>0</v>
      </c>
      <c r="BO12" s="442"/>
      <c r="BP12" s="442"/>
      <c r="BQ12" s="442"/>
      <c r="BR12" s="442"/>
      <c r="BS12" s="442"/>
      <c r="BT12" s="442"/>
      <c r="BU12" s="443"/>
      <c r="BV12" s="441">
        <v>100000</v>
      </c>
      <c r="BW12" s="442"/>
      <c r="BX12" s="442"/>
      <c r="BY12" s="442"/>
      <c r="BZ12" s="442"/>
      <c r="CA12" s="442"/>
      <c r="CB12" s="442"/>
      <c r="CC12" s="443"/>
      <c r="CD12" s="452" t="s">
        <v>217</v>
      </c>
      <c r="CE12" s="403"/>
      <c r="CF12" s="403"/>
      <c r="CG12" s="403"/>
      <c r="CH12" s="403"/>
      <c r="CI12" s="403"/>
      <c r="CJ12" s="403"/>
      <c r="CK12" s="403"/>
      <c r="CL12" s="403"/>
      <c r="CM12" s="403"/>
      <c r="CN12" s="403"/>
      <c r="CO12" s="403"/>
      <c r="CP12" s="403"/>
      <c r="CQ12" s="403"/>
      <c r="CR12" s="403"/>
      <c r="CS12" s="453"/>
      <c r="CT12" s="504" t="s">
        <v>209</v>
      </c>
      <c r="CU12" s="505"/>
      <c r="CV12" s="505"/>
      <c r="CW12" s="505"/>
      <c r="CX12" s="505"/>
      <c r="CY12" s="505"/>
      <c r="CZ12" s="505"/>
      <c r="DA12" s="506"/>
      <c r="DB12" s="504" t="s">
        <v>209</v>
      </c>
      <c r="DC12" s="505"/>
      <c r="DD12" s="505"/>
      <c r="DE12" s="505"/>
      <c r="DF12" s="505"/>
      <c r="DG12" s="505"/>
      <c r="DH12" s="505"/>
      <c r="DI12" s="506"/>
    </row>
    <row r="13" spans="1:119" ht="18.75" customHeight="1" x14ac:dyDescent="0.2">
      <c r="A13" s="2"/>
      <c r="B13" s="393"/>
      <c r="C13" s="394"/>
      <c r="D13" s="394"/>
      <c r="E13" s="394"/>
      <c r="F13" s="394"/>
      <c r="G13" s="394"/>
      <c r="H13" s="394"/>
      <c r="I13" s="394"/>
      <c r="J13" s="394"/>
      <c r="K13" s="395"/>
      <c r="L13" s="13"/>
      <c r="M13" s="493" t="s">
        <v>218</v>
      </c>
      <c r="N13" s="494"/>
      <c r="O13" s="494"/>
      <c r="P13" s="494"/>
      <c r="Q13" s="495"/>
      <c r="R13" s="496">
        <v>13136</v>
      </c>
      <c r="S13" s="497"/>
      <c r="T13" s="497"/>
      <c r="U13" s="497"/>
      <c r="V13" s="498"/>
      <c r="W13" s="375" t="s">
        <v>220</v>
      </c>
      <c r="X13" s="317"/>
      <c r="Y13" s="317"/>
      <c r="Z13" s="317"/>
      <c r="AA13" s="317"/>
      <c r="AB13" s="318"/>
      <c r="AC13" s="434">
        <v>850</v>
      </c>
      <c r="AD13" s="435"/>
      <c r="AE13" s="435"/>
      <c r="AF13" s="435"/>
      <c r="AG13" s="436"/>
      <c r="AH13" s="434">
        <v>1079</v>
      </c>
      <c r="AI13" s="435"/>
      <c r="AJ13" s="435"/>
      <c r="AK13" s="435"/>
      <c r="AL13" s="437"/>
      <c r="AM13" s="470" t="s">
        <v>221</v>
      </c>
      <c r="AN13" s="432"/>
      <c r="AO13" s="432"/>
      <c r="AP13" s="432"/>
      <c r="AQ13" s="432"/>
      <c r="AR13" s="432"/>
      <c r="AS13" s="432"/>
      <c r="AT13" s="433"/>
      <c r="AU13" s="471" t="s">
        <v>195</v>
      </c>
      <c r="AV13" s="472"/>
      <c r="AW13" s="472"/>
      <c r="AX13" s="472"/>
      <c r="AY13" s="438" t="s">
        <v>224</v>
      </c>
      <c r="AZ13" s="439"/>
      <c r="BA13" s="439"/>
      <c r="BB13" s="439"/>
      <c r="BC13" s="439"/>
      <c r="BD13" s="439"/>
      <c r="BE13" s="439"/>
      <c r="BF13" s="439"/>
      <c r="BG13" s="439"/>
      <c r="BH13" s="439"/>
      <c r="BI13" s="439"/>
      <c r="BJ13" s="439"/>
      <c r="BK13" s="439"/>
      <c r="BL13" s="439"/>
      <c r="BM13" s="440"/>
      <c r="BN13" s="441">
        <v>498664</v>
      </c>
      <c r="BO13" s="442"/>
      <c r="BP13" s="442"/>
      <c r="BQ13" s="442"/>
      <c r="BR13" s="442"/>
      <c r="BS13" s="442"/>
      <c r="BT13" s="442"/>
      <c r="BU13" s="443"/>
      <c r="BV13" s="441">
        <v>-52173</v>
      </c>
      <c r="BW13" s="442"/>
      <c r="BX13" s="442"/>
      <c r="BY13" s="442"/>
      <c r="BZ13" s="442"/>
      <c r="CA13" s="442"/>
      <c r="CB13" s="442"/>
      <c r="CC13" s="443"/>
      <c r="CD13" s="452" t="s">
        <v>225</v>
      </c>
      <c r="CE13" s="403"/>
      <c r="CF13" s="403"/>
      <c r="CG13" s="403"/>
      <c r="CH13" s="403"/>
      <c r="CI13" s="403"/>
      <c r="CJ13" s="403"/>
      <c r="CK13" s="403"/>
      <c r="CL13" s="403"/>
      <c r="CM13" s="403"/>
      <c r="CN13" s="403"/>
      <c r="CO13" s="403"/>
      <c r="CP13" s="403"/>
      <c r="CQ13" s="403"/>
      <c r="CR13" s="403"/>
      <c r="CS13" s="453"/>
      <c r="CT13" s="304">
        <v>16.8</v>
      </c>
      <c r="CU13" s="305"/>
      <c r="CV13" s="305"/>
      <c r="CW13" s="305"/>
      <c r="CX13" s="305"/>
      <c r="CY13" s="305"/>
      <c r="CZ13" s="305"/>
      <c r="DA13" s="306"/>
      <c r="DB13" s="304">
        <v>17.7</v>
      </c>
      <c r="DC13" s="305"/>
      <c r="DD13" s="305"/>
      <c r="DE13" s="305"/>
      <c r="DF13" s="305"/>
      <c r="DG13" s="305"/>
      <c r="DH13" s="305"/>
      <c r="DI13" s="306"/>
    </row>
    <row r="14" spans="1:119" ht="18.75" customHeight="1" x14ac:dyDescent="0.2">
      <c r="A14" s="2"/>
      <c r="B14" s="393"/>
      <c r="C14" s="394"/>
      <c r="D14" s="394"/>
      <c r="E14" s="394"/>
      <c r="F14" s="394"/>
      <c r="G14" s="394"/>
      <c r="H14" s="394"/>
      <c r="I14" s="394"/>
      <c r="J14" s="394"/>
      <c r="K14" s="395"/>
      <c r="L14" s="483" t="s">
        <v>226</v>
      </c>
      <c r="M14" s="502"/>
      <c r="N14" s="502"/>
      <c r="O14" s="502"/>
      <c r="P14" s="502"/>
      <c r="Q14" s="503"/>
      <c r="R14" s="496">
        <v>13616</v>
      </c>
      <c r="S14" s="497"/>
      <c r="T14" s="497"/>
      <c r="U14" s="497"/>
      <c r="V14" s="498"/>
      <c r="W14" s="363"/>
      <c r="X14" s="320"/>
      <c r="Y14" s="320"/>
      <c r="Z14" s="320"/>
      <c r="AA14" s="320"/>
      <c r="AB14" s="321"/>
      <c r="AC14" s="486">
        <v>13.5</v>
      </c>
      <c r="AD14" s="487"/>
      <c r="AE14" s="487"/>
      <c r="AF14" s="487"/>
      <c r="AG14" s="488"/>
      <c r="AH14" s="486">
        <v>15.6</v>
      </c>
      <c r="AI14" s="487"/>
      <c r="AJ14" s="487"/>
      <c r="AK14" s="487"/>
      <c r="AL14" s="489"/>
      <c r="AM14" s="470"/>
      <c r="AN14" s="432"/>
      <c r="AO14" s="432"/>
      <c r="AP14" s="432"/>
      <c r="AQ14" s="432"/>
      <c r="AR14" s="432"/>
      <c r="AS14" s="432"/>
      <c r="AT14" s="433"/>
      <c r="AU14" s="471"/>
      <c r="AV14" s="472"/>
      <c r="AW14" s="472"/>
      <c r="AX14" s="472"/>
      <c r="AY14" s="438"/>
      <c r="AZ14" s="439"/>
      <c r="BA14" s="439"/>
      <c r="BB14" s="439"/>
      <c r="BC14" s="439"/>
      <c r="BD14" s="439"/>
      <c r="BE14" s="439"/>
      <c r="BF14" s="439"/>
      <c r="BG14" s="439"/>
      <c r="BH14" s="439"/>
      <c r="BI14" s="439"/>
      <c r="BJ14" s="439"/>
      <c r="BK14" s="439"/>
      <c r="BL14" s="439"/>
      <c r="BM14" s="440"/>
      <c r="BN14" s="441"/>
      <c r="BO14" s="442"/>
      <c r="BP14" s="442"/>
      <c r="BQ14" s="442"/>
      <c r="BR14" s="442"/>
      <c r="BS14" s="442"/>
      <c r="BT14" s="442"/>
      <c r="BU14" s="443"/>
      <c r="BV14" s="441"/>
      <c r="BW14" s="442"/>
      <c r="BX14" s="442"/>
      <c r="BY14" s="442"/>
      <c r="BZ14" s="442"/>
      <c r="CA14" s="442"/>
      <c r="CB14" s="442"/>
      <c r="CC14" s="443"/>
      <c r="CD14" s="447" t="s">
        <v>232</v>
      </c>
      <c r="CE14" s="448"/>
      <c r="CF14" s="448"/>
      <c r="CG14" s="448"/>
      <c r="CH14" s="448"/>
      <c r="CI14" s="448"/>
      <c r="CJ14" s="448"/>
      <c r="CK14" s="448"/>
      <c r="CL14" s="448"/>
      <c r="CM14" s="448"/>
      <c r="CN14" s="448"/>
      <c r="CO14" s="448"/>
      <c r="CP14" s="448"/>
      <c r="CQ14" s="448"/>
      <c r="CR14" s="448"/>
      <c r="CS14" s="449"/>
      <c r="CT14" s="490">
        <v>98.8</v>
      </c>
      <c r="CU14" s="491"/>
      <c r="CV14" s="491"/>
      <c r="CW14" s="491"/>
      <c r="CX14" s="491"/>
      <c r="CY14" s="491"/>
      <c r="CZ14" s="491"/>
      <c r="DA14" s="492"/>
      <c r="DB14" s="490">
        <v>109.7</v>
      </c>
      <c r="DC14" s="491"/>
      <c r="DD14" s="491"/>
      <c r="DE14" s="491"/>
      <c r="DF14" s="491"/>
      <c r="DG14" s="491"/>
      <c r="DH14" s="491"/>
      <c r="DI14" s="492"/>
    </row>
    <row r="15" spans="1:119" ht="18.75" customHeight="1" x14ac:dyDescent="0.2">
      <c r="A15" s="2"/>
      <c r="B15" s="393"/>
      <c r="C15" s="394"/>
      <c r="D15" s="394"/>
      <c r="E15" s="394"/>
      <c r="F15" s="394"/>
      <c r="G15" s="394"/>
      <c r="H15" s="394"/>
      <c r="I15" s="394"/>
      <c r="J15" s="394"/>
      <c r="K15" s="395"/>
      <c r="L15" s="13"/>
      <c r="M15" s="493" t="s">
        <v>218</v>
      </c>
      <c r="N15" s="494"/>
      <c r="O15" s="494"/>
      <c r="P15" s="494"/>
      <c r="Q15" s="495"/>
      <c r="R15" s="496">
        <v>13433</v>
      </c>
      <c r="S15" s="497"/>
      <c r="T15" s="497"/>
      <c r="U15" s="497"/>
      <c r="V15" s="498"/>
      <c r="W15" s="375" t="s">
        <v>10</v>
      </c>
      <c r="X15" s="317"/>
      <c r="Y15" s="317"/>
      <c r="Z15" s="317"/>
      <c r="AA15" s="317"/>
      <c r="AB15" s="318"/>
      <c r="AC15" s="434">
        <v>1754</v>
      </c>
      <c r="AD15" s="435"/>
      <c r="AE15" s="435"/>
      <c r="AF15" s="435"/>
      <c r="AG15" s="436"/>
      <c r="AH15" s="434">
        <v>1896</v>
      </c>
      <c r="AI15" s="435"/>
      <c r="AJ15" s="435"/>
      <c r="AK15" s="435"/>
      <c r="AL15" s="437"/>
      <c r="AM15" s="470"/>
      <c r="AN15" s="432"/>
      <c r="AO15" s="432"/>
      <c r="AP15" s="432"/>
      <c r="AQ15" s="432"/>
      <c r="AR15" s="432"/>
      <c r="AS15" s="432"/>
      <c r="AT15" s="433"/>
      <c r="AU15" s="471"/>
      <c r="AV15" s="472"/>
      <c r="AW15" s="472"/>
      <c r="AX15" s="472"/>
      <c r="AY15" s="444" t="s">
        <v>233</v>
      </c>
      <c r="AZ15" s="445"/>
      <c r="BA15" s="445"/>
      <c r="BB15" s="445"/>
      <c r="BC15" s="445"/>
      <c r="BD15" s="445"/>
      <c r="BE15" s="445"/>
      <c r="BF15" s="445"/>
      <c r="BG15" s="445"/>
      <c r="BH15" s="445"/>
      <c r="BI15" s="445"/>
      <c r="BJ15" s="445"/>
      <c r="BK15" s="445"/>
      <c r="BL15" s="445"/>
      <c r="BM15" s="446"/>
      <c r="BN15" s="428">
        <v>1701009</v>
      </c>
      <c r="BO15" s="429"/>
      <c r="BP15" s="429"/>
      <c r="BQ15" s="429"/>
      <c r="BR15" s="429"/>
      <c r="BS15" s="429"/>
      <c r="BT15" s="429"/>
      <c r="BU15" s="430"/>
      <c r="BV15" s="428">
        <v>1741042</v>
      </c>
      <c r="BW15" s="429"/>
      <c r="BX15" s="429"/>
      <c r="BY15" s="429"/>
      <c r="BZ15" s="429"/>
      <c r="CA15" s="429"/>
      <c r="CB15" s="429"/>
      <c r="CC15" s="430"/>
      <c r="CD15" s="499" t="s">
        <v>219</v>
      </c>
      <c r="CE15" s="500"/>
      <c r="CF15" s="500"/>
      <c r="CG15" s="500"/>
      <c r="CH15" s="500"/>
      <c r="CI15" s="500"/>
      <c r="CJ15" s="500"/>
      <c r="CK15" s="500"/>
      <c r="CL15" s="500"/>
      <c r="CM15" s="500"/>
      <c r="CN15" s="500"/>
      <c r="CO15" s="500"/>
      <c r="CP15" s="500"/>
      <c r="CQ15" s="500"/>
      <c r="CR15" s="500"/>
      <c r="CS15" s="501"/>
      <c r="CT15" s="27"/>
      <c r="CU15" s="30"/>
      <c r="CV15" s="30"/>
      <c r="CW15" s="30"/>
      <c r="CX15" s="30"/>
      <c r="CY15" s="30"/>
      <c r="CZ15" s="30"/>
      <c r="DA15" s="33"/>
      <c r="DB15" s="27"/>
      <c r="DC15" s="30"/>
      <c r="DD15" s="30"/>
      <c r="DE15" s="30"/>
      <c r="DF15" s="30"/>
      <c r="DG15" s="30"/>
      <c r="DH15" s="30"/>
      <c r="DI15" s="33"/>
    </row>
    <row r="16" spans="1:119" ht="18.75" customHeight="1" x14ac:dyDescent="0.2">
      <c r="A16" s="2"/>
      <c r="B16" s="393"/>
      <c r="C16" s="394"/>
      <c r="D16" s="394"/>
      <c r="E16" s="394"/>
      <c r="F16" s="394"/>
      <c r="G16" s="394"/>
      <c r="H16" s="394"/>
      <c r="I16" s="394"/>
      <c r="J16" s="394"/>
      <c r="K16" s="395"/>
      <c r="L16" s="483" t="s">
        <v>48</v>
      </c>
      <c r="M16" s="484"/>
      <c r="N16" s="484"/>
      <c r="O16" s="484"/>
      <c r="P16" s="484"/>
      <c r="Q16" s="485"/>
      <c r="R16" s="480" t="s">
        <v>173</v>
      </c>
      <c r="S16" s="481"/>
      <c r="T16" s="481"/>
      <c r="U16" s="481"/>
      <c r="V16" s="482"/>
      <c r="W16" s="363"/>
      <c r="X16" s="320"/>
      <c r="Y16" s="320"/>
      <c r="Z16" s="320"/>
      <c r="AA16" s="320"/>
      <c r="AB16" s="321"/>
      <c r="AC16" s="486">
        <v>27.9</v>
      </c>
      <c r="AD16" s="487"/>
      <c r="AE16" s="487"/>
      <c r="AF16" s="487"/>
      <c r="AG16" s="488"/>
      <c r="AH16" s="486">
        <v>27.5</v>
      </c>
      <c r="AI16" s="487"/>
      <c r="AJ16" s="487"/>
      <c r="AK16" s="487"/>
      <c r="AL16" s="489"/>
      <c r="AM16" s="470"/>
      <c r="AN16" s="432"/>
      <c r="AO16" s="432"/>
      <c r="AP16" s="432"/>
      <c r="AQ16" s="432"/>
      <c r="AR16" s="432"/>
      <c r="AS16" s="432"/>
      <c r="AT16" s="433"/>
      <c r="AU16" s="471"/>
      <c r="AV16" s="472"/>
      <c r="AW16" s="472"/>
      <c r="AX16" s="472"/>
      <c r="AY16" s="438" t="s">
        <v>118</v>
      </c>
      <c r="AZ16" s="439"/>
      <c r="BA16" s="439"/>
      <c r="BB16" s="439"/>
      <c r="BC16" s="439"/>
      <c r="BD16" s="439"/>
      <c r="BE16" s="439"/>
      <c r="BF16" s="439"/>
      <c r="BG16" s="439"/>
      <c r="BH16" s="439"/>
      <c r="BI16" s="439"/>
      <c r="BJ16" s="439"/>
      <c r="BK16" s="439"/>
      <c r="BL16" s="439"/>
      <c r="BM16" s="440"/>
      <c r="BN16" s="441">
        <v>6409728</v>
      </c>
      <c r="BO16" s="442"/>
      <c r="BP16" s="442"/>
      <c r="BQ16" s="442"/>
      <c r="BR16" s="442"/>
      <c r="BS16" s="442"/>
      <c r="BT16" s="442"/>
      <c r="BU16" s="443"/>
      <c r="BV16" s="441">
        <v>6173585</v>
      </c>
      <c r="BW16" s="442"/>
      <c r="BX16" s="442"/>
      <c r="BY16" s="442"/>
      <c r="BZ16" s="442"/>
      <c r="CA16" s="442"/>
      <c r="CB16" s="442"/>
      <c r="CC16" s="443"/>
      <c r="CD16" s="20"/>
      <c r="CE16" s="302"/>
      <c r="CF16" s="302"/>
      <c r="CG16" s="302"/>
      <c r="CH16" s="302"/>
      <c r="CI16" s="302"/>
      <c r="CJ16" s="302"/>
      <c r="CK16" s="302"/>
      <c r="CL16" s="302"/>
      <c r="CM16" s="302"/>
      <c r="CN16" s="302"/>
      <c r="CO16" s="302"/>
      <c r="CP16" s="302"/>
      <c r="CQ16" s="302"/>
      <c r="CR16" s="302"/>
      <c r="CS16" s="303"/>
      <c r="CT16" s="304"/>
      <c r="CU16" s="305"/>
      <c r="CV16" s="305"/>
      <c r="CW16" s="305"/>
      <c r="CX16" s="305"/>
      <c r="CY16" s="305"/>
      <c r="CZ16" s="305"/>
      <c r="DA16" s="306"/>
      <c r="DB16" s="304"/>
      <c r="DC16" s="305"/>
      <c r="DD16" s="305"/>
      <c r="DE16" s="305"/>
      <c r="DF16" s="305"/>
      <c r="DG16" s="305"/>
      <c r="DH16" s="305"/>
      <c r="DI16" s="306"/>
    </row>
    <row r="17" spans="1:113" ht="18.75" customHeight="1" x14ac:dyDescent="0.2">
      <c r="A17" s="2"/>
      <c r="B17" s="396"/>
      <c r="C17" s="397"/>
      <c r="D17" s="397"/>
      <c r="E17" s="397"/>
      <c r="F17" s="397"/>
      <c r="G17" s="397"/>
      <c r="H17" s="397"/>
      <c r="I17" s="397"/>
      <c r="J17" s="397"/>
      <c r="K17" s="398"/>
      <c r="L17" s="14"/>
      <c r="M17" s="477" t="s">
        <v>110</v>
      </c>
      <c r="N17" s="478"/>
      <c r="O17" s="478"/>
      <c r="P17" s="478"/>
      <c r="Q17" s="479"/>
      <c r="R17" s="480" t="s">
        <v>173</v>
      </c>
      <c r="S17" s="481"/>
      <c r="T17" s="481"/>
      <c r="U17" s="481"/>
      <c r="V17" s="482"/>
      <c r="W17" s="375" t="s">
        <v>102</v>
      </c>
      <c r="X17" s="317"/>
      <c r="Y17" s="317"/>
      <c r="Z17" s="317"/>
      <c r="AA17" s="317"/>
      <c r="AB17" s="318"/>
      <c r="AC17" s="434">
        <v>3692</v>
      </c>
      <c r="AD17" s="435"/>
      <c r="AE17" s="435"/>
      <c r="AF17" s="435"/>
      <c r="AG17" s="436"/>
      <c r="AH17" s="434">
        <v>3922</v>
      </c>
      <c r="AI17" s="435"/>
      <c r="AJ17" s="435"/>
      <c r="AK17" s="435"/>
      <c r="AL17" s="437"/>
      <c r="AM17" s="470"/>
      <c r="AN17" s="432"/>
      <c r="AO17" s="432"/>
      <c r="AP17" s="432"/>
      <c r="AQ17" s="432"/>
      <c r="AR17" s="432"/>
      <c r="AS17" s="432"/>
      <c r="AT17" s="433"/>
      <c r="AU17" s="471"/>
      <c r="AV17" s="472"/>
      <c r="AW17" s="472"/>
      <c r="AX17" s="472"/>
      <c r="AY17" s="438" t="s">
        <v>235</v>
      </c>
      <c r="AZ17" s="439"/>
      <c r="BA17" s="439"/>
      <c r="BB17" s="439"/>
      <c r="BC17" s="439"/>
      <c r="BD17" s="439"/>
      <c r="BE17" s="439"/>
      <c r="BF17" s="439"/>
      <c r="BG17" s="439"/>
      <c r="BH17" s="439"/>
      <c r="BI17" s="439"/>
      <c r="BJ17" s="439"/>
      <c r="BK17" s="439"/>
      <c r="BL17" s="439"/>
      <c r="BM17" s="440"/>
      <c r="BN17" s="441">
        <v>2131029</v>
      </c>
      <c r="BO17" s="442"/>
      <c r="BP17" s="442"/>
      <c r="BQ17" s="442"/>
      <c r="BR17" s="442"/>
      <c r="BS17" s="442"/>
      <c r="BT17" s="442"/>
      <c r="BU17" s="443"/>
      <c r="BV17" s="441">
        <v>2184450</v>
      </c>
      <c r="BW17" s="442"/>
      <c r="BX17" s="442"/>
      <c r="BY17" s="442"/>
      <c r="BZ17" s="442"/>
      <c r="CA17" s="442"/>
      <c r="CB17" s="442"/>
      <c r="CC17" s="443"/>
      <c r="CD17" s="20"/>
      <c r="CE17" s="302"/>
      <c r="CF17" s="302"/>
      <c r="CG17" s="302"/>
      <c r="CH17" s="302"/>
      <c r="CI17" s="302"/>
      <c r="CJ17" s="302"/>
      <c r="CK17" s="302"/>
      <c r="CL17" s="302"/>
      <c r="CM17" s="302"/>
      <c r="CN17" s="302"/>
      <c r="CO17" s="302"/>
      <c r="CP17" s="302"/>
      <c r="CQ17" s="302"/>
      <c r="CR17" s="302"/>
      <c r="CS17" s="303"/>
      <c r="CT17" s="304"/>
      <c r="CU17" s="305"/>
      <c r="CV17" s="305"/>
      <c r="CW17" s="305"/>
      <c r="CX17" s="305"/>
      <c r="CY17" s="305"/>
      <c r="CZ17" s="305"/>
      <c r="DA17" s="306"/>
      <c r="DB17" s="304"/>
      <c r="DC17" s="305"/>
      <c r="DD17" s="305"/>
      <c r="DE17" s="305"/>
      <c r="DF17" s="305"/>
      <c r="DG17" s="305"/>
      <c r="DH17" s="305"/>
      <c r="DI17" s="306"/>
    </row>
    <row r="18" spans="1:113" ht="18.75" customHeight="1" x14ac:dyDescent="0.2">
      <c r="A18" s="2"/>
      <c r="B18" s="457" t="s">
        <v>237</v>
      </c>
      <c r="C18" s="389"/>
      <c r="D18" s="389"/>
      <c r="E18" s="458"/>
      <c r="F18" s="458"/>
      <c r="G18" s="458"/>
      <c r="H18" s="458"/>
      <c r="I18" s="458"/>
      <c r="J18" s="458"/>
      <c r="K18" s="458"/>
      <c r="L18" s="473">
        <v>303.08999999999997</v>
      </c>
      <c r="M18" s="473"/>
      <c r="N18" s="473"/>
      <c r="O18" s="473"/>
      <c r="P18" s="473"/>
      <c r="Q18" s="473"/>
      <c r="R18" s="474"/>
      <c r="S18" s="474"/>
      <c r="T18" s="474"/>
      <c r="U18" s="474"/>
      <c r="V18" s="475"/>
      <c r="W18" s="376"/>
      <c r="X18" s="377"/>
      <c r="Y18" s="377"/>
      <c r="Z18" s="377"/>
      <c r="AA18" s="377"/>
      <c r="AB18" s="370"/>
      <c r="AC18" s="413">
        <v>58.6</v>
      </c>
      <c r="AD18" s="414"/>
      <c r="AE18" s="414"/>
      <c r="AF18" s="414"/>
      <c r="AG18" s="476"/>
      <c r="AH18" s="413">
        <v>56.9</v>
      </c>
      <c r="AI18" s="414"/>
      <c r="AJ18" s="414"/>
      <c r="AK18" s="414"/>
      <c r="AL18" s="415"/>
      <c r="AM18" s="470"/>
      <c r="AN18" s="432"/>
      <c r="AO18" s="432"/>
      <c r="AP18" s="432"/>
      <c r="AQ18" s="432"/>
      <c r="AR18" s="432"/>
      <c r="AS18" s="432"/>
      <c r="AT18" s="433"/>
      <c r="AU18" s="471"/>
      <c r="AV18" s="472"/>
      <c r="AW18" s="472"/>
      <c r="AX18" s="472"/>
      <c r="AY18" s="438" t="s">
        <v>238</v>
      </c>
      <c r="AZ18" s="439"/>
      <c r="BA18" s="439"/>
      <c r="BB18" s="439"/>
      <c r="BC18" s="439"/>
      <c r="BD18" s="439"/>
      <c r="BE18" s="439"/>
      <c r="BF18" s="439"/>
      <c r="BG18" s="439"/>
      <c r="BH18" s="439"/>
      <c r="BI18" s="439"/>
      <c r="BJ18" s="439"/>
      <c r="BK18" s="439"/>
      <c r="BL18" s="439"/>
      <c r="BM18" s="440"/>
      <c r="BN18" s="441">
        <v>6283984</v>
      </c>
      <c r="BO18" s="442"/>
      <c r="BP18" s="442"/>
      <c r="BQ18" s="442"/>
      <c r="BR18" s="442"/>
      <c r="BS18" s="442"/>
      <c r="BT18" s="442"/>
      <c r="BU18" s="443"/>
      <c r="BV18" s="441">
        <v>6251255</v>
      </c>
      <c r="BW18" s="442"/>
      <c r="BX18" s="442"/>
      <c r="BY18" s="442"/>
      <c r="BZ18" s="442"/>
      <c r="CA18" s="442"/>
      <c r="CB18" s="442"/>
      <c r="CC18" s="443"/>
      <c r="CD18" s="20"/>
      <c r="CE18" s="302"/>
      <c r="CF18" s="302"/>
      <c r="CG18" s="302"/>
      <c r="CH18" s="302"/>
      <c r="CI18" s="302"/>
      <c r="CJ18" s="302"/>
      <c r="CK18" s="302"/>
      <c r="CL18" s="302"/>
      <c r="CM18" s="302"/>
      <c r="CN18" s="302"/>
      <c r="CO18" s="302"/>
      <c r="CP18" s="302"/>
      <c r="CQ18" s="302"/>
      <c r="CR18" s="302"/>
      <c r="CS18" s="303"/>
      <c r="CT18" s="304"/>
      <c r="CU18" s="305"/>
      <c r="CV18" s="305"/>
      <c r="CW18" s="305"/>
      <c r="CX18" s="305"/>
      <c r="CY18" s="305"/>
      <c r="CZ18" s="305"/>
      <c r="DA18" s="306"/>
      <c r="DB18" s="304"/>
      <c r="DC18" s="305"/>
      <c r="DD18" s="305"/>
      <c r="DE18" s="305"/>
      <c r="DF18" s="305"/>
      <c r="DG18" s="305"/>
      <c r="DH18" s="305"/>
      <c r="DI18" s="306"/>
    </row>
    <row r="19" spans="1:113" ht="18.75" customHeight="1" x14ac:dyDescent="0.2">
      <c r="A19" s="2"/>
      <c r="B19" s="457" t="s">
        <v>71</v>
      </c>
      <c r="C19" s="389"/>
      <c r="D19" s="389"/>
      <c r="E19" s="458"/>
      <c r="F19" s="458"/>
      <c r="G19" s="458"/>
      <c r="H19" s="458"/>
      <c r="I19" s="458"/>
      <c r="J19" s="458"/>
      <c r="K19" s="458"/>
      <c r="L19" s="459">
        <v>43</v>
      </c>
      <c r="M19" s="459"/>
      <c r="N19" s="459"/>
      <c r="O19" s="459"/>
      <c r="P19" s="459"/>
      <c r="Q19" s="459"/>
      <c r="R19" s="460"/>
      <c r="S19" s="460"/>
      <c r="T19" s="460"/>
      <c r="U19" s="460"/>
      <c r="V19" s="461"/>
      <c r="W19" s="359"/>
      <c r="X19" s="360"/>
      <c r="Y19" s="360"/>
      <c r="Z19" s="360"/>
      <c r="AA19" s="360"/>
      <c r="AB19" s="360"/>
      <c r="AC19" s="468"/>
      <c r="AD19" s="468"/>
      <c r="AE19" s="468"/>
      <c r="AF19" s="468"/>
      <c r="AG19" s="468"/>
      <c r="AH19" s="468"/>
      <c r="AI19" s="468"/>
      <c r="AJ19" s="468"/>
      <c r="AK19" s="468"/>
      <c r="AL19" s="469"/>
      <c r="AM19" s="470"/>
      <c r="AN19" s="432"/>
      <c r="AO19" s="432"/>
      <c r="AP19" s="432"/>
      <c r="AQ19" s="432"/>
      <c r="AR19" s="432"/>
      <c r="AS19" s="432"/>
      <c r="AT19" s="433"/>
      <c r="AU19" s="471"/>
      <c r="AV19" s="472"/>
      <c r="AW19" s="472"/>
      <c r="AX19" s="472"/>
      <c r="AY19" s="438" t="s">
        <v>227</v>
      </c>
      <c r="AZ19" s="439"/>
      <c r="BA19" s="439"/>
      <c r="BB19" s="439"/>
      <c r="BC19" s="439"/>
      <c r="BD19" s="439"/>
      <c r="BE19" s="439"/>
      <c r="BF19" s="439"/>
      <c r="BG19" s="439"/>
      <c r="BH19" s="439"/>
      <c r="BI19" s="439"/>
      <c r="BJ19" s="439"/>
      <c r="BK19" s="439"/>
      <c r="BL19" s="439"/>
      <c r="BM19" s="440"/>
      <c r="BN19" s="441">
        <v>8744896</v>
      </c>
      <c r="BO19" s="442"/>
      <c r="BP19" s="442"/>
      <c r="BQ19" s="442"/>
      <c r="BR19" s="442"/>
      <c r="BS19" s="442"/>
      <c r="BT19" s="442"/>
      <c r="BU19" s="443"/>
      <c r="BV19" s="441">
        <v>8458051</v>
      </c>
      <c r="BW19" s="442"/>
      <c r="BX19" s="442"/>
      <c r="BY19" s="442"/>
      <c r="BZ19" s="442"/>
      <c r="CA19" s="442"/>
      <c r="CB19" s="442"/>
      <c r="CC19" s="443"/>
      <c r="CD19" s="20"/>
      <c r="CE19" s="302"/>
      <c r="CF19" s="302"/>
      <c r="CG19" s="302"/>
      <c r="CH19" s="302"/>
      <c r="CI19" s="302"/>
      <c r="CJ19" s="302"/>
      <c r="CK19" s="302"/>
      <c r="CL19" s="302"/>
      <c r="CM19" s="302"/>
      <c r="CN19" s="302"/>
      <c r="CO19" s="302"/>
      <c r="CP19" s="302"/>
      <c r="CQ19" s="302"/>
      <c r="CR19" s="302"/>
      <c r="CS19" s="303"/>
      <c r="CT19" s="304"/>
      <c r="CU19" s="305"/>
      <c r="CV19" s="305"/>
      <c r="CW19" s="305"/>
      <c r="CX19" s="305"/>
      <c r="CY19" s="305"/>
      <c r="CZ19" s="305"/>
      <c r="DA19" s="306"/>
      <c r="DB19" s="304"/>
      <c r="DC19" s="305"/>
      <c r="DD19" s="305"/>
      <c r="DE19" s="305"/>
      <c r="DF19" s="305"/>
      <c r="DG19" s="305"/>
      <c r="DH19" s="305"/>
      <c r="DI19" s="306"/>
    </row>
    <row r="20" spans="1:113" ht="18.75" customHeight="1" x14ac:dyDescent="0.2">
      <c r="A20" s="2"/>
      <c r="B20" s="457" t="s">
        <v>239</v>
      </c>
      <c r="C20" s="389"/>
      <c r="D20" s="389"/>
      <c r="E20" s="458"/>
      <c r="F20" s="458"/>
      <c r="G20" s="458"/>
      <c r="H20" s="458"/>
      <c r="I20" s="458"/>
      <c r="J20" s="458"/>
      <c r="K20" s="458"/>
      <c r="L20" s="459">
        <v>5217</v>
      </c>
      <c r="M20" s="459"/>
      <c r="N20" s="459"/>
      <c r="O20" s="459"/>
      <c r="P20" s="459"/>
      <c r="Q20" s="459"/>
      <c r="R20" s="460"/>
      <c r="S20" s="460"/>
      <c r="T20" s="460"/>
      <c r="U20" s="460"/>
      <c r="V20" s="461"/>
      <c r="W20" s="376"/>
      <c r="X20" s="377"/>
      <c r="Y20" s="377"/>
      <c r="Z20" s="377"/>
      <c r="AA20" s="377"/>
      <c r="AB20" s="377"/>
      <c r="AC20" s="462"/>
      <c r="AD20" s="462"/>
      <c r="AE20" s="462"/>
      <c r="AF20" s="462"/>
      <c r="AG20" s="462"/>
      <c r="AH20" s="462"/>
      <c r="AI20" s="462"/>
      <c r="AJ20" s="462"/>
      <c r="AK20" s="462"/>
      <c r="AL20" s="463"/>
      <c r="AM20" s="464"/>
      <c r="AN20" s="405"/>
      <c r="AO20" s="405"/>
      <c r="AP20" s="405"/>
      <c r="AQ20" s="405"/>
      <c r="AR20" s="405"/>
      <c r="AS20" s="405"/>
      <c r="AT20" s="406"/>
      <c r="AU20" s="465"/>
      <c r="AV20" s="466"/>
      <c r="AW20" s="466"/>
      <c r="AX20" s="467"/>
      <c r="AY20" s="438"/>
      <c r="AZ20" s="439"/>
      <c r="BA20" s="439"/>
      <c r="BB20" s="439"/>
      <c r="BC20" s="439"/>
      <c r="BD20" s="439"/>
      <c r="BE20" s="439"/>
      <c r="BF20" s="439"/>
      <c r="BG20" s="439"/>
      <c r="BH20" s="439"/>
      <c r="BI20" s="439"/>
      <c r="BJ20" s="439"/>
      <c r="BK20" s="439"/>
      <c r="BL20" s="439"/>
      <c r="BM20" s="440"/>
      <c r="BN20" s="441"/>
      <c r="BO20" s="442"/>
      <c r="BP20" s="442"/>
      <c r="BQ20" s="442"/>
      <c r="BR20" s="442"/>
      <c r="BS20" s="442"/>
      <c r="BT20" s="442"/>
      <c r="BU20" s="443"/>
      <c r="BV20" s="441"/>
      <c r="BW20" s="442"/>
      <c r="BX20" s="442"/>
      <c r="BY20" s="442"/>
      <c r="BZ20" s="442"/>
      <c r="CA20" s="442"/>
      <c r="CB20" s="442"/>
      <c r="CC20" s="443"/>
      <c r="CD20" s="20"/>
      <c r="CE20" s="302"/>
      <c r="CF20" s="302"/>
      <c r="CG20" s="302"/>
      <c r="CH20" s="302"/>
      <c r="CI20" s="302"/>
      <c r="CJ20" s="302"/>
      <c r="CK20" s="302"/>
      <c r="CL20" s="302"/>
      <c r="CM20" s="302"/>
      <c r="CN20" s="302"/>
      <c r="CO20" s="302"/>
      <c r="CP20" s="302"/>
      <c r="CQ20" s="302"/>
      <c r="CR20" s="302"/>
      <c r="CS20" s="303"/>
      <c r="CT20" s="304"/>
      <c r="CU20" s="305"/>
      <c r="CV20" s="305"/>
      <c r="CW20" s="305"/>
      <c r="CX20" s="305"/>
      <c r="CY20" s="305"/>
      <c r="CZ20" s="305"/>
      <c r="DA20" s="306"/>
      <c r="DB20" s="304"/>
      <c r="DC20" s="305"/>
      <c r="DD20" s="305"/>
      <c r="DE20" s="305"/>
      <c r="DF20" s="305"/>
      <c r="DG20" s="305"/>
      <c r="DH20" s="305"/>
      <c r="DI20" s="306"/>
    </row>
    <row r="21" spans="1:113" ht="18.75" customHeight="1" x14ac:dyDescent="0.2">
      <c r="A21" s="2"/>
      <c r="B21" s="454" t="s">
        <v>241</v>
      </c>
      <c r="C21" s="455"/>
      <c r="D21" s="455"/>
      <c r="E21" s="455"/>
      <c r="F21" s="455"/>
      <c r="G21" s="455"/>
      <c r="H21" s="455"/>
      <c r="I21" s="455"/>
      <c r="J21" s="455"/>
      <c r="K21" s="455"/>
      <c r="L21" s="455"/>
      <c r="M21" s="455"/>
      <c r="N21" s="455"/>
      <c r="O21" s="455"/>
      <c r="P21" s="455"/>
      <c r="Q21" s="455"/>
      <c r="R21" s="455"/>
      <c r="S21" s="455"/>
      <c r="T21" s="455"/>
      <c r="U21" s="455"/>
      <c r="V21" s="455"/>
      <c r="W21" s="455"/>
      <c r="X21" s="455"/>
      <c r="Y21" s="455"/>
      <c r="Z21" s="455"/>
      <c r="AA21" s="455"/>
      <c r="AB21" s="455"/>
      <c r="AC21" s="455"/>
      <c r="AD21" s="455"/>
      <c r="AE21" s="455"/>
      <c r="AF21" s="455"/>
      <c r="AG21" s="455"/>
      <c r="AH21" s="455"/>
      <c r="AI21" s="455"/>
      <c r="AJ21" s="455"/>
      <c r="AK21" s="455"/>
      <c r="AL21" s="455"/>
      <c r="AM21" s="455"/>
      <c r="AN21" s="455"/>
      <c r="AO21" s="455"/>
      <c r="AP21" s="455"/>
      <c r="AQ21" s="455"/>
      <c r="AR21" s="455"/>
      <c r="AS21" s="455"/>
      <c r="AT21" s="455"/>
      <c r="AU21" s="455"/>
      <c r="AV21" s="455"/>
      <c r="AW21" s="455"/>
      <c r="AX21" s="456"/>
      <c r="AY21" s="416"/>
      <c r="AZ21" s="417"/>
      <c r="BA21" s="417"/>
      <c r="BB21" s="417"/>
      <c r="BC21" s="417"/>
      <c r="BD21" s="417"/>
      <c r="BE21" s="417"/>
      <c r="BF21" s="417"/>
      <c r="BG21" s="417"/>
      <c r="BH21" s="417"/>
      <c r="BI21" s="417"/>
      <c r="BJ21" s="417"/>
      <c r="BK21" s="417"/>
      <c r="BL21" s="417"/>
      <c r="BM21" s="418"/>
      <c r="BN21" s="419"/>
      <c r="BO21" s="420"/>
      <c r="BP21" s="420"/>
      <c r="BQ21" s="420"/>
      <c r="BR21" s="420"/>
      <c r="BS21" s="420"/>
      <c r="BT21" s="420"/>
      <c r="BU21" s="421"/>
      <c r="BV21" s="419"/>
      <c r="BW21" s="420"/>
      <c r="BX21" s="420"/>
      <c r="BY21" s="420"/>
      <c r="BZ21" s="420"/>
      <c r="CA21" s="420"/>
      <c r="CB21" s="420"/>
      <c r="CC21" s="421"/>
      <c r="CD21" s="20"/>
      <c r="CE21" s="302"/>
      <c r="CF21" s="302"/>
      <c r="CG21" s="302"/>
      <c r="CH21" s="302"/>
      <c r="CI21" s="302"/>
      <c r="CJ21" s="302"/>
      <c r="CK21" s="302"/>
      <c r="CL21" s="302"/>
      <c r="CM21" s="302"/>
      <c r="CN21" s="302"/>
      <c r="CO21" s="302"/>
      <c r="CP21" s="302"/>
      <c r="CQ21" s="302"/>
      <c r="CR21" s="302"/>
      <c r="CS21" s="303"/>
      <c r="CT21" s="304"/>
      <c r="CU21" s="305"/>
      <c r="CV21" s="305"/>
      <c r="CW21" s="305"/>
      <c r="CX21" s="305"/>
      <c r="CY21" s="305"/>
      <c r="CZ21" s="305"/>
      <c r="DA21" s="306"/>
      <c r="DB21" s="304"/>
      <c r="DC21" s="305"/>
      <c r="DD21" s="305"/>
      <c r="DE21" s="305"/>
      <c r="DF21" s="305"/>
      <c r="DG21" s="305"/>
      <c r="DH21" s="305"/>
      <c r="DI21" s="306"/>
    </row>
    <row r="22" spans="1:113" ht="18.75" customHeight="1" x14ac:dyDescent="0.2">
      <c r="A22" s="2"/>
      <c r="B22" s="423" t="s">
        <v>242</v>
      </c>
      <c r="C22" s="337"/>
      <c r="D22" s="338"/>
      <c r="E22" s="316" t="s">
        <v>8</v>
      </c>
      <c r="F22" s="317"/>
      <c r="G22" s="317"/>
      <c r="H22" s="317"/>
      <c r="I22" s="317"/>
      <c r="J22" s="317"/>
      <c r="K22" s="318"/>
      <c r="L22" s="316" t="s">
        <v>244</v>
      </c>
      <c r="M22" s="317"/>
      <c r="N22" s="317"/>
      <c r="O22" s="317"/>
      <c r="P22" s="318"/>
      <c r="Q22" s="322" t="s">
        <v>245</v>
      </c>
      <c r="R22" s="323"/>
      <c r="S22" s="323"/>
      <c r="T22" s="323"/>
      <c r="U22" s="323"/>
      <c r="V22" s="324"/>
      <c r="W22" s="336" t="s">
        <v>247</v>
      </c>
      <c r="X22" s="337"/>
      <c r="Y22" s="338"/>
      <c r="Z22" s="316" t="s">
        <v>8</v>
      </c>
      <c r="AA22" s="317"/>
      <c r="AB22" s="317"/>
      <c r="AC22" s="317"/>
      <c r="AD22" s="317"/>
      <c r="AE22" s="317"/>
      <c r="AF22" s="317"/>
      <c r="AG22" s="318"/>
      <c r="AH22" s="328" t="s">
        <v>190</v>
      </c>
      <c r="AI22" s="317"/>
      <c r="AJ22" s="317"/>
      <c r="AK22" s="317"/>
      <c r="AL22" s="318"/>
      <c r="AM22" s="328" t="s">
        <v>248</v>
      </c>
      <c r="AN22" s="329"/>
      <c r="AO22" s="329"/>
      <c r="AP22" s="329"/>
      <c r="AQ22" s="329"/>
      <c r="AR22" s="330"/>
      <c r="AS22" s="322" t="s">
        <v>245</v>
      </c>
      <c r="AT22" s="323"/>
      <c r="AU22" s="323"/>
      <c r="AV22" s="323"/>
      <c r="AW22" s="323"/>
      <c r="AX22" s="334"/>
      <c r="AY22" s="444" t="s">
        <v>250</v>
      </c>
      <c r="AZ22" s="445"/>
      <c r="BA22" s="445"/>
      <c r="BB22" s="445"/>
      <c r="BC22" s="445"/>
      <c r="BD22" s="445"/>
      <c r="BE22" s="445"/>
      <c r="BF22" s="445"/>
      <c r="BG22" s="445"/>
      <c r="BH22" s="445"/>
      <c r="BI22" s="445"/>
      <c r="BJ22" s="445"/>
      <c r="BK22" s="445"/>
      <c r="BL22" s="445"/>
      <c r="BM22" s="446"/>
      <c r="BN22" s="428">
        <v>15784796</v>
      </c>
      <c r="BO22" s="429"/>
      <c r="BP22" s="429"/>
      <c r="BQ22" s="429"/>
      <c r="BR22" s="429"/>
      <c r="BS22" s="429"/>
      <c r="BT22" s="429"/>
      <c r="BU22" s="430"/>
      <c r="BV22" s="428">
        <v>14443851</v>
      </c>
      <c r="BW22" s="429"/>
      <c r="BX22" s="429"/>
      <c r="BY22" s="429"/>
      <c r="BZ22" s="429"/>
      <c r="CA22" s="429"/>
      <c r="CB22" s="429"/>
      <c r="CC22" s="430"/>
      <c r="CD22" s="20"/>
      <c r="CE22" s="302"/>
      <c r="CF22" s="302"/>
      <c r="CG22" s="302"/>
      <c r="CH22" s="302"/>
      <c r="CI22" s="302"/>
      <c r="CJ22" s="302"/>
      <c r="CK22" s="302"/>
      <c r="CL22" s="302"/>
      <c r="CM22" s="302"/>
      <c r="CN22" s="302"/>
      <c r="CO22" s="302"/>
      <c r="CP22" s="302"/>
      <c r="CQ22" s="302"/>
      <c r="CR22" s="302"/>
      <c r="CS22" s="303"/>
      <c r="CT22" s="304"/>
      <c r="CU22" s="305"/>
      <c r="CV22" s="305"/>
      <c r="CW22" s="305"/>
      <c r="CX22" s="305"/>
      <c r="CY22" s="305"/>
      <c r="CZ22" s="305"/>
      <c r="DA22" s="306"/>
      <c r="DB22" s="304"/>
      <c r="DC22" s="305"/>
      <c r="DD22" s="305"/>
      <c r="DE22" s="305"/>
      <c r="DF22" s="305"/>
      <c r="DG22" s="305"/>
      <c r="DH22" s="305"/>
      <c r="DI22" s="306"/>
    </row>
    <row r="23" spans="1:113" ht="18.75" customHeight="1" x14ac:dyDescent="0.2">
      <c r="A23" s="2"/>
      <c r="B23" s="424"/>
      <c r="C23" s="340"/>
      <c r="D23" s="341"/>
      <c r="E23" s="319"/>
      <c r="F23" s="320"/>
      <c r="G23" s="320"/>
      <c r="H23" s="320"/>
      <c r="I23" s="320"/>
      <c r="J23" s="320"/>
      <c r="K23" s="321"/>
      <c r="L23" s="319"/>
      <c r="M23" s="320"/>
      <c r="N23" s="320"/>
      <c r="O23" s="320"/>
      <c r="P23" s="321"/>
      <c r="Q23" s="325"/>
      <c r="R23" s="326"/>
      <c r="S23" s="326"/>
      <c r="T23" s="326"/>
      <c r="U23" s="326"/>
      <c r="V23" s="327"/>
      <c r="W23" s="339"/>
      <c r="X23" s="340"/>
      <c r="Y23" s="341"/>
      <c r="Z23" s="319"/>
      <c r="AA23" s="320"/>
      <c r="AB23" s="320"/>
      <c r="AC23" s="320"/>
      <c r="AD23" s="320"/>
      <c r="AE23" s="320"/>
      <c r="AF23" s="320"/>
      <c r="AG23" s="321"/>
      <c r="AH23" s="319"/>
      <c r="AI23" s="320"/>
      <c r="AJ23" s="320"/>
      <c r="AK23" s="320"/>
      <c r="AL23" s="321"/>
      <c r="AM23" s="331"/>
      <c r="AN23" s="332"/>
      <c r="AO23" s="332"/>
      <c r="AP23" s="332"/>
      <c r="AQ23" s="332"/>
      <c r="AR23" s="333"/>
      <c r="AS23" s="325"/>
      <c r="AT23" s="326"/>
      <c r="AU23" s="326"/>
      <c r="AV23" s="326"/>
      <c r="AW23" s="326"/>
      <c r="AX23" s="335"/>
      <c r="AY23" s="438" t="s">
        <v>252</v>
      </c>
      <c r="AZ23" s="439"/>
      <c r="BA23" s="439"/>
      <c r="BB23" s="439"/>
      <c r="BC23" s="439"/>
      <c r="BD23" s="439"/>
      <c r="BE23" s="439"/>
      <c r="BF23" s="439"/>
      <c r="BG23" s="439"/>
      <c r="BH23" s="439"/>
      <c r="BI23" s="439"/>
      <c r="BJ23" s="439"/>
      <c r="BK23" s="439"/>
      <c r="BL23" s="439"/>
      <c r="BM23" s="440"/>
      <c r="BN23" s="441">
        <v>7997582</v>
      </c>
      <c r="BO23" s="442"/>
      <c r="BP23" s="442"/>
      <c r="BQ23" s="442"/>
      <c r="BR23" s="442"/>
      <c r="BS23" s="442"/>
      <c r="BT23" s="442"/>
      <c r="BU23" s="443"/>
      <c r="BV23" s="441">
        <v>8529721</v>
      </c>
      <c r="BW23" s="442"/>
      <c r="BX23" s="442"/>
      <c r="BY23" s="442"/>
      <c r="BZ23" s="442"/>
      <c r="CA23" s="442"/>
      <c r="CB23" s="442"/>
      <c r="CC23" s="443"/>
      <c r="CD23" s="20"/>
      <c r="CE23" s="302"/>
      <c r="CF23" s="302"/>
      <c r="CG23" s="302"/>
      <c r="CH23" s="302"/>
      <c r="CI23" s="302"/>
      <c r="CJ23" s="302"/>
      <c r="CK23" s="302"/>
      <c r="CL23" s="302"/>
      <c r="CM23" s="302"/>
      <c r="CN23" s="302"/>
      <c r="CO23" s="302"/>
      <c r="CP23" s="302"/>
      <c r="CQ23" s="302"/>
      <c r="CR23" s="302"/>
      <c r="CS23" s="303"/>
      <c r="CT23" s="304"/>
      <c r="CU23" s="305"/>
      <c r="CV23" s="305"/>
      <c r="CW23" s="305"/>
      <c r="CX23" s="305"/>
      <c r="CY23" s="305"/>
      <c r="CZ23" s="305"/>
      <c r="DA23" s="306"/>
      <c r="DB23" s="304"/>
      <c r="DC23" s="305"/>
      <c r="DD23" s="305"/>
      <c r="DE23" s="305"/>
      <c r="DF23" s="305"/>
      <c r="DG23" s="305"/>
      <c r="DH23" s="305"/>
      <c r="DI23" s="306"/>
    </row>
    <row r="24" spans="1:113" ht="18.75" customHeight="1" x14ac:dyDescent="0.2">
      <c r="A24" s="2"/>
      <c r="B24" s="424"/>
      <c r="C24" s="340"/>
      <c r="D24" s="341"/>
      <c r="E24" s="431" t="s">
        <v>253</v>
      </c>
      <c r="F24" s="432"/>
      <c r="G24" s="432"/>
      <c r="H24" s="432"/>
      <c r="I24" s="432"/>
      <c r="J24" s="432"/>
      <c r="K24" s="433"/>
      <c r="L24" s="434">
        <v>1</v>
      </c>
      <c r="M24" s="435"/>
      <c r="N24" s="435"/>
      <c r="O24" s="435"/>
      <c r="P24" s="436"/>
      <c r="Q24" s="434">
        <v>6750</v>
      </c>
      <c r="R24" s="435"/>
      <c r="S24" s="435"/>
      <c r="T24" s="435"/>
      <c r="U24" s="435"/>
      <c r="V24" s="436"/>
      <c r="W24" s="339"/>
      <c r="X24" s="340"/>
      <c r="Y24" s="341"/>
      <c r="Z24" s="431" t="s">
        <v>255</v>
      </c>
      <c r="AA24" s="432"/>
      <c r="AB24" s="432"/>
      <c r="AC24" s="432"/>
      <c r="AD24" s="432"/>
      <c r="AE24" s="432"/>
      <c r="AF24" s="432"/>
      <c r="AG24" s="433"/>
      <c r="AH24" s="434">
        <v>194</v>
      </c>
      <c r="AI24" s="435"/>
      <c r="AJ24" s="435"/>
      <c r="AK24" s="435"/>
      <c r="AL24" s="436"/>
      <c r="AM24" s="434">
        <v>569972</v>
      </c>
      <c r="AN24" s="435"/>
      <c r="AO24" s="435"/>
      <c r="AP24" s="435"/>
      <c r="AQ24" s="435"/>
      <c r="AR24" s="436"/>
      <c r="AS24" s="434">
        <v>2938</v>
      </c>
      <c r="AT24" s="435"/>
      <c r="AU24" s="435"/>
      <c r="AV24" s="435"/>
      <c r="AW24" s="435"/>
      <c r="AX24" s="437"/>
      <c r="AY24" s="416" t="s">
        <v>256</v>
      </c>
      <c r="AZ24" s="417"/>
      <c r="BA24" s="417"/>
      <c r="BB24" s="417"/>
      <c r="BC24" s="417"/>
      <c r="BD24" s="417"/>
      <c r="BE24" s="417"/>
      <c r="BF24" s="417"/>
      <c r="BG24" s="417"/>
      <c r="BH24" s="417"/>
      <c r="BI24" s="417"/>
      <c r="BJ24" s="417"/>
      <c r="BK24" s="417"/>
      <c r="BL24" s="417"/>
      <c r="BM24" s="418"/>
      <c r="BN24" s="441">
        <v>11722266</v>
      </c>
      <c r="BO24" s="442"/>
      <c r="BP24" s="442"/>
      <c r="BQ24" s="442"/>
      <c r="BR24" s="442"/>
      <c r="BS24" s="442"/>
      <c r="BT24" s="442"/>
      <c r="BU24" s="443"/>
      <c r="BV24" s="441">
        <v>10057825</v>
      </c>
      <c r="BW24" s="442"/>
      <c r="BX24" s="442"/>
      <c r="BY24" s="442"/>
      <c r="BZ24" s="442"/>
      <c r="CA24" s="442"/>
      <c r="CB24" s="442"/>
      <c r="CC24" s="443"/>
      <c r="CD24" s="20"/>
      <c r="CE24" s="302"/>
      <c r="CF24" s="302"/>
      <c r="CG24" s="302"/>
      <c r="CH24" s="302"/>
      <c r="CI24" s="302"/>
      <c r="CJ24" s="302"/>
      <c r="CK24" s="302"/>
      <c r="CL24" s="302"/>
      <c r="CM24" s="302"/>
      <c r="CN24" s="302"/>
      <c r="CO24" s="302"/>
      <c r="CP24" s="302"/>
      <c r="CQ24" s="302"/>
      <c r="CR24" s="302"/>
      <c r="CS24" s="303"/>
      <c r="CT24" s="304"/>
      <c r="CU24" s="305"/>
      <c r="CV24" s="305"/>
      <c r="CW24" s="305"/>
      <c r="CX24" s="305"/>
      <c r="CY24" s="305"/>
      <c r="CZ24" s="305"/>
      <c r="DA24" s="306"/>
      <c r="DB24" s="304"/>
      <c r="DC24" s="305"/>
      <c r="DD24" s="305"/>
      <c r="DE24" s="305"/>
      <c r="DF24" s="305"/>
      <c r="DG24" s="305"/>
      <c r="DH24" s="305"/>
      <c r="DI24" s="306"/>
    </row>
    <row r="25" spans="1:113" ht="18.75" customHeight="1" x14ac:dyDescent="0.2">
      <c r="A25" s="2"/>
      <c r="B25" s="424"/>
      <c r="C25" s="340"/>
      <c r="D25" s="341"/>
      <c r="E25" s="431" t="s">
        <v>259</v>
      </c>
      <c r="F25" s="432"/>
      <c r="G25" s="432"/>
      <c r="H25" s="432"/>
      <c r="I25" s="432"/>
      <c r="J25" s="432"/>
      <c r="K25" s="433"/>
      <c r="L25" s="434">
        <v>1</v>
      </c>
      <c r="M25" s="435"/>
      <c r="N25" s="435"/>
      <c r="O25" s="435"/>
      <c r="P25" s="436"/>
      <c r="Q25" s="434">
        <v>5580</v>
      </c>
      <c r="R25" s="435"/>
      <c r="S25" s="435"/>
      <c r="T25" s="435"/>
      <c r="U25" s="435"/>
      <c r="V25" s="436"/>
      <c r="W25" s="339"/>
      <c r="X25" s="340"/>
      <c r="Y25" s="341"/>
      <c r="Z25" s="431" t="s">
        <v>260</v>
      </c>
      <c r="AA25" s="432"/>
      <c r="AB25" s="432"/>
      <c r="AC25" s="432"/>
      <c r="AD25" s="432"/>
      <c r="AE25" s="432"/>
      <c r="AF25" s="432"/>
      <c r="AG25" s="433"/>
      <c r="AH25" s="434" t="s">
        <v>209</v>
      </c>
      <c r="AI25" s="435"/>
      <c r="AJ25" s="435"/>
      <c r="AK25" s="435"/>
      <c r="AL25" s="436"/>
      <c r="AM25" s="434" t="s">
        <v>209</v>
      </c>
      <c r="AN25" s="435"/>
      <c r="AO25" s="435"/>
      <c r="AP25" s="435"/>
      <c r="AQ25" s="435"/>
      <c r="AR25" s="436"/>
      <c r="AS25" s="434" t="s">
        <v>209</v>
      </c>
      <c r="AT25" s="435"/>
      <c r="AU25" s="435"/>
      <c r="AV25" s="435"/>
      <c r="AW25" s="435"/>
      <c r="AX25" s="437"/>
      <c r="AY25" s="444" t="s">
        <v>39</v>
      </c>
      <c r="AZ25" s="445"/>
      <c r="BA25" s="445"/>
      <c r="BB25" s="445"/>
      <c r="BC25" s="445"/>
      <c r="BD25" s="445"/>
      <c r="BE25" s="445"/>
      <c r="BF25" s="445"/>
      <c r="BG25" s="445"/>
      <c r="BH25" s="445"/>
      <c r="BI25" s="445"/>
      <c r="BJ25" s="445"/>
      <c r="BK25" s="445"/>
      <c r="BL25" s="445"/>
      <c r="BM25" s="446"/>
      <c r="BN25" s="428">
        <v>763636</v>
      </c>
      <c r="BO25" s="429"/>
      <c r="BP25" s="429"/>
      <c r="BQ25" s="429"/>
      <c r="BR25" s="429"/>
      <c r="BS25" s="429"/>
      <c r="BT25" s="429"/>
      <c r="BU25" s="430"/>
      <c r="BV25" s="428">
        <v>2669284</v>
      </c>
      <c r="BW25" s="429"/>
      <c r="BX25" s="429"/>
      <c r="BY25" s="429"/>
      <c r="BZ25" s="429"/>
      <c r="CA25" s="429"/>
      <c r="CB25" s="429"/>
      <c r="CC25" s="430"/>
      <c r="CD25" s="20"/>
      <c r="CE25" s="302"/>
      <c r="CF25" s="302"/>
      <c r="CG25" s="302"/>
      <c r="CH25" s="302"/>
      <c r="CI25" s="302"/>
      <c r="CJ25" s="302"/>
      <c r="CK25" s="302"/>
      <c r="CL25" s="302"/>
      <c r="CM25" s="302"/>
      <c r="CN25" s="302"/>
      <c r="CO25" s="302"/>
      <c r="CP25" s="302"/>
      <c r="CQ25" s="302"/>
      <c r="CR25" s="302"/>
      <c r="CS25" s="303"/>
      <c r="CT25" s="304"/>
      <c r="CU25" s="305"/>
      <c r="CV25" s="305"/>
      <c r="CW25" s="305"/>
      <c r="CX25" s="305"/>
      <c r="CY25" s="305"/>
      <c r="CZ25" s="305"/>
      <c r="DA25" s="306"/>
      <c r="DB25" s="304"/>
      <c r="DC25" s="305"/>
      <c r="DD25" s="305"/>
      <c r="DE25" s="305"/>
      <c r="DF25" s="305"/>
      <c r="DG25" s="305"/>
      <c r="DH25" s="305"/>
      <c r="DI25" s="306"/>
    </row>
    <row r="26" spans="1:113" ht="18.75" customHeight="1" x14ac:dyDescent="0.2">
      <c r="A26" s="2"/>
      <c r="B26" s="424"/>
      <c r="C26" s="340"/>
      <c r="D26" s="341"/>
      <c r="E26" s="431" t="s">
        <v>261</v>
      </c>
      <c r="F26" s="432"/>
      <c r="G26" s="432"/>
      <c r="H26" s="432"/>
      <c r="I26" s="432"/>
      <c r="J26" s="432"/>
      <c r="K26" s="433"/>
      <c r="L26" s="434">
        <v>1</v>
      </c>
      <c r="M26" s="435"/>
      <c r="N26" s="435"/>
      <c r="O26" s="435"/>
      <c r="P26" s="436"/>
      <c r="Q26" s="434">
        <v>5040</v>
      </c>
      <c r="R26" s="435"/>
      <c r="S26" s="435"/>
      <c r="T26" s="435"/>
      <c r="U26" s="435"/>
      <c r="V26" s="436"/>
      <c r="W26" s="339"/>
      <c r="X26" s="340"/>
      <c r="Y26" s="341"/>
      <c r="Z26" s="431" t="s">
        <v>262</v>
      </c>
      <c r="AA26" s="450"/>
      <c r="AB26" s="450"/>
      <c r="AC26" s="450"/>
      <c r="AD26" s="450"/>
      <c r="AE26" s="450"/>
      <c r="AF26" s="450"/>
      <c r="AG26" s="451"/>
      <c r="AH26" s="434">
        <v>2</v>
      </c>
      <c r="AI26" s="435"/>
      <c r="AJ26" s="435"/>
      <c r="AK26" s="435"/>
      <c r="AL26" s="436"/>
      <c r="AM26" s="434" t="s">
        <v>263</v>
      </c>
      <c r="AN26" s="435"/>
      <c r="AO26" s="435"/>
      <c r="AP26" s="435"/>
      <c r="AQ26" s="435"/>
      <c r="AR26" s="436"/>
      <c r="AS26" s="434" t="s">
        <v>263</v>
      </c>
      <c r="AT26" s="435"/>
      <c r="AU26" s="435"/>
      <c r="AV26" s="435"/>
      <c r="AW26" s="435"/>
      <c r="AX26" s="437"/>
      <c r="AY26" s="452" t="s">
        <v>267</v>
      </c>
      <c r="AZ26" s="403"/>
      <c r="BA26" s="403"/>
      <c r="BB26" s="403"/>
      <c r="BC26" s="403"/>
      <c r="BD26" s="403"/>
      <c r="BE26" s="403"/>
      <c r="BF26" s="403"/>
      <c r="BG26" s="403"/>
      <c r="BH26" s="403"/>
      <c r="BI26" s="403"/>
      <c r="BJ26" s="403"/>
      <c r="BK26" s="403"/>
      <c r="BL26" s="403"/>
      <c r="BM26" s="453"/>
      <c r="BN26" s="441" t="s">
        <v>209</v>
      </c>
      <c r="BO26" s="442"/>
      <c r="BP26" s="442"/>
      <c r="BQ26" s="442"/>
      <c r="BR26" s="442"/>
      <c r="BS26" s="442"/>
      <c r="BT26" s="442"/>
      <c r="BU26" s="443"/>
      <c r="BV26" s="441" t="s">
        <v>209</v>
      </c>
      <c r="BW26" s="442"/>
      <c r="BX26" s="442"/>
      <c r="BY26" s="442"/>
      <c r="BZ26" s="442"/>
      <c r="CA26" s="442"/>
      <c r="CB26" s="442"/>
      <c r="CC26" s="443"/>
      <c r="CD26" s="20"/>
      <c r="CE26" s="302"/>
      <c r="CF26" s="302"/>
      <c r="CG26" s="302"/>
      <c r="CH26" s="302"/>
      <c r="CI26" s="302"/>
      <c r="CJ26" s="302"/>
      <c r="CK26" s="302"/>
      <c r="CL26" s="302"/>
      <c r="CM26" s="302"/>
      <c r="CN26" s="302"/>
      <c r="CO26" s="302"/>
      <c r="CP26" s="302"/>
      <c r="CQ26" s="302"/>
      <c r="CR26" s="302"/>
      <c r="CS26" s="303"/>
      <c r="CT26" s="304"/>
      <c r="CU26" s="305"/>
      <c r="CV26" s="305"/>
      <c r="CW26" s="305"/>
      <c r="CX26" s="305"/>
      <c r="CY26" s="305"/>
      <c r="CZ26" s="305"/>
      <c r="DA26" s="306"/>
      <c r="DB26" s="304"/>
      <c r="DC26" s="305"/>
      <c r="DD26" s="305"/>
      <c r="DE26" s="305"/>
      <c r="DF26" s="305"/>
      <c r="DG26" s="305"/>
      <c r="DH26" s="305"/>
      <c r="DI26" s="306"/>
    </row>
    <row r="27" spans="1:113" ht="18.75" customHeight="1" x14ac:dyDescent="0.2">
      <c r="A27" s="2"/>
      <c r="B27" s="424"/>
      <c r="C27" s="340"/>
      <c r="D27" s="341"/>
      <c r="E27" s="431" t="s">
        <v>268</v>
      </c>
      <c r="F27" s="432"/>
      <c r="G27" s="432"/>
      <c r="H27" s="432"/>
      <c r="I27" s="432"/>
      <c r="J27" s="432"/>
      <c r="K27" s="433"/>
      <c r="L27" s="434">
        <v>1</v>
      </c>
      <c r="M27" s="435"/>
      <c r="N27" s="435"/>
      <c r="O27" s="435"/>
      <c r="P27" s="436"/>
      <c r="Q27" s="434">
        <v>3000</v>
      </c>
      <c r="R27" s="435"/>
      <c r="S27" s="435"/>
      <c r="T27" s="435"/>
      <c r="U27" s="435"/>
      <c r="V27" s="436"/>
      <c r="W27" s="339"/>
      <c r="X27" s="340"/>
      <c r="Y27" s="341"/>
      <c r="Z27" s="431" t="s">
        <v>270</v>
      </c>
      <c r="AA27" s="432"/>
      <c r="AB27" s="432"/>
      <c r="AC27" s="432"/>
      <c r="AD27" s="432"/>
      <c r="AE27" s="432"/>
      <c r="AF27" s="432"/>
      <c r="AG27" s="433"/>
      <c r="AH27" s="434">
        <v>6</v>
      </c>
      <c r="AI27" s="435"/>
      <c r="AJ27" s="435"/>
      <c r="AK27" s="435"/>
      <c r="AL27" s="436"/>
      <c r="AM27" s="434">
        <v>17484</v>
      </c>
      <c r="AN27" s="435"/>
      <c r="AO27" s="435"/>
      <c r="AP27" s="435"/>
      <c r="AQ27" s="435"/>
      <c r="AR27" s="436"/>
      <c r="AS27" s="434">
        <v>2914</v>
      </c>
      <c r="AT27" s="435"/>
      <c r="AU27" s="435"/>
      <c r="AV27" s="435"/>
      <c r="AW27" s="435"/>
      <c r="AX27" s="437"/>
      <c r="AY27" s="447" t="s">
        <v>272</v>
      </c>
      <c r="AZ27" s="448"/>
      <c r="BA27" s="448"/>
      <c r="BB27" s="448"/>
      <c r="BC27" s="448"/>
      <c r="BD27" s="448"/>
      <c r="BE27" s="448"/>
      <c r="BF27" s="448"/>
      <c r="BG27" s="448"/>
      <c r="BH27" s="448"/>
      <c r="BI27" s="448"/>
      <c r="BJ27" s="448"/>
      <c r="BK27" s="448"/>
      <c r="BL27" s="448"/>
      <c r="BM27" s="449"/>
      <c r="BN27" s="419">
        <v>388142</v>
      </c>
      <c r="BO27" s="420"/>
      <c r="BP27" s="420"/>
      <c r="BQ27" s="420"/>
      <c r="BR27" s="420"/>
      <c r="BS27" s="420"/>
      <c r="BT27" s="420"/>
      <c r="BU27" s="421"/>
      <c r="BV27" s="419">
        <v>388129</v>
      </c>
      <c r="BW27" s="420"/>
      <c r="BX27" s="420"/>
      <c r="BY27" s="420"/>
      <c r="BZ27" s="420"/>
      <c r="CA27" s="420"/>
      <c r="CB27" s="420"/>
      <c r="CC27" s="421"/>
      <c r="CD27" s="16"/>
      <c r="CE27" s="302"/>
      <c r="CF27" s="302"/>
      <c r="CG27" s="302"/>
      <c r="CH27" s="302"/>
      <c r="CI27" s="302"/>
      <c r="CJ27" s="302"/>
      <c r="CK27" s="302"/>
      <c r="CL27" s="302"/>
      <c r="CM27" s="302"/>
      <c r="CN27" s="302"/>
      <c r="CO27" s="302"/>
      <c r="CP27" s="302"/>
      <c r="CQ27" s="302"/>
      <c r="CR27" s="302"/>
      <c r="CS27" s="303"/>
      <c r="CT27" s="304"/>
      <c r="CU27" s="305"/>
      <c r="CV27" s="305"/>
      <c r="CW27" s="305"/>
      <c r="CX27" s="305"/>
      <c r="CY27" s="305"/>
      <c r="CZ27" s="305"/>
      <c r="DA27" s="306"/>
      <c r="DB27" s="304"/>
      <c r="DC27" s="305"/>
      <c r="DD27" s="305"/>
      <c r="DE27" s="305"/>
      <c r="DF27" s="305"/>
      <c r="DG27" s="305"/>
      <c r="DH27" s="305"/>
      <c r="DI27" s="306"/>
    </row>
    <row r="28" spans="1:113" ht="18.75" customHeight="1" x14ac:dyDescent="0.2">
      <c r="A28" s="2"/>
      <c r="B28" s="424"/>
      <c r="C28" s="340"/>
      <c r="D28" s="341"/>
      <c r="E28" s="431" t="s">
        <v>273</v>
      </c>
      <c r="F28" s="432"/>
      <c r="G28" s="432"/>
      <c r="H28" s="432"/>
      <c r="I28" s="432"/>
      <c r="J28" s="432"/>
      <c r="K28" s="433"/>
      <c r="L28" s="434">
        <v>1</v>
      </c>
      <c r="M28" s="435"/>
      <c r="N28" s="435"/>
      <c r="O28" s="435"/>
      <c r="P28" s="436"/>
      <c r="Q28" s="434">
        <v>2300</v>
      </c>
      <c r="R28" s="435"/>
      <c r="S28" s="435"/>
      <c r="T28" s="435"/>
      <c r="U28" s="435"/>
      <c r="V28" s="436"/>
      <c r="W28" s="339"/>
      <c r="X28" s="340"/>
      <c r="Y28" s="341"/>
      <c r="Z28" s="431" t="s">
        <v>37</v>
      </c>
      <c r="AA28" s="432"/>
      <c r="AB28" s="432"/>
      <c r="AC28" s="432"/>
      <c r="AD28" s="432"/>
      <c r="AE28" s="432"/>
      <c r="AF28" s="432"/>
      <c r="AG28" s="433"/>
      <c r="AH28" s="434" t="s">
        <v>209</v>
      </c>
      <c r="AI28" s="435"/>
      <c r="AJ28" s="435"/>
      <c r="AK28" s="435"/>
      <c r="AL28" s="436"/>
      <c r="AM28" s="434" t="s">
        <v>209</v>
      </c>
      <c r="AN28" s="435"/>
      <c r="AO28" s="435"/>
      <c r="AP28" s="435"/>
      <c r="AQ28" s="435"/>
      <c r="AR28" s="436"/>
      <c r="AS28" s="434" t="s">
        <v>209</v>
      </c>
      <c r="AT28" s="435"/>
      <c r="AU28" s="435"/>
      <c r="AV28" s="435"/>
      <c r="AW28" s="435"/>
      <c r="AX28" s="437"/>
      <c r="AY28" s="307" t="s">
        <v>274</v>
      </c>
      <c r="AZ28" s="308"/>
      <c r="BA28" s="308"/>
      <c r="BB28" s="309"/>
      <c r="BC28" s="444" t="s">
        <v>109</v>
      </c>
      <c r="BD28" s="445"/>
      <c r="BE28" s="445"/>
      <c r="BF28" s="445"/>
      <c r="BG28" s="445"/>
      <c r="BH28" s="445"/>
      <c r="BI28" s="445"/>
      <c r="BJ28" s="445"/>
      <c r="BK28" s="445"/>
      <c r="BL28" s="445"/>
      <c r="BM28" s="446"/>
      <c r="BN28" s="428">
        <v>1590325</v>
      </c>
      <c r="BO28" s="429"/>
      <c r="BP28" s="429"/>
      <c r="BQ28" s="429"/>
      <c r="BR28" s="429"/>
      <c r="BS28" s="429"/>
      <c r="BT28" s="429"/>
      <c r="BU28" s="430"/>
      <c r="BV28" s="428">
        <v>1510129</v>
      </c>
      <c r="BW28" s="429"/>
      <c r="BX28" s="429"/>
      <c r="BY28" s="429"/>
      <c r="BZ28" s="429"/>
      <c r="CA28" s="429"/>
      <c r="CB28" s="429"/>
      <c r="CC28" s="430"/>
      <c r="CD28" s="20"/>
      <c r="CE28" s="302"/>
      <c r="CF28" s="302"/>
      <c r="CG28" s="302"/>
      <c r="CH28" s="302"/>
      <c r="CI28" s="302"/>
      <c r="CJ28" s="302"/>
      <c r="CK28" s="302"/>
      <c r="CL28" s="302"/>
      <c r="CM28" s="302"/>
      <c r="CN28" s="302"/>
      <c r="CO28" s="302"/>
      <c r="CP28" s="302"/>
      <c r="CQ28" s="302"/>
      <c r="CR28" s="302"/>
      <c r="CS28" s="303"/>
      <c r="CT28" s="304"/>
      <c r="CU28" s="305"/>
      <c r="CV28" s="305"/>
      <c r="CW28" s="305"/>
      <c r="CX28" s="305"/>
      <c r="CY28" s="305"/>
      <c r="CZ28" s="305"/>
      <c r="DA28" s="306"/>
      <c r="DB28" s="304"/>
      <c r="DC28" s="305"/>
      <c r="DD28" s="305"/>
      <c r="DE28" s="305"/>
      <c r="DF28" s="305"/>
      <c r="DG28" s="305"/>
      <c r="DH28" s="305"/>
      <c r="DI28" s="306"/>
    </row>
    <row r="29" spans="1:113" ht="18.75" customHeight="1" x14ac:dyDescent="0.2">
      <c r="A29" s="2"/>
      <c r="B29" s="424"/>
      <c r="C29" s="340"/>
      <c r="D29" s="341"/>
      <c r="E29" s="431" t="s">
        <v>277</v>
      </c>
      <c r="F29" s="432"/>
      <c r="G29" s="432"/>
      <c r="H29" s="432"/>
      <c r="I29" s="432"/>
      <c r="J29" s="432"/>
      <c r="K29" s="433"/>
      <c r="L29" s="434">
        <v>14</v>
      </c>
      <c r="M29" s="435"/>
      <c r="N29" s="435"/>
      <c r="O29" s="435"/>
      <c r="P29" s="436"/>
      <c r="Q29" s="434">
        <v>2100</v>
      </c>
      <c r="R29" s="435"/>
      <c r="S29" s="435"/>
      <c r="T29" s="435"/>
      <c r="U29" s="435"/>
      <c r="V29" s="436"/>
      <c r="W29" s="342"/>
      <c r="X29" s="343"/>
      <c r="Y29" s="344"/>
      <c r="Z29" s="431" t="s">
        <v>279</v>
      </c>
      <c r="AA29" s="432"/>
      <c r="AB29" s="432"/>
      <c r="AC29" s="432"/>
      <c r="AD29" s="432"/>
      <c r="AE29" s="432"/>
      <c r="AF29" s="432"/>
      <c r="AG29" s="433"/>
      <c r="AH29" s="434">
        <v>200</v>
      </c>
      <c r="AI29" s="435"/>
      <c r="AJ29" s="435"/>
      <c r="AK29" s="435"/>
      <c r="AL29" s="436"/>
      <c r="AM29" s="434">
        <v>587456</v>
      </c>
      <c r="AN29" s="435"/>
      <c r="AO29" s="435"/>
      <c r="AP29" s="435"/>
      <c r="AQ29" s="435"/>
      <c r="AR29" s="436"/>
      <c r="AS29" s="434">
        <v>2937</v>
      </c>
      <c r="AT29" s="435"/>
      <c r="AU29" s="435"/>
      <c r="AV29" s="435"/>
      <c r="AW29" s="435"/>
      <c r="AX29" s="437"/>
      <c r="AY29" s="310"/>
      <c r="AZ29" s="311"/>
      <c r="BA29" s="311"/>
      <c r="BB29" s="312"/>
      <c r="BC29" s="438" t="s">
        <v>171</v>
      </c>
      <c r="BD29" s="439"/>
      <c r="BE29" s="439"/>
      <c r="BF29" s="439"/>
      <c r="BG29" s="439"/>
      <c r="BH29" s="439"/>
      <c r="BI29" s="439"/>
      <c r="BJ29" s="439"/>
      <c r="BK29" s="439"/>
      <c r="BL29" s="439"/>
      <c r="BM29" s="440"/>
      <c r="BN29" s="441">
        <v>100159</v>
      </c>
      <c r="BO29" s="442"/>
      <c r="BP29" s="442"/>
      <c r="BQ29" s="442"/>
      <c r="BR29" s="442"/>
      <c r="BS29" s="442"/>
      <c r="BT29" s="442"/>
      <c r="BU29" s="443"/>
      <c r="BV29" s="441">
        <v>100147</v>
      </c>
      <c r="BW29" s="442"/>
      <c r="BX29" s="442"/>
      <c r="BY29" s="442"/>
      <c r="BZ29" s="442"/>
      <c r="CA29" s="442"/>
      <c r="CB29" s="442"/>
      <c r="CC29" s="443"/>
      <c r="CD29" s="16"/>
      <c r="CE29" s="302"/>
      <c r="CF29" s="302"/>
      <c r="CG29" s="302"/>
      <c r="CH29" s="302"/>
      <c r="CI29" s="302"/>
      <c r="CJ29" s="302"/>
      <c r="CK29" s="302"/>
      <c r="CL29" s="302"/>
      <c r="CM29" s="302"/>
      <c r="CN29" s="302"/>
      <c r="CO29" s="302"/>
      <c r="CP29" s="302"/>
      <c r="CQ29" s="302"/>
      <c r="CR29" s="302"/>
      <c r="CS29" s="303"/>
      <c r="CT29" s="304"/>
      <c r="CU29" s="305"/>
      <c r="CV29" s="305"/>
      <c r="CW29" s="305"/>
      <c r="CX29" s="305"/>
      <c r="CY29" s="305"/>
      <c r="CZ29" s="305"/>
      <c r="DA29" s="306"/>
      <c r="DB29" s="304"/>
      <c r="DC29" s="305"/>
      <c r="DD29" s="305"/>
      <c r="DE29" s="305"/>
      <c r="DF29" s="305"/>
      <c r="DG29" s="305"/>
      <c r="DH29" s="305"/>
      <c r="DI29" s="306"/>
    </row>
    <row r="30" spans="1:113" ht="18.75" customHeight="1" x14ac:dyDescent="0.2">
      <c r="A30" s="2"/>
      <c r="B30" s="425"/>
      <c r="C30" s="426"/>
      <c r="D30" s="427"/>
      <c r="E30" s="404"/>
      <c r="F30" s="405"/>
      <c r="G30" s="405"/>
      <c r="H30" s="405"/>
      <c r="I30" s="405"/>
      <c r="J30" s="405"/>
      <c r="K30" s="406"/>
      <c r="L30" s="407"/>
      <c r="M30" s="408"/>
      <c r="N30" s="408"/>
      <c r="O30" s="408"/>
      <c r="P30" s="409"/>
      <c r="Q30" s="407"/>
      <c r="R30" s="408"/>
      <c r="S30" s="408"/>
      <c r="T30" s="408"/>
      <c r="U30" s="408"/>
      <c r="V30" s="409"/>
      <c r="W30" s="410" t="s">
        <v>281</v>
      </c>
      <c r="X30" s="411"/>
      <c r="Y30" s="411"/>
      <c r="Z30" s="411"/>
      <c r="AA30" s="411"/>
      <c r="AB30" s="411"/>
      <c r="AC30" s="411"/>
      <c r="AD30" s="411"/>
      <c r="AE30" s="411"/>
      <c r="AF30" s="411"/>
      <c r="AG30" s="412"/>
      <c r="AH30" s="413">
        <v>93.2</v>
      </c>
      <c r="AI30" s="414"/>
      <c r="AJ30" s="414"/>
      <c r="AK30" s="414"/>
      <c r="AL30" s="414"/>
      <c r="AM30" s="414"/>
      <c r="AN30" s="414"/>
      <c r="AO30" s="414"/>
      <c r="AP30" s="414"/>
      <c r="AQ30" s="414"/>
      <c r="AR30" s="414"/>
      <c r="AS30" s="414"/>
      <c r="AT30" s="414"/>
      <c r="AU30" s="414"/>
      <c r="AV30" s="414"/>
      <c r="AW30" s="414"/>
      <c r="AX30" s="415"/>
      <c r="AY30" s="313"/>
      <c r="AZ30" s="314"/>
      <c r="BA30" s="314"/>
      <c r="BB30" s="315"/>
      <c r="BC30" s="416" t="s">
        <v>74</v>
      </c>
      <c r="BD30" s="417"/>
      <c r="BE30" s="417"/>
      <c r="BF30" s="417"/>
      <c r="BG30" s="417"/>
      <c r="BH30" s="417"/>
      <c r="BI30" s="417"/>
      <c r="BJ30" s="417"/>
      <c r="BK30" s="417"/>
      <c r="BL30" s="417"/>
      <c r="BM30" s="418"/>
      <c r="BN30" s="419">
        <v>1704581</v>
      </c>
      <c r="BO30" s="420"/>
      <c r="BP30" s="420"/>
      <c r="BQ30" s="420"/>
      <c r="BR30" s="420"/>
      <c r="BS30" s="420"/>
      <c r="BT30" s="420"/>
      <c r="BU30" s="421"/>
      <c r="BV30" s="419">
        <v>1884525</v>
      </c>
      <c r="BW30" s="420"/>
      <c r="BX30" s="420"/>
      <c r="BY30" s="420"/>
      <c r="BZ30" s="420"/>
      <c r="CA30" s="420"/>
      <c r="CB30" s="420"/>
      <c r="CC30" s="421"/>
      <c r="CD30" s="17"/>
      <c r="CE30" s="23"/>
      <c r="CF30" s="23"/>
      <c r="CG30" s="23"/>
      <c r="CH30" s="23"/>
      <c r="CI30" s="23"/>
      <c r="CJ30" s="23"/>
      <c r="CK30" s="23"/>
      <c r="CL30" s="23"/>
      <c r="CM30" s="23"/>
      <c r="CN30" s="23"/>
      <c r="CO30" s="23"/>
      <c r="CP30" s="23"/>
      <c r="CQ30" s="23"/>
      <c r="CR30" s="23"/>
      <c r="CS30" s="25"/>
      <c r="CT30" s="28"/>
      <c r="CU30" s="31"/>
      <c r="CV30" s="31"/>
      <c r="CW30" s="31"/>
      <c r="CX30" s="31"/>
      <c r="CY30" s="31"/>
      <c r="CZ30" s="31"/>
      <c r="DA30" s="34"/>
      <c r="DB30" s="28"/>
      <c r="DC30" s="31"/>
      <c r="DD30" s="31"/>
      <c r="DE30" s="31"/>
      <c r="DF30" s="31"/>
      <c r="DG30" s="31"/>
      <c r="DH30" s="31"/>
      <c r="DI30" s="34"/>
    </row>
    <row r="31" spans="1:113" ht="13.5" customHeight="1" x14ac:dyDescent="0.2">
      <c r="A31" s="2"/>
      <c r="B31" s="4"/>
      <c r="DI31" s="35"/>
    </row>
    <row r="32" spans="1:113" ht="13.5" customHeight="1" x14ac:dyDescent="0.2">
      <c r="A32" s="2"/>
      <c r="B32" s="5"/>
      <c r="C32" s="422" t="s">
        <v>194</v>
      </c>
      <c r="D32" s="422"/>
      <c r="E32" s="422"/>
      <c r="F32" s="422"/>
      <c r="G32" s="422"/>
      <c r="H32" s="422"/>
      <c r="I32" s="422"/>
      <c r="J32" s="422"/>
      <c r="K32" s="422"/>
      <c r="L32" s="422"/>
      <c r="M32" s="422"/>
      <c r="N32" s="422"/>
      <c r="O32" s="422"/>
      <c r="P32" s="422"/>
      <c r="Q32" s="422"/>
      <c r="R32" s="422"/>
      <c r="S32" s="422"/>
      <c r="U32" s="403" t="s">
        <v>100</v>
      </c>
      <c r="V32" s="403"/>
      <c r="W32" s="403"/>
      <c r="X32" s="403"/>
      <c r="Y32" s="403"/>
      <c r="Z32" s="403"/>
      <c r="AA32" s="403"/>
      <c r="AB32" s="403"/>
      <c r="AC32" s="403"/>
      <c r="AD32" s="403"/>
      <c r="AE32" s="403"/>
      <c r="AF32" s="403"/>
      <c r="AG32" s="403"/>
      <c r="AH32" s="403"/>
      <c r="AI32" s="403"/>
      <c r="AJ32" s="403"/>
      <c r="AK32" s="403"/>
      <c r="AM32" s="403" t="s">
        <v>282</v>
      </c>
      <c r="AN32" s="403"/>
      <c r="AO32" s="403"/>
      <c r="AP32" s="403"/>
      <c r="AQ32" s="403"/>
      <c r="AR32" s="403"/>
      <c r="AS32" s="403"/>
      <c r="AT32" s="403"/>
      <c r="AU32" s="403"/>
      <c r="AV32" s="403"/>
      <c r="AW32" s="403"/>
      <c r="AX32" s="403"/>
      <c r="AY32" s="403"/>
      <c r="AZ32" s="403"/>
      <c r="BA32" s="403"/>
      <c r="BB32" s="403"/>
      <c r="BC32" s="403"/>
      <c r="BE32" s="403" t="s">
        <v>283</v>
      </c>
      <c r="BF32" s="403"/>
      <c r="BG32" s="403"/>
      <c r="BH32" s="403"/>
      <c r="BI32" s="403"/>
      <c r="BJ32" s="403"/>
      <c r="BK32" s="403"/>
      <c r="BL32" s="403"/>
      <c r="BM32" s="403"/>
      <c r="BN32" s="403"/>
      <c r="BO32" s="403"/>
      <c r="BP32" s="403"/>
      <c r="BQ32" s="403"/>
      <c r="BR32" s="403"/>
      <c r="BS32" s="403"/>
      <c r="BT32" s="403"/>
      <c r="BU32" s="403"/>
      <c r="BW32" s="403" t="s">
        <v>284</v>
      </c>
      <c r="BX32" s="403"/>
      <c r="BY32" s="403"/>
      <c r="BZ32" s="403"/>
      <c r="CA32" s="403"/>
      <c r="CB32" s="403"/>
      <c r="CC32" s="403"/>
      <c r="CD32" s="403"/>
      <c r="CE32" s="403"/>
      <c r="CF32" s="403"/>
      <c r="CG32" s="403"/>
      <c r="CH32" s="403"/>
      <c r="CI32" s="403"/>
      <c r="CJ32" s="403"/>
      <c r="CK32" s="403"/>
      <c r="CL32" s="403"/>
      <c r="CM32" s="403"/>
      <c r="CO32" s="403" t="s">
        <v>175</v>
      </c>
      <c r="CP32" s="403"/>
      <c r="CQ32" s="403"/>
      <c r="CR32" s="403"/>
      <c r="CS32" s="403"/>
      <c r="CT32" s="403"/>
      <c r="CU32" s="403"/>
      <c r="CV32" s="403"/>
      <c r="CW32" s="403"/>
      <c r="CX32" s="403"/>
      <c r="CY32" s="403"/>
      <c r="CZ32" s="403"/>
      <c r="DA32" s="403"/>
      <c r="DB32" s="403"/>
      <c r="DC32" s="403"/>
      <c r="DD32" s="403"/>
      <c r="DE32" s="403"/>
      <c r="DI32" s="35"/>
    </row>
    <row r="33" spans="1:113" ht="13.5" customHeight="1" x14ac:dyDescent="0.2">
      <c r="A33" s="2"/>
      <c r="B33" s="5"/>
      <c r="C33" s="382" t="s">
        <v>64</v>
      </c>
      <c r="D33" s="382"/>
      <c r="E33" s="362" t="s">
        <v>286</v>
      </c>
      <c r="F33" s="362"/>
      <c r="G33" s="362"/>
      <c r="H33" s="362"/>
      <c r="I33" s="362"/>
      <c r="J33" s="362"/>
      <c r="K33" s="362"/>
      <c r="L33" s="362"/>
      <c r="M33" s="362"/>
      <c r="N33" s="362"/>
      <c r="O33" s="362"/>
      <c r="P33" s="362"/>
      <c r="Q33" s="362"/>
      <c r="R33" s="362"/>
      <c r="S33" s="362"/>
      <c r="T33" s="11"/>
      <c r="U33" s="382" t="s">
        <v>64</v>
      </c>
      <c r="V33" s="382"/>
      <c r="W33" s="362" t="s">
        <v>286</v>
      </c>
      <c r="X33" s="362"/>
      <c r="Y33" s="362"/>
      <c r="Z33" s="362"/>
      <c r="AA33" s="362"/>
      <c r="AB33" s="362"/>
      <c r="AC33" s="362"/>
      <c r="AD33" s="362"/>
      <c r="AE33" s="362"/>
      <c r="AF33" s="362"/>
      <c r="AG33" s="362"/>
      <c r="AH33" s="362"/>
      <c r="AI33" s="362"/>
      <c r="AJ33" s="362"/>
      <c r="AK33" s="362"/>
      <c r="AL33" s="11"/>
      <c r="AM33" s="382" t="s">
        <v>64</v>
      </c>
      <c r="AN33" s="382"/>
      <c r="AO33" s="362" t="s">
        <v>286</v>
      </c>
      <c r="AP33" s="362"/>
      <c r="AQ33" s="362"/>
      <c r="AR33" s="362"/>
      <c r="AS33" s="362"/>
      <c r="AT33" s="362"/>
      <c r="AU33" s="362"/>
      <c r="AV33" s="362"/>
      <c r="AW33" s="362"/>
      <c r="AX33" s="362"/>
      <c r="AY33" s="362"/>
      <c r="AZ33" s="362"/>
      <c r="BA33" s="362"/>
      <c r="BB33" s="362"/>
      <c r="BC33" s="362"/>
      <c r="BD33" s="7"/>
      <c r="BE33" s="362" t="s">
        <v>287</v>
      </c>
      <c r="BF33" s="362"/>
      <c r="BG33" s="362" t="s">
        <v>177</v>
      </c>
      <c r="BH33" s="362"/>
      <c r="BI33" s="362"/>
      <c r="BJ33" s="362"/>
      <c r="BK33" s="362"/>
      <c r="BL33" s="362"/>
      <c r="BM33" s="362"/>
      <c r="BN33" s="362"/>
      <c r="BO33" s="362"/>
      <c r="BP33" s="362"/>
      <c r="BQ33" s="362"/>
      <c r="BR33" s="362"/>
      <c r="BS33" s="362"/>
      <c r="BT33" s="362"/>
      <c r="BU33" s="362"/>
      <c r="BV33" s="7"/>
      <c r="BW33" s="382" t="s">
        <v>287</v>
      </c>
      <c r="BX33" s="382"/>
      <c r="BY33" s="362" t="s">
        <v>119</v>
      </c>
      <c r="BZ33" s="362"/>
      <c r="CA33" s="362"/>
      <c r="CB33" s="362"/>
      <c r="CC33" s="362"/>
      <c r="CD33" s="362"/>
      <c r="CE33" s="362"/>
      <c r="CF33" s="362"/>
      <c r="CG33" s="362"/>
      <c r="CH33" s="362"/>
      <c r="CI33" s="362"/>
      <c r="CJ33" s="362"/>
      <c r="CK33" s="362"/>
      <c r="CL33" s="362"/>
      <c r="CM33" s="362"/>
      <c r="CN33" s="11"/>
      <c r="CO33" s="382" t="s">
        <v>64</v>
      </c>
      <c r="CP33" s="382"/>
      <c r="CQ33" s="362" t="s">
        <v>288</v>
      </c>
      <c r="CR33" s="362"/>
      <c r="CS33" s="362"/>
      <c r="CT33" s="362"/>
      <c r="CU33" s="362"/>
      <c r="CV33" s="362"/>
      <c r="CW33" s="362"/>
      <c r="CX33" s="362"/>
      <c r="CY33" s="362"/>
      <c r="CZ33" s="362"/>
      <c r="DA33" s="362"/>
      <c r="DB33" s="362"/>
      <c r="DC33" s="362"/>
      <c r="DD33" s="362"/>
      <c r="DE33" s="362"/>
      <c r="DF33" s="11"/>
      <c r="DG33" s="402" t="s">
        <v>87</v>
      </c>
      <c r="DH33" s="402"/>
      <c r="DI33" s="18"/>
    </row>
    <row r="34" spans="1:113" ht="32.25" customHeight="1" x14ac:dyDescent="0.2">
      <c r="A34" s="2"/>
      <c r="B34" s="5"/>
      <c r="C34" s="400">
        <f>IF(E34="","",1)</f>
        <v>1</v>
      </c>
      <c r="D34" s="400"/>
      <c r="E34" s="399" t="str">
        <f>IF('各会計、関係団体の財政状況及び健全化判断比率'!B7="","",'各会計、関係団体の財政状況及び健全化判断比率'!B7)</f>
        <v>一般会計</v>
      </c>
      <c r="F34" s="399"/>
      <c r="G34" s="399"/>
      <c r="H34" s="399"/>
      <c r="I34" s="399"/>
      <c r="J34" s="399"/>
      <c r="K34" s="399"/>
      <c r="L34" s="399"/>
      <c r="M34" s="399"/>
      <c r="N34" s="399"/>
      <c r="O34" s="399"/>
      <c r="P34" s="399"/>
      <c r="Q34" s="399"/>
      <c r="R34" s="399"/>
      <c r="S34" s="399"/>
      <c r="T34" s="2"/>
      <c r="U34" s="400">
        <f>IF(W34="","",MAX(C34:D43)+1)</f>
        <v>5</v>
      </c>
      <c r="V34" s="400"/>
      <c r="W34" s="399" t="str">
        <f>IF('各会計、関係団体の財政状況及び健全化判断比率'!B28="","",'各会計、関係団体の財政状況及び健全化判断比率'!B28)</f>
        <v>国民健康保険事業特別会計（事業勘定）</v>
      </c>
      <c r="X34" s="399"/>
      <c r="Y34" s="399"/>
      <c r="Z34" s="399"/>
      <c r="AA34" s="399"/>
      <c r="AB34" s="399"/>
      <c r="AC34" s="399"/>
      <c r="AD34" s="399"/>
      <c r="AE34" s="399"/>
      <c r="AF34" s="399"/>
      <c r="AG34" s="399"/>
      <c r="AH34" s="399"/>
      <c r="AI34" s="399"/>
      <c r="AJ34" s="399"/>
      <c r="AK34" s="399"/>
      <c r="AL34" s="2"/>
      <c r="AM34" s="400">
        <f>IF(AO34="","",MAX(C34:D43,U34:V43)+1)</f>
        <v>10</v>
      </c>
      <c r="AN34" s="400"/>
      <c r="AO34" s="399" t="str">
        <f>IF('各会計、関係団体の財政状況及び健全化判断比率'!B33="","",'各会計、関係団体の財政状況及び健全化判断比率'!B33)</f>
        <v>国保京丹波町病院事業会計</v>
      </c>
      <c r="AP34" s="399"/>
      <c r="AQ34" s="399"/>
      <c r="AR34" s="399"/>
      <c r="AS34" s="399"/>
      <c r="AT34" s="399"/>
      <c r="AU34" s="399"/>
      <c r="AV34" s="399"/>
      <c r="AW34" s="399"/>
      <c r="AX34" s="399"/>
      <c r="AY34" s="399"/>
      <c r="AZ34" s="399"/>
      <c r="BA34" s="399"/>
      <c r="BB34" s="399"/>
      <c r="BC34" s="399"/>
      <c r="BD34" s="2"/>
      <c r="BE34" s="400">
        <f>IF(BG34="","",MAX(C34:D43,U34:V43,AM34:AN43)+1)</f>
        <v>12</v>
      </c>
      <c r="BF34" s="400"/>
      <c r="BG34" s="399" t="str">
        <f>IF('各会計、関係団体の財政状況及び健全化判断比率'!B35="","",'各会計、関係団体の財政状況及び健全化判断比率'!B35)</f>
        <v>下水道事業特別会計</v>
      </c>
      <c r="BH34" s="399"/>
      <c r="BI34" s="399"/>
      <c r="BJ34" s="399"/>
      <c r="BK34" s="399"/>
      <c r="BL34" s="399"/>
      <c r="BM34" s="399"/>
      <c r="BN34" s="399"/>
      <c r="BO34" s="399"/>
      <c r="BP34" s="399"/>
      <c r="BQ34" s="399"/>
      <c r="BR34" s="399"/>
      <c r="BS34" s="399"/>
      <c r="BT34" s="399"/>
      <c r="BU34" s="399"/>
      <c r="BV34" s="2"/>
      <c r="BW34" s="400">
        <f>IF(BY34="","",MAX(C34:D43,U34:V43,AM34:AN43,BE34:BF43)+1)</f>
        <v>13</v>
      </c>
      <c r="BX34" s="400"/>
      <c r="BY34" s="399" t="str">
        <f>IF('各会計、関係団体の財政状況及び健全化判断比率'!B68="","",'各会計、関係団体の財政状況及び健全化判断比率'!B68)</f>
        <v>国民健康保険南丹病院組合(病院事業会計)</v>
      </c>
      <c r="BZ34" s="399"/>
      <c r="CA34" s="399"/>
      <c r="CB34" s="399"/>
      <c r="CC34" s="399"/>
      <c r="CD34" s="399"/>
      <c r="CE34" s="399"/>
      <c r="CF34" s="399"/>
      <c r="CG34" s="399"/>
      <c r="CH34" s="399"/>
      <c r="CI34" s="399"/>
      <c r="CJ34" s="399"/>
      <c r="CK34" s="399"/>
      <c r="CL34" s="399"/>
      <c r="CM34" s="399"/>
      <c r="CN34" s="2"/>
      <c r="CO34" s="400">
        <f>IF(CQ34="","",MAX(C34:D43,U34:V43,AM34:AN43,BE34:BF43,BW34:BX43)+1)</f>
        <v>23</v>
      </c>
      <c r="CP34" s="400"/>
      <c r="CQ34" s="399" t="str">
        <f>IF('各会計、関係団体の財政状況及び健全化判断比率'!BS7="","",'各会計、関係団体の財政状況及び健全化判断比率'!BS7)</f>
        <v>丹波地域開発</v>
      </c>
      <c r="CR34" s="399"/>
      <c r="CS34" s="399"/>
      <c r="CT34" s="399"/>
      <c r="CU34" s="399"/>
      <c r="CV34" s="399"/>
      <c r="CW34" s="399"/>
      <c r="CX34" s="399"/>
      <c r="CY34" s="399"/>
      <c r="CZ34" s="399"/>
      <c r="DA34" s="399"/>
      <c r="DB34" s="399"/>
      <c r="DC34" s="399"/>
      <c r="DD34" s="399"/>
      <c r="DE34" s="399"/>
      <c r="DG34" s="401" t="str">
        <f>IF('各会計、関係団体の財政状況及び健全化判断比率'!BR7="","",'各会計、関係団体の財政状況及び健全化判断比率'!BR7)</f>
        <v/>
      </c>
      <c r="DH34" s="401"/>
      <c r="DI34" s="18"/>
    </row>
    <row r="35" spans="1:113" ht="32.25" customHeight="1" x14ac:dyDescent="0.2">
      <c r="A35" s="2"/>
      <c r="B35" s="5"/>
      <c r="C35" s="400">
        <f t="shared" ref="C35:C43" si="0">IF(E35="","",C34+1)</f>
        <v>2</v>
      </c>
      <c r="D35" s="400"/>
      <c r="E35" s="399" t="str">
        <f>IF('各会計、関係団体の財政状況及び健全化判断比率'!B8="","",'各会計、関係団体の財政状況及び健全化判断比率'!B8)</f>
        <v>土地取得特別会計</v>
      </c>
      <c r="F35" s="399"/>
      <c r="G35" s="399"/>
      <c r="H35" s="399"/>
      <c r="I35" s="399"/>
      <c r="J35" s="399"/>
      <c r="K35" s="399"/>
      <c r="L35" s="399"/>
      <c r="M35" s="399"/>
      <c r="N35" s="399"/>
      <c r="O35" s="399"/>
      <c r="P35" s="399"/>
      <c r="Q35" s="399"/>
      <c r="R35" s="399"/>
      <c r="S35" s="399"/>
      <c r="T35" s="2"/>
      <c r="U35" s="400">
        <f t="shared" ref="U35:U43" si="1">IF(W35="","",U34+1)</f>
        <v>6</v>
      </c>
      <c r="V35" s="400"/>
      <c r="W35" s="399" t="str">
        <f>IF('各会計、関係団体の財政状況及び健全化判断比率'!B29="","",'各会計、関係団体の財政状況及び健全化判断比率'!B29)</f>
        <v>後期高齢者医療特別会計</v>
      </c>
      <c r="X35" s="399"/>
      <c r="Y35" s="399"/>
      <c r="Z35" s="399"/>
      <c r="AA35" s="399"/>
      <c r="AB35" s="399"/>
      <c r="AC35" s="399"/>
      <c r="AD35" s="399"/>
      <c r="AE35" s="399"/>
      <c r="AF35" s="399"/>
      <c r="AG35" s="399"/>
      <c r="AH35" s="399"/>
      <c r="AI35" s="399"/>
      <c r="AJ35" s="399"/>
      <c r="AK35" s="399"/>
      <c r="AL35" s="2"/>
      <c r="AM35" s="400">
        <f t="shared" ref="AM35:AM43" si="2">IF(AO35="","",AM34+1)</f>
        <v>11</v>
      </c>
      <c r="AN35" s="400"/>
      <c r="AO35" s="399" t="str">
        <f>IF('各会計、関係団体の財政状況及び健全化判断比率'!B34="","",'各会計、関係団体の財政状況及び健全化判断比率'!B34)</f>
        <v>京丹波町水道事業会計</v>
      </c>
      <c r="AP35" s="399"/>
      <c r="AQ35" s="399"/>
      <c r="AR35" s="399"/>
      <c r="AS35" s="399"/>
      <c r="AT35" s="399"/>
      <c r="AU35" s="399"/>
      <c r="AV35" s="399"/>
      <c r="AW35" s="399"/>
      <c r="AX35" s="399"/>
      <c r="AY35" s="399"/>
      <c r="AZ35" s="399"/>
      <c r="BA35" s="399"/>
      <c r="BB35" s="399"/>
      <c r="BC35" s="399"/>
      <c r="BD35" s="2"/>
      <c r="BE35" s="400" t="str">
        <f t="shared" ref="BE35:BE43" si="3">IF(BG35="","",BE34+1)</f>
        <v/>
      </c>
      <c r="BF35" s="400"/>
      <c r="BG35" s="399"/>
      <c r="BH35" s="399"/>
      <c r="BI35" s="399"/>
      <c r="BJ35" s="399"/>
      <c r="BK35" s="399"/>
      <c r="BL35" s="399"/>
      <c r="BM35" s="399"/>
      <c r="BN35" s="399"/>
      <c r="BO35" s="399"/>
      <c r="BP35" s="399"/>
      <c r="BQ35" s="399"/>
      <c r="BR35" s="399"/>
      <c r="BS35" s="399"/>
      <c r="BT35" s="399"/>
      <c r="BU35" s="399"/>
      <c r="BV35" s="2"/>
      <c r="BW35" s="400">
        <f t="shared" ref="BW35:BW43" si="4">IF(BY35="","",BW34+1)</f>
        <v>14</v>
      </c>
      <c r="BX35" s="400"/>
      <c r="BY35" s="399" t="str">
        <f>IF('各会計、関係団体の財政状況及び健全化判断比率'!B69="","",'各会計、関係団体の財政状況及び健全化判断比率'!B69)</f>
        <v>船井郡衛生管理組合(一般会計)</v>
      </c>
      <c r="BZ35" s="399"/>
      <c r="CA35" s="399"/>
      <c r="CB35" s="399"/>
      <c r="CC35" s="399"/>
      <c r="CD35" s="399"/>
      <c r="CE35" s="399"/>
      <c r="CF35" s="399"/>
      <c r="CG35" s="399"/>
      <c r="CH35" s="399"/>
      <c r="CI35" s="399"/>
      <c r="CJ35" s="399"/>
      <c r="CK35" s="399"/>
      <c r="CL35" s="399"/>
      <c r="CM35" s="399"/>
      <c r="CN35" s="2"/>
      <c r="CO35" s="400">
        <f t="shared" ref="CO35:CO43" si="5">IF(CQ35="","",CO34+1)</f>
        <v>24</v>
      </c>
      <c r="CP35" s="400"/>
      <c r="CQ35" s="399" t="str">
        <f>IF('各会計、関係団体の財政状況及び健全化判断比率'!BS8="","",'各会計、関係団体の財政状況及び健全化判断比率'!BS8)</f>
        <v>グランベール京都ゴルフ倶楽部</v>
      </c>
      <c r="CR35" s="399"/>
      <c r="CS35" s="399"/>
      <c r="CT35" s="399"/>
      <c r="CU35" s="399"/>
      <c r="CV35" s="399"/>
      <c r="CW35" s="399"/>
      <c r="CX35" s="399"/>
      <c r="CY35" s="399"/>
      <c r="CZ35" s="399"/>
      <c r="DA35" s="399"/>
      <c r="DB35" s="399"/>
      <c r="DC35" s="399"/>
      <c r="DD35" s="399"/>
      <c r="DE35" s="399"/>
      <c r="DG35" s="401" t="str">
        <f>IF('各会計、関係団体の財政状況及び健全化判断比率'!BR8="","",'各会計、関係団体の財政状況及び健全化判断比率'!BR8)</f>
        <v/>
      </c>
      <c r="DH35" s="401"/>
      <c r="DI35" s="18"/>
    </row>
    <row r="36" spans="1:113" ht="32.25" customHeight="1" x14ac:dyDescent="0.2">
      <c r="A36" s="2"/>
      <c r="B36" s="5"/>
      <c r="C36" s="400">
        <f t="shared" si="0"/>
        <v>3</v>
      </c>
      <c r="D36" s="400"/>
      <c r="E36" s="399" t="str">
        <f>IF('各会計、関係団体の財政状況及び健全化判断比率'!B9="","",'各会計、関係団体の財政状況及び健全化判断比率'!B9)</f>
        <v>育英資金給付事業特別会計</v>
      </c>
      <c r="F36" s="399"/>
      <c r="G36" s="399"/>
      <c r="H36" s="399"/>
      <c r="I36" s="399"/>
      <c r="J36" s="399"/>
      <c r="K36" s="399"/>
      <c r="L36" s="399"/>
      <c r="M36" s="399"/>
      <c r="N36" s="399"/>
      <c r="O36" s="399"/>
      <c r="P36" s="399"/>
      <c r="Q36" s="399"/>
      <c r="R36" s="399"/>
      <c r="S36" s="399"/>
      <c r="T36" s="2"/>
      <c r="U36" s="400">
        <f t="shared" si="1"/>
        <v>7</v>
      </c>
      <c r="V36" s="400"/>
      <c r="W36" s="399" t="str">
        <f>IF('各会計、関係団体の財政状況及び健全化判断比率'!B30="","",'各会計、関係団体の財政状況及び健全化判断比率'!B30)</f>
        <v>介護保険事業特別会計（事業勘定）</v>
      </c>
      <c r="X36" s="399"/>
      <c r="Y36" s="399"/>
      <c r="Z36" s="399"/>
      <c r="AA36" s="399"/>
      <c r="AB36" s="399"/>
      <c r="AC36" s="399"/>
      <c r="AD36" s="399"/>
      <c r="AE36" s="399"/>
      <c r="AF36" s="399"/>
      <c r="AG36" s="399"/>
      <c r="AH36" s="399"/>
      <c r="AI36" s="399"/>
      <c r="AJ36" s="399"/>
      <c r="AK36" s="399"/>
      <c r="AL36" s="2"/>
      <c r="AM36" s="400" t="str">
        <f t="shared" si="2"/>
        <v/>
      </c>
      <c r="AN36" s="400"/>
      <c r="AO36" s="399"/>
      <c r="AP36" s="399"/>
      <c r="AQ36" s="399"/>
      <c r="AR36" s="399"/>
      <c r="AS36" s="399"/>
      <c r="AT36" s="399"/>
      <c r="AU36" s="399"/>
      <c r="AV36" s="399"/>
      <c r="AW36" s="399"/>
      <c r="AX36" s="399"/>
      <c r="AY36" s="399"/>
      <c r="AZ36" s="399"/>
      <c r="BA36" s="399"/>
      <c r="BB36" s="399"/>
      <c r="BC36" s="399"/>
      <c r="BD36" s="2"/>
      <c r="BE36" s="400" t="str">
        <f t="shared" si="3"/>
        <v/>
      </c>
      <c r="BF36" s="400"/>
      <c r="BG36" s="399"/>
      <c r="BH36" s="399"/>
      <c r="BI36" s="399"/>
      <c r="BJ36" s="399"/>
      <c r="BK36" s="399"/>
      <c r="BL36" s="399"/>
      <c r="BM36" s="399"/>
      <c r="BN36" s="399"/>
      <c r="BO36" s="399"/>
      <c r="BP36" s="399"/>
      <c r="BQ36" s="399"/>
      <c r="BR36" s="399"/>
      <c r="BS36" s="399"/>
      <c r="BT36" s="399"/>
      <c r="BU36" s="399"/>
      <c r="BV36" s="2"/>
      <c r="BW36" s="400">
        <f t="shared" si="4"/>
        <v>15</v>
      </c>
      <c r="BX36" s="400"/>
      <c r="BY36" s="399" t="str">
        <f>IF('各会計、関係団体の財政状況及び健全化判断比率'!B70="","",'各会計、関係団体の財政状況及び健全化判断比率'!B70)</f>
        <v>京都府市町村職員退職手当組合（一般会計）</v>
      </c>
      <c r="BZ36" s="399"/>
      <c r="CA36" s="399"/>
      <c r="CB36" s="399"/>
      <c r="CC36" s="399"/>
      <c r="CD36" s="399"/>
      <c r="CE36" s="399"/>
      <c r="CF36" s="399"/>
      <c r="CG36" s="399"/>
      <c r="CH36" s="399"/>
      <c r="CI36" s="399"/>
      <c r="CJ36" s="399"/>
      <c r="CK36" s="399"/>
      <c r="CL36" s="399"/>
      <c r="CM36" s="399"/>
      <c r="CN36" s="2"/>
      <c r="CO36" s="400">
        <f t="shared" si="5"/>
        <v>25</v>
      </c>
      <c r="CP36" s="400"/>
      <c r="CQ36" s="399" t="str">
        <f>IF('各会計、関係団体の財政状況及び健全化判断比率'!BS9="","",'各会計、関係団体の財政状況及び健全化判断比率'!BS9)</f>
        <v>グリーンランドみずほ</v>
      </c>
      <c r="CR36" s="399"/>
      <c r="CS36" s="399"/>
      <c r="CT36" s="399"/>
      <c r="CU36" s="399"/>
      <c r="CV36" s="399"/>
      <c r="CW36" s="399"/>
      <c r="CX36" s="399"/>
      <c r="CY36" s="399"/>
      <c r="CZ36" s="399"/>
      <c r="DA36" s="399"/>
      <c r="DB36" s="399"/>
      <c r="DC36" s="399"/>
      <c r="DD36" s="399"/>
      <c r="DE36" s="399"/>
      <c r="DG36" s="401" t="str">
        <f>IF('各会計、関係団体の財政状況及び健全化判断比率'!BR9="","",'各会計、関係団体の財政状況及び健全化判断比率'!BR9)</f>
        <v/>
      </c>
      <c r="DH36" s="401"/>
      <c r="DI36" s="18"/>
    </row>
    <row r="37" spans="1:113" ht="32.25" customHeight="1" x14ac:dyDescent="0.2">
      <c r="A37" s="2"/>
      <c r="B37" s="5"/>
      <c r="C37" s="400">
        <f t="shared" si="0"/>
        <v>4</v>
      </c>
      <c r="D37" s="400"/>
      <c r="E37" s="399" t="str">
        <f>IF('各会計、関係団体の財政状況及び健全化判断比率'!B10="","",'各会計、関係団体の財政状況及び健全化判断比率'!B10)</f>
        <v>町営バス運行事業特別会計</v>
      </c>
      <c r="F37" s="399"/>
      <c r="G37" s="399"/>
      <c r="H37" s="399"/>
      <c r="I37" s="399"/>
      <c r="J37" s="399"/>
      <c r="K37" s="399"/>
      <c r="L37" s="399"/>
      <c r="M37" s="399"/>
      <c r="N37" s="399"/>
      <c r="O37" s="399"/>
      <c r="P37" s="399"/>
      <c r="Q37" s="399"/>
      <c r="R37" s="399"/>
      <c r="S37" s="399"/>
      <c r="T37" s="2"/>
      <c r="U37" s="400">
        <f t="shared" si="1"/>
        <v>8</v>
      </c>
      <c r="V37" s="400"/>
      <c r="W37" s="399" t="str">
        <f>IF('各会計、関係団体の財政状況及び健全化判断比率'!B31="","",'各会計、関係団体の財政状況及び健全化判断比率'!B31)</f>
        <v>介護保険事業特別会計（サービス勘定）</v>
      </c>
      <c r="X37" s="399"/>
      <c r="Y37" s="399"/>
      <c r="Z37" s="399"/>
      <c r="AA37" s="399"/>
      <c r="AB37" s="399"/>
      <c r="AC37" s="399"/>
      <c r="AD37" s="399"/>
      <c r="AE37" s="399"/>
      <c r="AF37" s="399"/>
      <c r="AG37" s="399"/>
      <c r="AH37" s="399"/>
      <c r="AI37" s="399"/>
      <c r="AJ37" s="399"/>
      <c r="AK37" s="399"/>
      <c r="AL37" s="2"/>
      <c r="AM37" s="400" t="str">
        <f t="shared" si="2"/>
        <v/>
      </c>
      <c r="AN37" s="400"/>
      <c r="AO37" s="399"/>
      <c r="AP37" s="399"/>
      <c r="AQ37" s="399"/>
      <c r="AR37" s="399"/>
      <c r="AS37" s="399"/>
      <c r="AT37" s="399"/>
      <c r="AU37" s="399"/>
      <c r="AV37" s="399"/>
      <c r="AW37" s="399"/>
      <c r="AX37" s="399"/>
      <c r="AY37" s="399"/>
      <c r="AZ37" s="399"/>
      <c r="BA37" s="399"/>
      <c r="BB37" s="399"/>
      <c r="BC37" s="399"/>
      <c r="BD37" s="2"/>
      <c r="BE37" s="400" t="str">
        <f t="shared" si="3"/>
        <v/>
      </c>
      <c r="BF37" s="400"/>
      <c r="BG37" s="399"/>
      <c r="BH37" s="399"/>
      <c r="BI37" s="399"/>
      <c r="BJ37" s="399"/>
      <c r="BK37" s="399"/>
      <c r="BL37" s="399"/>
      <c r="BM37" s="399"/>
      <c r="BN37" s="399"/>
      <c r="BO37" s="399"/>
      <c r="BP37" s="399"/>
      <c r="BQ37" s="399"/>
      <c r="BR37" s="399"/>
      <c r="BS37" s="399"/>
      <c r="BT37" s="399"/>
      <c r="BU37" s="399"/>
      <c r="BV37" s="2"/>
      <c r="BW37" s="400">
        <f t="shared" si="4"/>
        <v>16</v>
      </c>
      <c r="BX37" s="400"/>
      <c r="BY37" s="399" t="str">
        <f>IF('各会計、関係団体の財政状況及び健全化判断比率'!B71="","",'各会計、関係団体の財政状況及び健全化判断比率'!B71)</f>
        <v>京都府市町村議会議員公務災害補償等組合(一般会計)</v>
      </c>
      <c r="BZ37" s="399"/>
      <c r="CA37" s="399"/>
      <c r="CB37" s="399"/>
      <c r="CC37" s="399"/>
      <c r="CD37" s="399"/>
      <c r="CE37" s="399"/>
      <c r="CF37" s="399"/>
      <c r="CG37" s="399"/>
      <c r="CH37" s="399"/>
      <c r="CI37" s="399"/>
      <c r="CJ37" s="399"/>
      <c r="CK37" s="399"/>
      <c r="CL37" s="399"/>
      <c r="CM37" s="399"/>
      <c r="CN37" s="2"/>
      <c r="CO37" s="400">
        <f t="shared" si="5"/>
        <v>26</v>
      </c>
      <c r="CP37" s="400"/>
      <c r="CQ37" s="399" t="str">
        <f>IF('各会計、関係団体の財政状況及び健全化判断比率'!BS10="","",'各会計、関係団体の財政状況及び健全化判断比率'!BS10)</f>
        <v>瑞穂農林</v>
      </c>
      <c r="CR37" s="399"/>
      <c r="CS37" s="399"/>
      <c r="CT37" s="399"/>
      <c r="CU37" s="399"/>
      <c r="CV37" s="399"/>
      <c r="CW37" s="399"/>
      <c r="CX37" s="399"/>
      <c r="CY37" s="399"/>
      <c r="CZ37" s="399"/>
      <c r="DA37" s="399"/>
      <c r="DB37" s="399"/>
      <c r="DC37" s="399"/>
      <c r="DD37" s="399"/>
      <c r="DE37" s="399"/>
      <c r="DG37" s="401" t="str">
        <f>IF('各会計、関係団体の財政状況及び健全化判断比率'!BR10="","",'各会計、関係団体の財政状況及び健全化判断比率'!BR10)</f>
        <v/>
      </c>
      <c r="DH37" s="401"/>
      <c r="DI37" s="18"/>
    </row>
    <row r="38" spans="1:113" ht="32.25" customHeight="1" x14ac:dyDescent="0.2">
      <c r="A38" s="2"/>
      <c r="B38" s="5"/>
      <c r="C38" s="400" t="str">
        <f t="shared" si="0"/>
        <v/>
      </c>
      <c r="D38" s="400"/>
      <c r="E38" s="399" t="str">
        <f>IF('各会計、関係団体の財政状況及び健全化判断比率'!B11="","",'各会計、関係団体の財政状況及び健全化判断比率'!B11)</f>
        <v/>
      </c>
      <c r="F38" s="399"/>
      <c r="G38" s="399"/>
      <c r="H38" s="399"/>
      <c r="I38" s="399"/>
      <c r="J38" s="399"/>
      <c r="K38" s="399"/>
      <c r="L38" s="399"/>
      <c r="M38" s="399"/>
      <c r="N38" s="399"/>
      <c r="O38" s="399"/>
      <c r="P38" s="399"/>
      <c r="Q38" s="399"/>
      <c r="R38" s="399"/>
      <c r="S38" s="399"/>
      <c r="T38" s="2"/>
      <c r="U38" s="400">
        <f t="shared" si="1"/>
        <v>9</v>
      </c>
      <c r="V38" s="400"/>
      <c r="W38" s="399" t="str">
        <f>IF('各会計、関係団体の財政状況及び健全化判断比率'!B32="","",'各会計、関係団体の財政状況及び健全化判断比率'!B32)</f>
        <v>介護保険事業特別会計（老人保健施設サービス勘定）</v>
      </c>
      <c r="X38" s="399"/>
      <c r="Y38" s="399"/>
      <c r="Z38" s="399"/>
      <c r="AA38" s="399"/>
      <c r="AB38" s="399"/>
      <c r="AC38" s="399"/>
      <c r="AD38" s="399"/>
      <c r="AE38" s="399"/>
      <c r="AF38" s="399"/>
      <c r="AG38" s="399"/>
      <c r="AH38" s="399"/>
      <c r="AI38" s="399"/>
      <c r="AJ38" s="399"/>
      <c r="AK38" s="399"/>
      <c r="AL38" s="2"/>
      <c r="AM38" s="400" t="str">
        <f t="shared" si="2"/>
        <v/>
      </c>
      <c r="AN38" s="400"/>
      <c r="AO38" s="399"/>
      <c r="AP38" s="399"/>
      <c r="AQ38" s="399"/>
      <c r="AR38" s="399"/>
      <c r="AS38" s="399"/>
      <c r="AT38" s="399"/>
      <c r="AU38" s="399"/>
      <c r="AV38" s="399"/>
      <c r="AW38" s="399"/>
      <c r="AX38" s="399"/>
      <c r="AY38" s="399"/>
      <c r="AZ38" s="399"/>
      <c r="BA38" s="399"/>
      <c r="BB38" s="399"/>
      <c r="BC38" s="399"/>
      <c r="BD38" s="2"/>
      <c r="BE38" s="400" t="str">
        <f t="shared" si="3"/>
        <v/>
      </c>
      <c r="BF38" s="400"/>
      <c r="BG38" s="399"/>
      <c r="BH38" s="399"/>
      <c r="BI38" s="399"/>
      <c r="BJ38" s="399"/>
      <c r="BK38" s="399"/>
      <c r="BL38" s="399"/>
      <c r="BM38" s="399"/>
      <c r="BN38" s="399"/>
      <c r="BO38" s="399"/>
      <c r="BP38" s="399"/>
      <c r="BQ38" s="399"/>
      <c r="BR38" s="399"/>
      <c r="BS38" s="399"/>
      <c r="BT38" s="399"/>
      <c r="BU38" s="399"/>
      <c r="BV38" s="2"/>
      <c r="BW38" s="400">
        <f t="shared" si="4"/>
        <v>17</v>
      </c>
      <c r="BX38" s="400"/>
      <c r="BY38" s="399" t="str">
        <f>IF('各会計、関係団体の財政状況及び健全化判断比率'!B72="","",'各会計、関係団体の財政状況及び健全化判断比率'!B72)</f>
        <v>京都中部広域消防組合(一般会計)</v>
      </c>
      <c r="BZ38" s="399"/>
      <c r="CA38" s="399"/>
      <c r="CB38" s="399"/>
      <c r="CC38" s="399"/>
      <c r="CD38" s="399"/>
      <c r="CE38" s="399"/>
      <c r="CF38" s="399"/>
      <c r="CG38" s="399"/>
      <c r="CH38" s="399"/>
      <c r="CI38" s="399"/>
      <c r="CJ38" s="399"/>
      <c r="CK38" s="399"/>
      <c r="CL38" s="399"/>
      <c r="CM38" s="399"/>
      <c r="CN38" s="2"/>
      <c r="CO38" s="400">
        <f t="shared" si="5"/>
        <v>27</v>
      </c>
      <c r="CP38" s="400"/>
      <c r="CQ38" s="399" t="str">
        <f>IF('各会計、関係団体の財政状況及び健全化判断比率'!BS11="","",'各会計、関係団体の財政状況及び健全化判断比率'!BS11)</f>
        <v>和知ふるさと振興センター</v>
      </c>
      <c r="CR38" s="399"/>
      <c r="CS38" s="399"/>
      <c r="CT38" s="399"/>
      <c r="CU38" s="399"/>
      <c r="CV38" s="399"/>
      <c r="CW38" s="399"/>
      <c r="CX38" s="399"/>
      <c r="CY38" s="399"/>
      <c r="CZ38" s="399"/>
      <c r="DA38" s="399"/>
      <c r="DB38" s="399"/>
      <c r="DC38" s="399"/>
      <c r="DD38" s="399"/>
      <c r="DE38" s="399"/>
      <c r="DG38" s="401" t="str">
        <f>IF('各会計、関係団体の財政状況及び健全化判断比率'!BR11="","",'各会計、関係団体の財政状況及び健全化判断比率'!BR11)</f>
        <v/>
      </c>
      <c r="DH38" s="401"/>
      <c r="DI38" s="18"/>
    </row>
    <row r="39" spans="1:113" ht="32.25" customHeight="1" x14ac:dyDescent="0.2">
      <c r="A39" s="2"/>
      <c r="B39" s="5"/>
      <c r="C39" s="400" t="str">
        <f t="shared" si="0"/>
        <v/>
      </c>
      <c r="D39" s="400"/>
      <c r="E39" s="399" t="str">
        <f>IF('各会計、関係団体の財政状況及び健全化判断比率'!B12="","",'各会計、関係団体の財政状況及び健全化判断比率'!B12)</f>
        <v/>
      </c>
      <c r="F39" s="399"/>
      <c r="G39" s="399"/>
      <c r="H39" s="399"/>
      <c r="I39" s="399"/>
      <c r="J39" s="399"/>
      <c r="K39" s="399"/>
      <c r="L39" s="399"/>
      <c r="M39" s="399"/>
      <c r="N39" s="399"/>
      <c r="O39" s="399"/>
      <c r="P39" s="399"/>
      <c r="Q39" s="399"/>
      <c r="R39" s="399"/>
      <c r="S39" s="399"/>
      <c r="T39" s="2"/>
      <c r="U39" s="400" t="str">
        <f t="shared" si="1"/>
        <v/>
      </c>
      <c r="V39" s="400"/>
      <c r="W39" s="399"/>
      <c r="X39" s="399"/>
      <c r="Y39" s="399"/>
      <c r="Z39" s="399"/>
      <c r="AA39" s="399"/>
      <c r="AB39" s="399"/>
      <c r="AC39" s="399"/>
      <c r="AD39" s="399"/>
      <c r="AE39" s="399"/>
      <c r="AF39" s="399"/>
      <c r="AG39" s="399"/>
      <c r="AH39" s="399"/>
      <c r="AI39" s="399"/>
      <c r="AJ39" s="399"/>
      <c r="AK39" s="399"/>
      <c r="AL39" s="2"/>
      <c r="AM39" s="400" t="str">
        <f t="shared" si="2"/>
        <v/>
      </c>
      <c r="AN39" s="400"/>
      <c r="AO39" s="399"/>
      <c r="AP39" s="399"/>
      <c r="AQ39" s="399"/>
      <c r="AR39" s="399"/>
      <c r="AS39" s="399"/>
      <c r="AT39" s="399"/>
      <c r="AU39" s="399"/>
      <c r="AV39" s="399"/>
      <c r="AW39" s="399"/>
      <c r="AX39" s="399"/>
      <c r="AY39" s="399"/>
      <c r="AZ39" s="399"/>
      <c r="BA39" s="399"/>
      <c r="BB39" s="399"/>
      <c r="BC39" s="399"/>
      <c r="BD39" s="2"/>
      <c r="BE39" s="400" t="str">
        <f t="shared" si="3"/>
        <v/>
      </c>
      <c r="BF39" s="400"/>
      <c r="BG39" s="399"/>
      <c r="BH39" s="399"/>
      <c r="BI39" s="399"/>
      <c r="BJ39" s="399"/>
      <c r="BK39" s="399"/>
      <c r="BL39" s="399"/>
      <c r="BM39" s="399"/>
      <c r="BN39" s="399"/>
      <c r="BO39" s="399"/>
      <c r="BP39" s="399"/>
      <c r="BQ39" s="399"/>
      <c r="BR39" s="399"/>
      <c r="BS39" s="399"/>
      <c r="BT39" s="399"/>
      <c r="BU39" s="399"/>
      <c r="BV39" s="2"/>
      <c r="BW39" s="400">
        <f t="shared" si="4"/>
        <v>18</v>
      </c>
      <c r="BX39" s="400"/>
      <c r="BY39" s="399" t="str">
        <f>IF('各会計、関係団体の財政状況及び健全化判断比率'!B73="","",'各会計、関係団体の財政状況及び健全化判断比率'!B73)</f>
        <v>京都府自治会館管理組合(一般会計)</v>
      </c>
      <c r="BZ39" s="399"/>
      <c r="CA39" s="399"/>
      <c r="CB39" s="399"/>
      <c r="CC39" s="399"/>
      <c r="CD39" s="399"/>
      <c r="CE39" s="399"/>
      <c r="CF39" s="399"/>
      <c r="CG39" s="399"/>
      <c r="CH39" s="399"/>
      <c r="CI39" s="399"/>
      <c r="CJ39" s="399"/>
      <c r="CK39" s="399"/>
      <c r="CL39" s="399"/>
      <c r="CM39" s="399"/>
      <c r="CN39" s="2"/>
      <c r="CO39" s="400">
        <f t="shared" si="5"/>
        <v>28</v>
      </c>
      <c r="CP39" s="400"/>
      <c r="CQ39" s="399" t="str">
        <f>IF('各会計、関係団体の財政状況及び健全化判断比率'!BS12="","",'各会計、関係団体の財政状況及び健全化判断比率'!BS12)</f>
        <v>京都府立丹波自然運動公園協力会</v>
      </c>
      <c r="CR39" s="399"/>
      <c r="CS39" s="399"/>
      <c r="CT39" s="399"/>
      <c r="CU39" s="399"/>
      <c r="CV39" s="399"/>
      <c r="CW39" s="399"/>
      <c r="CX39" s="399"/>
      <c r="CY39" s="399"/>
      <c r="CZ39" s="399"/>
      <c r="DA39" s="399"/>
      <c r="DB39" s="399"/>
      <c r="DC39" s="399"/>
      <c r="DD39" s="399"/>
      <c r="DE39" s="399"/>
      <c r="DG39" s="401" t="str">
        <f>IF('各会計、関係団体の財政状況及び健全化判断比率'!BR12="","",'各会計、関係団体の財政状況及び健全化判断比率'!BR12)</f>
        <v/>
      </c>
      <c r="DH39" s="401"/>
      <c r="DI39" s="18"/>
    </row>
    <row r="40" spans="1:113" ht="32.25" customHeight="1" x14ac:dyDescent="0.2">
      <c r="A40" s="2"/>
      <c r="B40" s="5"/>
      <c r="C40" s="400" t="str">
        <f t="shared" si="0"/>
        <v/>
      </c>
      <c r="D40" s="400"/>
      <c r="E40" s="399" t="str">
        <f>IF('各会計、関係団体の財政状況及び健全化判断比率'!B13="","",'各会計、関係団体の財政状況及び健全化判断比率'!B13)</f>
        <v/>
      </c>
      <c r="F40" s="399"/>
      <c r="G40" s="399"/>
      <c r="H40" s="399"/>
      <c r="I40" s="399"/>
      <c r="J40" s="399"/>
      <c r="K40" s="399"/>
      <c r="L40" s="399"/>
      <c r="M40" s="399"/>
      <c r="N40" s="399"/>
      <c r="O40" s="399"/>
      <c r="P40" s="399"/>
      <c r="Q40" s="399"/>
      <c r="R40" s="399"/>
      <c r="S40" s="399"/>
      <c r="T40" s="2"/>
      <c r="U40" s="400" t="str">
        <f t="shared" si="1"/>
        <v/>
      </c>
      <c r="V40" s="400"/>
      <c r="W40" s="399"/>
      <c r="X40" s="399"/>
      <c r="Y40" s="399"/>
      <c r="Z40" s="399"/>
      <c r="AA40" s="399"/>
      <c r="AB40" s="399"/>
      <c r="AC40" s="399"/>
      <c r="AD40" s="399"/>
      <c r="AE40" s="399"/>
      <c r="AF40" s="399"/>
      <c r="AG40" s="399"/>
      <c r="AH40" s="399"/>
      <c r="AI40" s="399"/>
      <c r="AJ40" s="399"/>
      <c r="AK40" s="399"/>
      <c r="AL40" s="2"/>
      <c r="AM40" s="400" t="str">
        <f t="shared" si="2"/>
        <v/>
      </c>
      <c r="AN40" s="400"/>
      <c r="AO40" s="399"/>
      <c r="AP40" s="399"/>
      <c r="AQ40" s="399"/>
      <c r="AR40" s="399"/>
      <c r="AS40" s="399"/>
      <c r="AT40" s="399"/>
      <c r="AU40" s="399"/>
      <c r="AV40" s="399"/>
      <c r="AW40" s="399"/>
      <c r="AX40" s="399"/>
      <c r="AY40" s="399"/>
      <c r="AZ40" s="399"/>
      <c r="BA40" s="399"/>
      <c r="BB40" s="399"/>
      <c r="BC40" s="399"/>
      <c r="BD40" s="2"/>
      <c r="BE40" s="400" t="str">
        <f t="shared" si="3"/>
        <v/>
      </c>
      <c r="BF40" s="400"/>
      <c r="BG40" s="399"/>
      <c r="BH40" s="399"/>
      <c r="BI40" s="399"/>
      <c r="BJ40" s="399"/>
      <c r="BK40" s="399"/>
      <c r="BL40" s="399"/>
      <c r="BM40" s="399"/>
      <c r="BN40" s="399"/>
      <c r="BO40" s="399"/>
      <c r="BP40" s="399"/>
      <c r="BQ40" s="399"/>
      <c r="BR40" s="399"/>
      <c r="BS40" s="399"/>
      <c r="BT40" s="399"/>
      <c r="BU40" s="399"/>
      <c r="BV40" s="2"/>
      <c r="BW40" s="400">
        <f t="shared" si="4"/>
        <v>19</v>
      </c>
      <c r="BX40" s="400"/>
      <c r="BY40" s="399" t="str">
        <f>IF('各会計、関係団体の財政状況及び健全化判断比率'!B74="","",'各会計、関係団体の財政状況及び健全化判断比率'!B74)</f>
        <v>京都府住宅新築資金等貸付事業管理組合（一般会計）</v>
      </c>
      <c r="BZ40" s="399"/>
      <c r="CA40" s="399"/>
      <c r="CB40" s="399"/>
      <c r="CC40" s="399"/>
      <c r="CD40" s="399"/>
      <c r="CE40" s="399"/>
      <c r="CF40" s="399"/>
      <c r="CG40" s="399"/>
      <c r="CH40" s="399"/>
      <c r="CI40" s="399"/>
      <c r="CJ40" s="399"/>
      <c r="CK40" s="399"/>
      <c r="CL40" s="399"/>
      <c r="CM40" s="399"/>
      <c r="CN40" s="2"/>
      <c r="CO40" s="400">
        <f t="shared" si="5"/>
        <v>29</v>
      </c>
      <c r="CP40" s="400"/>
      <c r="CQ40" s="399" t="str">
        <f>IF('各会計、関係団体の財政状況及び健全化判断比率'!BS13="","",'各会計、関係団体の財政状況及び健全化判断比率'!BS13)</f>
        <v>京丹波農業公社</v>
      </c>
      <c r="CR40" s="399"/>
      <c r="CS40" s="399"/>
      <c r="CT40" s="399"/>
      <c r="CU40" s="399"/>
      <c r="CV40" s="399"/>
      <c r="CW40" s="399"/>
      <c r="CX40" s="399"/>
      <c r="CY40" s="399"/>
      <c r="CZ40" s="399"/>
      <c r="DA40" s="399"/>
      <c r="DB40" s="399"/>
      <c r="DC40" s="399"/>
      <c r="DD40" s="399"/>
      <c r="DE40" s="399"/>
      <c r="DG40" s="401" t="str">
        <f>IF('各会計、関係団体の財政状況及び健全化判断比率'!BR13="","",'各会計、関係団体の財政状況及び健全化判断比率'!BR13)</f>
        <v/>
      </c>
      <c r="DH40" s="401"/>
      <c r="DI40" s="18"/>
    </row>
    <row r="41" spans="1:113" ht="32.25" customHeight="1" x14ac:dyDescent="0.2">
      <c r="A41" s="2"/>
      <c r="B41" s="5"/>
      <c r="C41" s="400" t="str">
        <f t="shared" si="0"/>
        <v/>
      </c>
      <c r="D41" s="400"/>
      <c r="E41" s="399" t="str">
        <f>IF('各会計、関係団体の財政状況及び健全化判断比率'!B14="","",'各会計、関係団体の財政状況及び健全化判断比率'!B14)</f>
        <v/>
      </c>
      <c r="F41" s="399"/>
      <c r="G41" s="399"/>
      <c r="H41" s="399"/>
      <c r="I41" s="399"/>
      <c r="J41" s="399"/>
      <c r="K41" s="399"/>
      <c r="L41" s="399"/>
      <c r="M41" s="399"/>
      <c r="N41" s="399"/>
      <c r="O41" s="399"/>
      <c r="P41" s="399"/>
      <c r="Q41" s="399"/>
      <c r="R41" s="399"/>
      <c r="S41" s="399"/>
      <c r="T41" s="2"/>
      <c r="U41" s="400" t="str">
        <f t="shared" si="1"/>
        <v/>
      </c>
      <c r="V41" s="400"/>
      <c r="W41" s="399"/>
      <c r="X41" s="399"/>
      <c r="Y41" s="399"/>
      <c r="Z41" s="399"/>
      <c r="AA41" s="399"/>
      <c r="AB41" s="399"/>
      <c r="AC41" s="399"/>
      <c r="AD41" s="399"/>
      <c r="AE41" s="399"/>
      <c r="AF41" s="399"/>
      <c r="AG41" s="399"/>
      <c r="AH41" s="399"/>
      <c r="AI41" s="399"/>
      <c r="AJ41" s="399"/>
      <c r="AK41" s="399"/>
      <c r="AL41" s="2"/>
      <c r="AM41" s="400" t="str">
        <f t="shared" si="2"/>
        <v/>
      </c>
      <c r="AN41" s="400"/>
      <c r="AO41" s="399"/>
      <c r="AP41" s="399"/>
      <c r="AQ41" s="399"/>
      <c r="AR41" s="399"/>
      <c r="AS41" s="399"/>
      <c r="AT41" s="399"/>
      <c r="AU41" s="399"/>
      <c r="AV41" s="399"/>
      <c r="AW41" s="399"/>
      <c r="AX41" s="399"/>
      <c r="AY41" s="399"/>
      <c r="AZ41" s="399"/>
      <c r="BA41" s="399"/>
      <c r="BB41" s="399"/>
      <c r="BC41" s="399"/>
      <c r="BD41" s="2"/>
      <c r="BE41" s="400" t="str">
        <f t="shared" si="3"/>
        <v/>
      </c>
      <c r="BF41" s="400"/>
      <c r="BG41" s="399"/>
      <c r="BH41" s="399"/>
      <c r="BI41" s="399"/>
      <c r="BJ41" s="399"/>
      <c r="BK41" s="399"/>
      <c r="BL41" s="399"/>
      <c r="BM41" s="399"/>
      <c r="BN41" s="399"/>
      <c r="BO41" s="399"/>
      <c r="BP41" s="399"/>
      <c r="BQ41" s="399"/>
      <c r="BR41" s="399"/>
      <c r="BS41" s="399"/>
      <c r="BT41" s="399"/>
      <c r="BU41" s="399"/>
      <c r="BV41" s="2"/>
      <c r="BW41" s="400">
        <f t="shared" si="4"/>
        <v>20</v>
      </c>
      <c r="BX41" s="400"/>
      <c r="BY41" s="399" t="str">
        <f>IF('各会計、関係団体の財政状況及び健全化判断比率'!B75="","",'各会計、関係団体の財政状況及び健全化判断比率'!B75)</f>
        <v>京都府住宅新築資金等貸付事業管理組合（特別会計）</v>
      </c>
      <c r="BZ41" s="399"/>
      <c r="CA41" s="399"/>
      <c r="CB41" s="399"/>
      <c r="CC41" s="399"/>
      <c r="CD41" s="399"/>
      <c r="CE41" s="399"/>
      <c r="CF41" s="399"/>
      <c r="CG41" s="399"/>
      <c r="CH41" s="399"/>
      <c r="CI41" s="399"/>
      <c r="CJ41" s="399"/>
      <c r="CK41" s="399"/>
      <c r="CL41" s="399"/>
      <c r="CM41" s="399"/>
      <c r="CN41" s="2"/>
      <c r="CO41" s="400" t="str">
        <f t="shared" si="5"/>
        <v/>
      </c>
      <c r="CP41" s="400"/>
      <c r="CQ41" s="399" t="str">
        <f>IF('各会計、関係団体の財政状況及び健全化判断比率'!BS14="","",'各会計、関係団体の財政状況及び健全化判断比率'!BS14)</f>
        <v/>
      </c>
      <c r="CR41" s="399"/>
      <c r="CS41" s="399"/>
      <c r="CT41" s="399"/>
      <c r="CU41" s="399"/>
      <c r="CV41" s="399"/>
      <c r="CW41" s="399"/>
      <c r="CX41" s="399"/>
      <c r="CY41" s="399"/>
      <c r="CZ41" s="399"/>
      <c r="DA41" s="399"/>
      <c r="DB41" s="399"/>
      <c r="DC41" s="399"/>
      <c r="DD41" s="399"/>
      <c r="DE41" s="399"/>
      <c r="DG41" s="401" t="str">
        <f>IF('各会計、関係団体の財政状況及び健全化判断比率'!BR14="","",'各会計、関係団体の財政状況及び健全化判断比率'!BR14)</f>
        <v/>
      </c>
      <c r="DH41" s="401"/>
      <c r="DI41" s="18"/>
    </row>
    <row r="42" spans="1:113" ht="32.25" customHeight="1" x14ac:dyDescent="0.2">
      <c r="B42" s="5"/>
      <c r="C42" s="400" t="str">
        <f t="shared" si="0"/>
        <v/>
      </c>
      <c r="D42" s="400"/>
      <c r="E42" s="399" t="str">
        <f>IF('各会計、関係団体の財政状況及び健全化判断比率'!B15="","",'各会計、関係団体の財政状況及び健全化判断比率'!B15)</f>
        <v/>
      </c>
      <c r="F42" s="399"/>
      <c r="G42" s="399"/>
      <c r="H42" s="399"/>
      <c r="I42" s="399"/>
      <c r="J42" s="399"/>
      <c r="K42" s="399"/>
      <c r="L42" s="399"/>
      <c r="M42" s="399"/>
      <c r="N42" s="399"/>
      <c r="O42" s="399"/>
      <c r="P42" s="399"/>
      <c r="Q42" s="399"/>
      <c r="R42" s="399"/>
      <c r="S42" s="399"/>
      <c r="T42" s="2"/>
      <c r="U42" s="400" t="str">
        <f t="shared" si="1"/>
        <v/>
      </c>
      <c r="V42" s="400"/>
      <c r="W42" s="399"/>
      <c r="X42" s="399"/>
      <c r="Y42" s="399"/>
      <c r="Z42" s="399"/>
      <c r="AA42" s="399"/>
      <c r="AB42" s="399"/>
      <c r="AC42" s="399"/>
      <c r="AD42" s="399"/>
      <c r="AE42" s="399"/>
      <c r="AF42" s="399"/>
      <c r="AG42" s="399"/>
      <c r="AH42" s="399"/>
      <c r="AI42" s="399"/>
      <c r="AJ42" s="399"/>
      <c r="AK42" s="399"/>
      <c r="AL42" s="2"/>
      <c r="AM42" s="400" t="str">
        <f t="shared" si="2"/>
        <v/>
      </c>
      <c r="AN42" s="400"/>
      <c r="AO42" s="399"/>
      <c r="AP42" s="399"/>
      <c r="AQ42" s="399"/>
      <c r="AR42" s="399"/>
      <c r="AS42" s="399"/>
      <c r="AT42" s="399"/>
      <c r="AU42" s="399"/>
      <c r="AV42" s="399"/>
      <c r="AW42" s="399"/>
      <c r="AX42" s="399"/>
      <c r="AY42" s="399"/>
      <c r="AZ42" s="399"/>
      <c r="BA42" s="399"/>
      <c r="BB42" s="399"/>
      <c r="BC42" s="399"/>
      <c r="BD42" s="2"/>
      <c r="BE42" s="400" t="str">
        <f t="shared" si="3"/>
        <v/>
      </c>
      <c r="BF42" s="400"/>
      <c r="BG42" s="399"/>
      <c r="BH42" s="399"/>
      <c r="BI42" s="399"/>
      <c r="BJ42" s="399"/>
      <c r="BK42" s="399"/>
      <c r="BL42" s="399"/>
      <c r="BM42" s="399"/>
      <c r="BN42" s="399"/>
      <c r="BO42" s="399"/>
      <c r="BP42" s="399"/>
      <c r="BQ42" s="399"/>
      <c r="BR42" s="399"/>
      <c r="BS42" s="399"/>
      <c r="BT42" s="399"/>
      <c r="BU42" s="399"/>
      <c r="BV42" s="2"/>
      <c r="BW42" s="400">
        <f t="shared" si="4"/>
        <v>21</v>
      </c>
      <c r="BX42" s="400"/>
      <c r="BY42" s="399" t="str">
        <f>IF('各会計、関係団体の財政状況及び健全化判断比率'!B76="","",'各会計、関係団体の財政状況及び健全化判断比率'!B76)</f>
        <v>京都府後期高齢者医療広域連合（一般会計）</v>
      </c>
      <c r="BZ42" s="399"/>
      <c r="CA42" s="399"/>
      <c r="CB42" s="399"/>
      <c r="CC42" s="399"/>
      <c r="CD42" s="399"/>
      <c r="CE42" s="399"/>
      <c r="CF42" s="399"/>
      <c r="CG42" s="399"/>
      <c r="CH42" s="399"/>
      <c r="CI42" s="399"/>
      <c r="CJ42" s="399"/>
      <c r="CK42" s="399"/>
      <c r="CL42" s="399"/>
      <c r="CM42" s="399"/>
      <c r="CN42" s="2"/>
      <c r="CO42" s="400" t="str">
        <f t="shared" si="5"/>
        <v/>
      </c>
      <c r="CP42" s="400"/>
      <c r="CQ42" s="399" t="str">
        <f>IF('各会計、関係団体の財政状況及び健全化判断比率'!BS15="","",'各会計、関係団体の財政状況及び健全化判断比率'!BS15)</f>
        <v/>
      </c>
      <c r="CR42" s="399"/>
      <c r="CS42" s="399"/>
      <c r="CT42" s="399"/>
      <c r="CU42" s="399"/>
      <c r="CV42" s="399"/>
      <c r="CW42" s="399"/>
      <c r="CX42" s="399"/>
      <c r="CY42" s="399"/>
      <c r="CZ42" s="399"/>
      <c r="DA42" s="399"/>
      <c r="DB42" s="399"/>
      <c r="DC42" s="399"/>
      <c r="DD42" s="399"/>
      <c r="DE42" s="399"/>
      <c r="DG42" s="401" t="str">
        <f>IF('各会計、関係団体の財政状況及び健全化判断比率'!BR15="","",'各会計、関係団体の財政状況及び健全化判断比率'!BR15)</f>
        <v/>
      </c>
      <c r="DH42" s="401"/>
      <c r="DI42" s="18"/>
    </row>
    <row r="43" spans="1:113" ht="32.25" customHeight="1" x14ac:dyDescent="0.2">
      <c r="B43" s="5"/>
      <c r="C43" s="400" t="str">
        <f t="shared" si="0"/>
        <v/>
      </c>
      <c r="D43" s="400"/>
      <c r="E43" s="399" t="str">
        <f>IF('各会計、関係団体の財政状況及び健全化判断比率'!B16="","",'各会計、関係団体の財政状況及び健全化判断比率'!B16)</f>
        <v/>
      </c>
      <c r="F43" s="399"/>
      <c r="G43" s="399"/>
      <c r="H43" s="399"/>
      <c r="I43" s="399"/>
      <c r="J43" s="399"/>
      <c r="K43" s="399"/>
      <c r="L43" s="399"/>
      <c r="M43" s="399"/>
      <c r="N43" s="399"/>
      <c r="O43" s="399"/>
      <c r="P43" s="399"/>
      <c r="Q43" s="399"/>
      <c r="R43" s="399"/>
      <c r="S43" s="399"/>
      <c r="T43" s="2"/>
      <c r="U43" s="400" t="str">
        <f t="shared" si="1"/>
        <v/>
      </c>
      <c r="V43" s="400"/>
      <c r="W43" s="399"/>
      <c r="X43" s="399"/>
      <c r="Y43" s="399"/>
      <c r="Z43" s="399"/>
      <c r="AA43" s="399"/>
      <c r="AB43" s="399"/>
      <c r="AC43" s="399"/>
      <c r="AD43" s="399"/>
      <c r="AE43" s="399"/>
      <c r="AF43" s="399"/>
      <c r="AG43" s="399"/>
      <c r="AH43" s="399"/>
      <c r="AI43" s="399"/>
      <c r="AJ43" s="399"/>
      <c r="AK43" s="399"/>
      <c r="AL43" s="2"/>
      <c r="AM43" s="400" t="str">
        <f t="shared" si="2"/>
        <v/>
      </c>
      <c r="AN43" s="400"/>
      <c r="AO43" s="399"/>
      <c r="AP43" s="399"/>
      <c r="AQ43" s="399"/>
      <c r="AR43" s="399"/>
      <c r="AS43" s="399"/>
      <c r="AT43" s="399"/>
      <c r="AU43" s="399"/>
      <c r="AV43" s="399"/>
      <c r="AW43" s="399"/>
      <c r="AX43" s="399"/>
      <c r="AY43" s="399"/>
      <c r="AZ43" s="399"/>
      <c r="BA43" s="399"/>
      <c r="BB43" s="399"/>
      <c r="BC43" s="399"/>
      <c r="BD43" s="2"/>
      <c r="BE43" s="400" t="str">
        <f t="shared" si="3"/>
        <v/>
      </c>
      <c r="BF43" s="400"/>
      <c r="BG43" s="399"/>
      <c r="BH43" s="399"/>
      <c r="BI43" s="399"/>
      <c r="BJ43" s="399"/>
      <c r="BK43" s="399"/>
      <c r="BL43" s="399"/>
      <c r="BM43" s="399"/>
      <c r="BN43" s="399"/>
      <c r="BO43" s="399"/>
      <c r="BP43" s="399"/>
      <c r="BQ43" s="399"/>
      <c r="BR43" s="399"/>
      <c r="BS43" s="399"/>
      <c r="BT43" s="399"/>
      <c r="BU43" s="399"/>
      <c r="BV43" s="2"/>
      <c r="BW43" s="400">
        <f t="shared" si="4"/>
        <v>22</v>
      </c>
      <c r="BX43" s="400"/>
      <c r="BY43" s="399" t="str">
        <f>IF('各会計、関係団体の財政状況及び健全化判断比率'!B77="","",'各会計、関係団体の財政状況及び健全化判断比率'!B77)</f>
        <v>京都府後期高齢者医療広域連合（後期高齢者医療特別会計）</v>
      </c>
      <c r="BZ43" s="399"/>
      <c r="CA43" s="399"/>
      <c r="CB43" s="399"/>
      <c r="CC43" s="399"/>
      <c r="CD43" s="399"/>
      <c r="CE43" s="399"/>
      <c r="CF43" s="399"/>
      <c r="CG43" s="399"/>
      <c r="CH43" s="399"/>
      <c r="CI43" s="399"/>
      <c r="CJ43" s="399"/>
      <c r="CK43" s="399"/>
      <c r="CL43" s="399"/>
      <c r="CM43" s="399"/>
      <c r="CN43" s="2"/>
      <c r="CO43" s="400" t="str">
        <f t="shared" si="5"/>
        <v/>
      </c>
      <c r="CP43" s="400"/>
      <c r="CQ43" s="399" t="str">
        <f>IF('各会計、関係団体の財政状況及び健全化判断比率'!BS16="","",'各会計、関係団体の財政状況及び健全化判断比率'!BS16)</f>
        <v/>
      </c>
      <c r="CR43" s="399"/>
      <c r="CS43" s="399"/>
      <c r="CT43" s="399"/>
      <c r="CU43" s="399"/>
      <c r="CV43" s="399"/>
      <c r="CW43" s="399"/>
      <c r="CX43" s="399"/>
      <c r="CY43" s="399"/>
      <c r="CZ43" s="399"/>
      <c r="DA43" s="399"/>
      <c r="DB43" s="399"/>
      <c r="DC43" s="399"/>
      <c r="DD43" s="399"/>
      <c r="DE43" s="399"/>
      <c r="DG43" s="401" t="str">
        <f>IF('各会計、関係団体の財政状況及び健全化判断比率'!BR16="","",'各会計、関係団体の財政状況及び健全化判断比率'!BR16)</f>
        <v/>
      </c>
      <c r="DH43" s="401"/>
      <c r="DI43" s="18"/>
    </row>
    <row r="44" spans="1:113" ht="13.5" customHeight="1" x14ac:dyDescent="0.2">
      <c r="B44" s="6"/>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36"/>
    </row>
    <row r="45" spans="1:113" x14ac:dyDescent="0.2"/>
    <row r="46" spans="1:113" x14ac:dyDescent="0.2">
      <c r="B46" s="1" t="s">
        <v>140</v>
      </c>
      <c r="E46" s="345" t="s">
        <v>289</v>
      </c>
      <c r="F46" s="345"/>
      <c r="G46" s="345"/>
      <c r="H46" s="345"/>
      <c r="I46" s="345"/>
      <c r="J46" s="345"/>
      <c r="K46" s="345"/>
      <c r="L46" s="345"/>
      <c r="M46" s="345"/>
      <c r="N46" s="345"/>
      <c r="O46" s="345"/>
      <c r="P46" s="345"/>
      <c r="Q46" s="345"/>
      <c r="R46" s="345"/>
      <c r="S46" s="345"/>
      <c r="T46" s="345"/>
      <c r="U46" s="345"/>
      <c r="V46" s="345"/>
      <c r="W46" s="345"/>
      <c r="X46" s="345"/>
      <c r="Y46" s="345"/>
      <c r="Z46" s="345"/>
      <c r="AA46" s="345"/>
      <c r="AB46" s="345"/>
      <c r="AC46" s="345"/>
      <c r="AD46" s="345"/>
      <c r="AE46" s="345"/>
      <c r="AF46" s="345"/>
      <c r="AG46" s="345"/>
      <c r="AH46" s="345"/>
      <c r="AI46" s="345"/>
      <c r="AJ46" s="345"/>
      <c r="AK46" s="345"/>
      <c r="AL46" s="345"/>
      <c r="AM46" s="345"/>
      <c r="AN46" s="345"/>
      <c r="AO46" s="345"/>
      <c r="AP46" s="345"/>
      <c r="AQ46" s="345"/>
      <c r="AR46" s="345"/>
      <c r="AS46" s="345"/>
      <c r="AT46" s="345"/>
      <c r="AU46" s="345"/>
      <c r="AV46" s="345"/>
      <c r="AW46" s="345"/>
      <c r="AX46" s="345"/>
      <c r="AY46" s="345"/>
      <c r="AZ46" s="345"/>
      <c r="BA46" s="345"/>
      <c r="BB46" s="345"/>
      <c r="BC46" s="345"/>
      <c r="BD46" s="345"/>
      <c r="BE46" s="345"/>
      <c r="BF46" s="345"/>
      <c r="BG46" s="345"/>
      <c r="BH46" s="345"/>
      <c r="BI46" s="345"/>
      <c r="BJ46" s="345"/>
      <c r="BK46" s="345"/>
      <c r="BL46" s="345"/>
      <c r="BM46" s="345"/>
      <c r="BN46" s="345"/>
      <c r="BO46" s="345"/>
      <c r="BP46" s="345"/>
      <c r="BQ46" s="345"/>
      <c r="BR46" s="345"/>
      <c r="BS46" s="345"/>
      <c r="BT46" s="345"/>
      <c r="BU46" s="345"/>
      <c r="BV46" s="345"/>
      <c r="BW46" s="345"/>
      <c r="BX46" s="345"/>
      <c r="BY46" s="345"/>
      <c r="BZ46" s="345"/>
      <c r="CA46" s="345"/>
      <c r="CB46" s="345"/>
      <c r="CC46" s="345"/>
      <c r="CD46" s="345"/>
      <c r="CE46" s="345"/>
      <c r="CF46" s="345"/>
      <c r="CG46" s="345"/>
      <c r="CH46" s="345"/>
      <c r="CI46" s="345"/>
      <c r="CJ46" s="345"/>
      <c r="CK46" s="345"/>
      <c r="CL46" s="345"/>
      <c r="CM46" s="345"/>
      <c r="CN46" s="345"/>
      <c r="CO46" s="345"/>
      <c r="CP46" s="345"/>
      <c r="CQ46" s="345"/>
      <c r="CR46" s="345"/>
      <c r="CS46" s="345"/>
      <c r="CT46" s="345"/>
      <c r="CU46" s="345"/>
      <c r="CV46" s="345"/>
      <c r="CW46" s="345"/>
      <c r="CX46" s="345"/>
      <c r="CY46" s="345"/>
      <c r="CZ46" s="345"/>
      <c r="DA46" s="345"/>
      <c r="DB46" s="345"/>
      <c r="DC46" s="345"/>
      <c r="DD46" s="345"/>
      <c r="DE46" s="345"/>
      <c r="DF46" s="345"/>
      <c r="DG46" s="345"/>
      <c r="DH46" s="345"/>
      <c r="DI46" s="345"/>
    </row>
    <row r="47" spans="1:113" x14ac:dyDescent="0.2">
      <c r="E47" s="345" t="s">
        <v>295</v>
      </c>
      <c r="F47" s="345"/>
      <c r="G47" s="345"/>
      <c r="H47" s="345"/>
      <c r="I47" s="345"/>
      <c r="J47" s="345"/>
      <c r="K47" s="345"/>
      <c r="L47" s="345"/>
      <c r="M47" s="345"/>
      <c r="N47" s="345"/>
      <c r="O47" s="345"/>
      <c r="P47" s="345"/>
      <c r="Q47" s="345"/>
      <c r="R47" s="345"/>
      <c r="S47" s="345"/>
      <c r="T47" s="345"/>
      <c r="U47" s="345"/>
      <c r="V47" s="345"/>
      <c r="W47" s="345"/>
      <c r="X47" s="345"/>
      <c r="Y47" s="345"/>
      <c r="Z47" s="345"/>
      <c r="AA47" s="345"/>
      <c r="AB47" s="345"/>
      <c r="AC47" s="345"/>
      <c r="AD47" s="345"/>
      <c r="AE47" s="345"/>
      <c r="AF47" s="345"/>
      <c r="AG47" s="345"/>
      <c r="AH47" s="345"/>
      <c r="AI47" s="345"/>
      <c r="AJ47" s="345"/>
      <c r="AK47" s="345"/>
      <c r="AL47" s="345"/>
      <c r="AM47" s="345"/>
      <c r="AN47" s="345"/>
      <c r="AO47" s="345"/>
      <c r="AP47" s="345"/>
      <c r="AQ47" s="345"/>
      <c r="AR47" s="345"/>
      <c r="AS47" s="345"/>
      <c r="AT47" s="345"/>
      <c r="AU47" s="345"/>
      <c r="AV47" s="345"/>
      <c r="AW47" s="345"/>
      <c r="AX47" s="345"/>
      <c r="AY47" s="345"/>
      <c r="AZ47" s="345"/>
      <c r="BA47" s="345"/>
      <c r="BB47" s="345"/>
      <c r="BC47" s="345"/>
      <c r="BD47" s="345"/>
      <c r="BE47" s="345"/>
      <c r="BF47" s="345"/>
      <c r="BG47" s="345"/>
      <c r="BH47" s="345"/>
      <c r="BI47" s="345"/>
      <c r="BJ47" s="345"/>
      <c r="BK47" s="345"/>
      <c r="BL47" s="345"/>
      <c r="BM47" s="345"/>
      <c r="BN47" s="345"/>
      <c r="BO47" s="345"/>
      <c r="BP47" s="345"/>
      <c r="BQ47" s="345"/>
      <c r="BR47" s="345"/>
      <c r="BS47" s="345"/>
      <c r="BT47" s="345"/>
      <c r="BU47" s="345"/>
      <c r="BV47" s="345"/>
      <c r="BW47" s="345"/>
      <c r="BX47" s="345"/>
      <c r="BY47" s="345"/>
      <c r="BZ47" s="345"/>
      <c r="CA47" s="345"/>
      <c r="CB47" s="345"/>
      <c r="CC47" s="345"/>
      <c r="CD47" s="345"/>
      <c r="CE47" s="345"/>
      <c r="CF47" s="345"/>
      <c r="CG47" s="345"/>
      <c r="CH47" s="345"/>
      <c r="CI47" s="345"/>
      <c r="CJ47" s="345"/>
      <c r="CK47" s="345"/>
      <c r="CL47" s="345"/>
      <c r="CM47" s="345"/>
      <c r="CN47" s="345"/>
      <c r="CO47" s="345"/>
      <c r="CP47" s="345"/>
      <c r="CQ47" s="345"/>
      <c r="CR47" s="345"/>
      <c r="CS47" s="345"/>
      <c r="CT47" s="345"/>
      <c r="CU47" s="345"/>
      <c r="CV47" s="345"/>
      <c r="CW47" s="345"/>
      <c r="CX47" s="345"/>
      <c r="CY47" s="345"/>
      <c r="CZ47" s="345"/>
      <c r="DA47" s="345"/>
      <c r="DB47" s="345"/>
      <c r="DC47" s="345"/>
      <c r="DD47" s="345"/>
      <c r="DE47" s="345"/>
      <c r="DF47" s="345"/>
      <c r="DG47" s="345"/>
      <c r="DH47" s="345"/>
      <c r="DI47" s="345"/>
    </row>
    <row r="48" spans="1:113" x14ac:dyDescent="0.2">
      <c r="E48" s="345" t="s">
        <v>297</v>
      </c>
      <c r="F48" s="345"/>
      <c r="G48" s="345"/>
      <c r="H48" s="345"/>
      <c r="I48" s="345"/>
      <c r="J48" s="345"/>
      <c r="K48" s="345"/>
      <c r="L48" s="345"/>
      <c r="M48" s="345"/>
      <c r="N48" s="345"/>
      <c r="O48" s="345"/>
      <c r="P48" s="345"/>
      <c r="Q48" s="345"/>
      <c r="R48" s="345"/>
      <c r="S48" s="345"/>
      <c r="T48" s="345"/>
      <c r="U48" s="345"/>
      <c r="V48" s="345"/>
      <c r="W48" s="345"/>
      <c r="X48" s="345"/>
      <c r="Y48" s="345"/>
      <c r="Z48" s="345"/>
      <c r="AA48" s="345"/>
      <c r="AB48" s="345"/>
      <c r="AC48" s="345"/>
      <c r="AD48" s="345"/>
      <c r="AE48" s="345"/>
      <c r="AF48" s="345"/>
      <c r="AG48" s="345"/>
      <c r="AH48" s="345"/>
      <c r="AI48" s="345"/>
      <c r="AJ48" s="345"/>
      <c r="AK48" s="345"/>
      <c r="AL48" s="345"/>
      <c r="AM48" s="345"/>
      <c r="AN48" s="345"/>
      <c r="AO48" s="345"/>
      <c r="AP48" s="345"/>
      <c r="AQ48" s="345"/>
      <c r="AR48" s="345"/>
      <c r="AS48" s="345"/>
      <c r="AT48" s="345"/>
      <c r="AU48" s="345"/>
      <c r="AV48" s="345"/>
      <c r="AW48" s="345"/>
      <c r="AX48" s="345"/>
      <c r="AY48" s="345"/>
      <c r="AZ48" s="345"/>
      <c r="BA48" s="345"/>
      <c r="BB48" s="345"/>
      <c r="BC48" s="345"/>
      <c r="BD48" s="345"/>
      <c r="BE48" s="345"/>
      <c r="BF48" s="345"/>
      <c r="BG48" s="345"/>
      <c r="BH48" s="345"/>
      <c r="BI48" s="345"/>
      <c r="BJ48" s="345"/>
      <c r="BK48" s="345"/>
      <c r="BL48" s="345"/>
      <c r="BM48" s="345"/>
      <c r="BN48" s="345"/>
      <c r="BO48" s="345"/>
      <c r="BP48" s="345"/>
      <c r="BQ48" s="345"/>
      <c r="BR48" s="345"/>
      <c r="BS48" s="345"/>
      <c r="BT48" s="345"/>
      <c r="BU48" s="345"/>
      <c r="BV48" s="345"/>
      <c r="BW48" s="345"/>
      <c r="BX48" s="345"/>
      <c r="BY48" s="345"/>
      <c r="BZ48" s="345"/>
      <c r="CA48" s="345"/>
      <c r="CB48" s="345"/>
      <c r="CC48" s="345"/>
      <c r="CD48" s="345"/>
      <c r="CE48" s="345"/>
      <c r="CF48" s="345"/>
      <c r="CG48" s="345"/>
      <c r="CH48" s="345"/>
      <c r="CI48" s="345"/>
      <c r="CJ48" s="345"/>
      <c r="CK48" s="345"/>
      <c r="CL48" s="345"/>
      <c r="CM48" s="345"/>
      <c r="CN48" s="345"/>
      <c r="CO48" s="345"/>
      <c r="CP48" s="345"/>
      <c r="CQ48" s="345"/>
      <c r="CR48" s="345"/>
      <c r="CS48" s="345"/>
      <c r="CT48" s="345"/>
      <c r="CU48" s="345"/>
      <c r="CV48" s="345"/>
      <c r="CW48" s="345"/>
      <c r="CX48" s="345"/>
      <c r="CY48" s="345"/>
      <c r="CZ48" s="345"/>
      <c r="DA48" s="345"/>
      <c r="DB48" s="345"/>
      <c r="DC48" s="345"/>
      <c r="DD48" s="345"/>
      <c r="DE48" s="345"/>
      <c r="DF48" s="345"/>
      <c r="DG48" s="345"/>
      <c r="DH48" s="345"/>
      <c r="DI48" s="345"/>
    </row>
    <row r="49" spans="5:113" x14ac:dyDescent="0.2">
      <c r="E49" s="345" t="s">
        <v>298</v>
      </c>
      <c r="F49" s="345"/>
      <c r="G49" s="345"/>
      <c r="H49" s="345"/>
      <c r="I49" s="345"/>
      <c r="J49" s="345"/>
      <c r="K49" s="345"/>
      <c r="L49" s="345"/>
      <c r="M49" s="345"/>
      <c r="N49" s="345"/>
      <c r="O49" s="345"/>
      <c r="P49" s="345"/>
      <c r="Q49" s="345"/>
      <c r="R49" s="345"/>
      <c r="S49" s="345"/>
      <c r="T49" s="345"/>
      <c r="U49" s="345"/>
      <c r="V49" s="345"/>
      <c r="W49" s="345"/>
      <c r="X49" s="345"/>
      <c r="Y49" s="345"/>
      <c r="Z49" s="345"/>
      <c r="AA49" s="345"/>
      <c r="AB49" s="345"/>
      <c r="AC49" s="345"/>
      <c r="AD49" s="345"/>
      <c r="AE49" s="345"/>
      <c r="AF49" s="345"/>
      <c r="AG49" s="345"/>
      <c r="AH49" s="345"/>
      <c r="AI49" s="345"/>
      <c r="AJ49" s="345"/>
      <c r="AK49" s="345"/>
      <c r="AL49" s="345"/>
      <c r="AM49" s="345"/>
      <c r="AN49" s="345"/>
      <c r="AO49" s="345"/>
      <c r="AP49" s="345"/>
      <c r="AQ49" s="345"/>
      <c r="AR49" s="345"/>
      <c r="AS49" s="345"/>
      <c r="AT49" s="345"/>
      <c r="AU49" s="345"/>
      <c r="AV49" s="345"/>
      <c r="AW49" s="345"/>
      <c r="AX49" s="345"/>
      <c r="AY49" s="345"/>
      <c r="AZ49" s="345"/>
      <c r="BA49" s="345"/>
      <c r="BB49" s="345"/>
      <c r="BC49" s="345"/>
      <c r="BD49" s="345"/>
      <c r="BE49" s="345"/>
      <c r="BF49" s="345"/>
      <c r="BG49" s="345"/>
      <c r="BH49" s="345"/>
      <c r="BI49" s="345"/>
      <c r="BJ49" s="345"/>
      <c r="BK49" s="345"/>
      <c r="BL49" s="345"/>
      <c r="BM49" s="345"/>
      <c r="BN49" s="345"/>
      <c r="BO49" s="345"/>
      <c r="BP49" s="345"/>
      <c r="BQ49" s="345"/>
      <c r="BR49" s="345"/>
      <c r="BS49" s="345"/>
      <c r="BT49" s="345"/>
      <c r="BU49" s="345"/>
      <c r="BV49" s="345"/>
      <c r="BW49" s="345"/>
      <c r="BX49" s="345"/>
      <c r="BY49" s="345"/>
      <c r="BZ49" s="345"/>
      <c r="CA49" s="345"/>
      <c r="CB49" s="345"/>
      <c r="CC49" s="345"/>
      <c r="CD49" s="345"/>
      <c r="CE49" s="345"/>
      <c r="CF49" s="345"/>
      <c r="CG49" s="345"/>
      <c r="CH49" s="345"/>
      <c r="CI49" s="345"/>
      <c r="CJ49" s="345"/>
      <c r="CK49" s="345"/>
      <c r="CL49" s="345"/>
      <c r="CM49" s="345"/>
      <c r="CN49" s="345"/>
      <c r="CO49" s="345"/>
      <c r="CP49" s="345"/>
      <c r="CQ49" s="345"/>
      <c r="CR49" s="345"/>
      <c r="CS49" s="345"/>
      <c r="CT49" s="345"/>
      <c r="CU49" s="345"/>
      <c r="CV49" s="345"/>
      <c r="CW49" s="345"/>
      <c r="CX49" s="345"/>
      <c r="CY49" s="345"/>
      <c r="CZ49" s="345"/>
      <c r="DA49" s="345"/>
      <c r="DB49" s="345"/>
      <c r="DC49" s="345"/>
      <c r="DD49" s="345"/>
      <c r="DE49" s="345"/>
      <c r="DF49" s="345"/>
      <c r="DG49" s="345"/>
      <c r="DH49" s="345"/>
      <c r="DI49" s="345"/>
    </row>
    <row r="50" spans="5:113" x14ac:dyDescent="0.2">
      <c r="E50" s="345" t="s">
        <v>206</v>
      </c>
      <c r="F50" s="345"/>
      <c r="G50" s="345"/>
      <c r="H50" s="345"/>
      <c r="I50" s="345"/>
      <c r="J50" s="345"/>
      <c r="K50" s="345"/>
      <c r="L50" s="345"/>
      <c r="M50" s="345"/>
      <c r="N50" s="345"/>
      <c r="O50" s="345"/>
      <c r="P50" s="345"/>
      <c r="Q50" s="345"/>
      <c r="R50" s="345"/>
      <c r="S50" s="345"/>
      <c r="T50" s="345"/>
      <c r="U50" s="345"/>
      <c r="V50" s="345"/>
      <c r="W50" s="345"/>
      <c r="X50" s="345"/>
      <c r="Y50" s="345"/>
      <c r="Z50" s="345"/>
      <c r="AA50" s="345"/>
      <c r="AB50" s="345"/>
      <c r="AC50" s="345"/>
      <c r="AD50" s="345"/>
      <c r="AE50" s="345"/>
      <c r="AF50" s="345"/>
      <c r="AG50" s="345"/>
      <c r="AH50" s="345"/>
      <c r="AI50" s="345"/>
      <c r="AJ50" s="345"/>
      <c r="AK50" s="345"/>
      <c r="AL50" s="345"/>
      <c r="AM50" s="345"/>
      <c r="AN50" s="345"/>
      <c r="AO50" s="345"/>
      <c r="AP50" s="345"/>
      <c r="AQ50" s="345"/>
      <c r="AR50" s="345"/>
      <c r="AS50" s="345"/>
      <c r="AT50" s="345"/>
      <c r="AU50" s="345"/>
      <c r="AV50" s="345"/>
      <c r="AW50" s="345"/>
      <c r="AX50" s="345"/>
      <c r="AY50" s="345"/>
      <c r="AZ50" s="345"/>
      <c r="BA50" s="345"/>
      <c r="BB50" s="345"/>
      <c r="BC50" s="345"/>
      <c r="BD50" s="345"/>
      <c r="BE50" s="345"/>
      <c r="BF50" s="345"/>
      <c r="BG50" s="345"/>
      <c r="BH50" s="345"/>
      <c r="BI50" s="345"/>
      <c r="BJ50" s="345"/>
      <c r="BK50" s="345"/>
      <c r="BL50" s="345"/>
      <c r="BM50" s="345"/>
      <c r="BN50" s="345"/>
      <c r="BO50" s="345"/>
      <c r="BP50" s="345"/>
      <c r="BQ50" s="345"/>
      <c r="BR50" s="345"/>
      <c r="BS50" s="345"/>
      <c r="BT50" s="345"/>
      <c r="BU50" s="345"/>
      <c r="BV50" s="345"/>
      <c r="BW50" s="345"/>
      <c r="BX50" s="345"/>
      <c r="BY50" s="345"/>
      <c r="BZ50" s="345"/>
      <c r="CA50" s="345"/>
      <c r="CB50" s="345"/>
      <c r="CC50" s="345"/>
      <c r="CD50" s="345"/>
      <c r="CE50" s="345"/>
      <c r="CF50" s="345"/>
      <c r="CG50" s="345"/>
      <c r="CH50" s="345"/>
      <c r="CI50" s="345"/>
      <c r="CJ50" s="345"/>
      <c r="CK50" s="345"/>
      <c r="CL50" s="345"/>
      <c r="CM50" s="345"/>
      <c r="CN50" s="345"/>
      <c r="CO50" s="345"/>
      <c r="CP50" s="345"/>
      <c r="CQ50" s="345"/>
      <c r="CR50" s="345"/>
      <c r="CS50" s="345"/>
      <c r="CT50" s="345"/>
      <c r="CU50" s="345"/>
      <c r="CV50" s="345"/>
      <c r="CW50" s="345"/>
      <c r="CX50" s="345"/>
      <c r="CY50" s="345"/>
      <c r="CZ50" s="345"/>
      <c r="DA50" s="345"/>
      <c r="DB50" s="345"/>
      <c r="DC50" s="345"/>
      <c r="DD50" s="345"/>
      <c r="DE50" s="345"/>
      <c r="DF50" s="345"/>
      <c r="DG50" s="345"/>
      <c r="DH50" s="345"/>
      <c r="DI50" s="345"/>
    </row>
    <row r="51" spans="5:113" x14ac:dyDescent="0.2">
      <c r="E51" s="345" t="s">
        <v>301</v>
      </c>
      <c r="F51" s="345"/>
      <c r="G51" s="345"/>
      <c r="H51" s="345"/>
      <c r="I51" s="345"/>
      <c r="J51" s="345"/>
      <c r="K51" s="345"/>
      <c r="L51" s="345"/>
      <c r="M51" s="345"/>
      <c r="N51" s="345"/>
      <c r="O51" s="345"/>
      <c r="P51" s="345"/>
      <c r="Q51" s="345"/>
      <c r="R51" s="345"/>
      <c r="S51" s="345"/>
      <c r="T51" s="345"/>
      <c r="U51" s="345"/>
      <c r="V51" s="345"/>
      <c r="W51" s="345"/>
      <c r="X51" s="345"/>
      <c r="Y51" s="345"/>
      <c r="Z51" s="345"/>
      <c r="AA51" s="345"/>
      <c r="AB51" s="345"/>
      <c r="AC51" s="345"/>
      <c r="AD51" s="345"/>
      <c r="AE51" s="345"/>
      <c r="AF51" s="345"/>
      <c r="AG51" s="345"/>
      <c r="AH51" s="345"/>
      <c r="AI51" s="345"/>
      <c r="AJ51" s="345"/>
      <c r="AK51" s="345"/>
      <c r="AL51" s="345"/>
      <c r="AM51" s="345"/>
      <c r="AN51" s="345"/>
      <c r="AO51" s="345"/>
      <c r="AP51" s="345"/>
      <c r="AQ51" s="345"/>
      <c r="AR51" s="345"/>
      <c r="AS51" s="345"/>
      <c r="AT51" s="345"/>
      <c r="AU51" s="345"/>
      <c r="AV51" s="345"/>
      <c r="AW51" s="345"/>
      <c r="AX51" s="345"/>
      <c r="AY51" s="345"/>
      <c r="AZ51" s="345"/>
      <c r="BA51" s="345"/>
      <c r="BB51" s="345"/>
      <c r="BC51" s="345"/>
      <c r="BD51" s="345"/>
      <c r="BE51" s="345"/>
      <c r="BF51" s="345"/>
      <c r="BG51" s="345"/>
      <c r="BH51" s="345"/>
      <c r="BI51" s="345"/>
      <c r="BJ51" s="345"/>
      <c r="BK51" s="345"/>
      <c r="BL51" s="345"/>
      <c r="BM51" s="345"/>
      <c r="BN51" s="345"/>
      <c r="BO51" s="345"/>
      <c r="BP51" s="345"/>
      <c r="BQ51" s="345"/>
      <c r="BR51" s="345"/>
      <c r="BS51" s="345"/>
      <c r="BT51" s="345"/>
      <c r="BU51" s="345"/>
      <c r="BV51" s="345"/>
      <c r="BW51" s="345"/>
      <c r="BX51" s="345"/>
      <c r="BY51" s="345"/>
      <c r="BZ51" s="345"/>
      <c r="CA51" s="345"/>
      <c r="CB51" s="345"/>
      <c r="CC51" s="345"/>
      <c r="CD51" s="345"/>
      <c r="CE51" s="345"/>
      <c r="CF51" s="345"/>
      <c r="CG51" s="345"/>
      <c r="CH51" s="345"/>
      <c r="CI51" s="345"/>
      <c r="CJ51" s="345"/>
      <c r="CK51" s="345"/>
      <c r="CL51" s="345"/>
      <c r="CM51" s="345"/>
      <c r="CN51" s="345"/>
      <c r="CO51" s="345"/>
      <c r="CP51" s="345"/>
      <c r="CQ51" s="345"/>
      <c r="CR51" s="345"/>
      <c r="CS51" s="345"/>
      <c r="CT51" s="345"/>
      <c r="CU51" s="345"/>
      <c r="CV51" s="345"/>
      <c r="CW51" s="345"/>
      <c r="CX51" s="345"/>
      <c r="CY51" s="345"/>
      <c r="CZ51" s="345"/>
      <c r="DA51" s="345"/>
      <c r="DB51" s="345"/>
      <c r="DC51" s="345"/>
      <c r="DD51" s="345"/>
      <c r="DE51" s="345"/>
      <c r="DF51" s="345"/>
      <c r="DG51" s="345"/>
      <c r="DH51" s="345"/>
      <c r="DI51" s="345"/>
    </row>
    <row r="52" spans="5:113" x14ac:dyDescent="0.2">
      <c r="E52" s="345" t="s">
        <v>304</v>
      </c>
      <c r="F52" s="345"/>
      <c r="G52" s="345"/>
      <c r="H52" s="345"/>
      <c r="I52" s="345"/>
      <c r="J52" s="345"/>
      <c r="K52" s="345"/>
      <c r="L52" s="345"/>
      <c r="M52" s="345"/>
      <c r="N52" s="345"/>
      <c r="O52" s="345"/>
      <c r="P52" s="345"/>
      <c r="Q52" s="345"/>
      <c r="R52" s="345"/>
      <c r="S52" s="345"/>
      <c r="T52" s="345"/>
      <c r="U52" s="345"/>
      <c r="V52" s="345"/>
      <c r="W52" s="345"/>
      <c r="X52" s="345"/>
      <c r="Y52" s="345"/>
      <c r="Z52" s="345"/>
      <c r="AA52" s="345"/>
      <c r="AB52" s="345"/>
      <c r="AC52" s="345"/>
      <c r="AD52" s="345"/>
      <c r="AE52" s="345"/>
      <c r="AF52" s="345"/>
      <c r="AG52" s="345"/>
      <c r="AH52" s="345"/>
      <c r="AI52" s="345"/>
      <c r="AJ52" s="345"/>
      <c r="AK52" s="345"/>
      <c r="AL52" s="345"/>
      <c r="AM52" s="345"/>
      <c r="AN52" s="345"/>
      <c r="AO52" s="345"/>
      <c r="AP52" s="345"/>
      <c r="AQ52" s="345"/>
      <c r="AR52" s="345"/>
      <c r="AS52" s="345"/>
      <c r="AT52" s="345"/>
      <c r="AU52" s="345"/>
      <c r="AV52" s="345"/>
      <c r="AW52" s="345"/>
      <c r="AX52" s="345"/>
      <c r="AY52" s="345"/>
      <c r="AZ52" s="345"/>
      <c r="BA52" s="345"/>
      <c r="BB52" s="345"/>
      <c r="BC52" s="345"/>
      <c r="BD52" s="345"/>
      <c r="BE52" s="345"/>
      <c r="BF52" s="345"/>
      <c r="BG52" s="345"/>
      <c r="BH52" s="345"/>
      <c r="BI52" s="345"/>
      <c r="BJ52" s="345"/>
      <c r="BK52" s="345"/>
      <c r="BL52" s="345"/>
      <c r="BM52" s="345"/>
      <c r="BN52" s="345"/>
      <c r="BO52" s="345"/>
      <c r="BP52" s="345"/>
      <c r="BQ52" s="345"/>
      <c r="BR52" s="345"/>
      <c r="BS52" s="345"/>
      <c r="BT52" s="345"/>
      <c r="BU52" s="345"/>
      <c r="BV52" s="345"/>
      <c r="BW52" s="345"/>
      <c r="BX52" s="345"/>
      <c r="BY52" s="345"/>
      <c r="BZ52" s="345"/>
      <c r="CA52" s="345"/>
      <c r="CB52" s="345"/>
      <c r="CC52" s="345"/>
      <c r="CD52" s="345"/>
      <c r="CE52" s="345"/>
      <c r="CF52" s="345"/>
      <c r="CG52" s="345"/>
      <c r="CH52" s="345"/>
      <c r="CI52" s="345"/>
      <c r="CJ52" s="345"/>
      <c r="CK52" s="345"/>
      <c r="CL52" s="345"/>
      <c r="CM52" s="345"/>
      <c r="CN52" s="345"/>
      <c r="CO52" s="345"/>
      <c r="CP52" s="345"/>
      <c r="CQ52" s="345"/>
      <c r="CR52" s="345"/>
      <c r="CS52" s="345"/>
      <c r="CT52" s="345"/>
      <c r="CU52" s="345"/>
      <c r="CV52" s="345"/>
      <c r="CW52" s="345"/>
      <c r="CX52" s="345"/>
      <c r="CY52" s="345"/>
      <c r="CZ52" s="345"/>
      <c r="DA52" s="345"/>
      <c r="DB52" s="345"/>
      <c r="DC52" s="345"/>
      <c r="DD52" s="345"/>
      <c r="DE52" s="345"/>
      <c r="DF52" s="345"/>
      <c r="DG52" s="345"/>
      <c r="DH52" s="345"/>
      <c r="DI52" s="345"/>
    </row>
    <row r="53" spans="5:113" x14ac:dyDescent="0.2">
      <c r="E53" s="1" t="s">
        <v>560</v>
      </c>
    </row>
    <row r="54" spans="5:113" x14ac:dyDescent="0.2"/>
    <row r="55" spans="5:113" x14ac:dyDescent="0.2"/>
    <row r="56" spans="5:113" x14ac:dyDescent="0.2"/>
  </sheetData>
  <mergeCells count="445">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DB7:DI7"/>
    <mergeCell ref="AM8:AT8"/>
    <mergeCell ref="AU8:AX8"/>
    <mergeCell ref="AY8:BM8"/>
    <mergeCell ref="BN8:BU8"/>
    <mergeCell ref="BV8:CC8"/>
    <mergeCell ref="CD8:CS8"/>
    <mergeCell ref="CT8:DA8"/>
    <mergeCell ref="DB8:DI8"/>
    <mergeCell ref="BN9:BU9"/>
    <mergeCell ref="BV9:CC9"/>
    <mergeCell ref="CD9:CS9"/>
    <mergeCell ref="CT9:DA9"/>
    <mergeCell ref="AM7:AT7"/>
    <mergeCell ref="AU7:AX7"/>
    <mergeCell ref="AY7:BM7"/>
    <mergeCell ref="BN7:BU7"/>
    <mergeCell ref="BV7:CC7"/>
    <mergeCell ref="CD7:CS7"/>
    <mergeCell ref="CT7:DA7"/>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E25:K25"/>
    <mergeCell ref="L25:P25"/>
    <mergeCell ref="Q25:V25"/>
    <mergeCell ref="Z25:AG25"/>
    <mergeCell ref="AH25:AL25"/>
    <mergeCell ref="AM25:AR25"/>
    <mergeCell ref="AS25:AX25"/>
    <mergeCell ref="AY25:BM25"/>
    <mergeCell ref="BN25:BU25"/>
    <mergeCell ref="E26:K26"/>
    <mergeCell ref="L26:P26"/>
    <mergeCell ref="Q26:V26"/>
    <mergeCell ref="Z26:AG26"/>
    <mergeCell ref="AH26:AL26"/>
    <mergeCell ref="AM26:AR26"/>
    <mergeCell ref="AS26:AX26"/>
    <mergeCell ref="AY26:BM26"/>
    <mergeCell ref="BN26:BU26"/>
    <mergeCell ref="E27:K27"/>
    <mergeCell ref="L27:P27"/>
    <mergeCell ref="Q27:V27"/>
    <mergeCell ref="Z27:AG27"/>
    <mergeCell ref="AH27:AL27"/>
    <mergeCell ref="AM27:AR27"/>
    <mergeCell ref="AS27:AX27"/>
    <mergeCell ref="AY27:BM27"/>
    <mergeCell ref="BN27:BU27"/>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B22:D30"/>
    <mergeCell ref="BV28:CC28"/>
    <mergeCell ref="E29:K29"/>
    <mergeCell ref="L29:P29"/>
    <mergeCell ref="Q29:V29"/>
    <mergeCell ref="Z29:AG29"/>
    <mergeCell ref="AH29:AL29"/>
    <mergeCell ref="AM29:AR29"/>
    <mergeCell ref="AS29:AX29"/>
    <mergeCell ref="BC29:BM29"/>
    <mergeCell ref="BN29:BU29"/>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W37:AK37"/>
    <mergeCell ref="AM37:AN37"/>
    <mergeCell ref="AO37:BC37"/>
    <mergeCell ref="BE37:BF37"/>
    <mergeCell ref="BG37:BU37"/>
    <mergeCell ref="BW37:BX37"/>
    <mergeCell ref="BY35:CM35"/>
    <mergeCell ref="CO35:CP35"/>
    <mergeCell ref="CQ35:DE35"/>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BV29:CC29"/>
    <mergeCell ref="E28:K28"/>
    <mergeCell ref="L28:P28"/>
    <mergeCell ref="Q28:V28"/>
    <mergeCell ref="Z28:AG28"/>
    <mergeCell ref="AH28:AL28"/>
    <mergeCell ref="AM28:AR28"/>
    <mergeCell ref="AS28:AX28"/>
    <mergeCell ref="BC28:BM28"/>
    <mergeCell ref="BN28:BU28"/>
    <mergeCell ref="CE24:CS25"/>
    <mergeCell ref="CT24:DA25"/>
    <mergeCell ref="DB24:DI25"/>
    <mergeCell ref="CE26:CS27"/>
    <mergeCell ref="CT26:DA27"/>
    <mergeCell ref="DB26:DI27"/>
    <mergeCell ref="AY28:BB30"/>
    <mergeCell ref="CE28:CS29"/>
    <mergeCell ref="CT28:DA29"/>
    <mergeCell ref="DB28:DI29"/>
    <mergeCell ref="BV26:CC26"/>
    <mergeCell ref="BV27:CC27"/>
    <mergeCell ref="BV24:CC24"/>
    <mergeCell ref="BV25:CC25"/>
  </mergeCells>
  <phoneticPr fontId="5"/>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B31" zoomScaleSheetLayoutView="100" workbookViewId="0">
      <selection activeCell="J40" sqref="J40"/>
    </sheetView>
  </sheetViews>
  <sheetFormatPr defaultColWidth="0" defaultRowHeight="13.5" customHeight="1" zeroHeight="1" x14ac:dyDescent="0.2"/>
  <cols>
    <col min="1" max="1" width="6.6640625" style="50" customWidth="1"/>
    <col min="2" max="2" width="11" style="50" customWidth="1"/>
    <col min="3" max="3" width="17" style="50" customWidth="1"/>
    <col min="4" max="5" width="16.6640625" style="50" customWidth="1"/>
    <col min="6" max="15" width="15" style="50" customWidth="1"/>
    <col min="16" max="16" width="24" style="50" customWidth="1"/>
    <col min="17" max="17" width="0" style="50" hidden="1" customWidth="1"/>
    <col min="18" max="16384" width="0" style="50" hidden="1"/>
  </cols>
  <sheetData>
    <row r="1" spans="1:16" ht="16.5" customHeight="1" x14ac:dyDescent="0.2">
      <c r="A1" s="189"/>
      <c r="B1" s="189"/>
      <c r="C1" s="189"/>
      <c r="D1" s="189"/>
      <c r="E1" s="189"/>
      <c r="F1" s="189"/>
      <c r="G1" s="189"/>
      <c r="H1" s="189"/>
      <c r="I1" s="189"/>
      <c r="J1" s="189"/>
      <c r="K1" s="189"/>
      <c r="L1" s="189"/>
      <c r="M1" s="189"/>
      <c r="N1" s="189"/>
      <c r="O1" s="189"/>
      <c r="P1" s="189"/>
    </row>
    <row r="2" spans="1:16" ht="16.5" customHeight="1" x14ac:dyDescent="0.2">
      <c r="A2" s="189"/>
      <c r="B2" s="189"/>
      <c r="C2" s="189"/>
      <c r="D2" s="189"/>
      <c r="E2" s="189"/>
      <c r="F2" s="189"/>
      <c r="G2" s="189"/>
      <c r="H2" s="189"/>
      <c r="I2" s="189"/>
      <c r="J2" s="189"/>
      <c r="K2" s="189"/>
      <c r="L2" s="189"/>
      <c r="M2" s="189"/>
      <c r="N2" s="189"/>
      <c r="O2" s="189"/>
      <c r="P2" s="189"/>
    </row>
    <row r="3" spans="1:16" ht="16.5" customHeight="1" x14ac:dyDescent="0.2">
      <c r="A3" s="189"/>
      <c r="B3" s="189"/>
      <c r="C3" s="189"/>
      <c r="D3" s="189"/>
      <c r="E3" s="189"/>
      <c r="F3" s="189"/>
      <c r="G3" s="189"/>
      <c r="H3" s="189"/>
      <c r="I3" s="189"/>
      <c r="J3" s="189"/>
      <c r="K3" s="189"/>
      <c r="L3" s="189"/>
      <c r="M3" s="189"/>
      <c r="N3" s="189"/>
      <c r="O3" s="189"/>
      <c r="P3" s="189"/>
    </row>
    <row r="4" spans="1:16" ht="16.5" customHeight="1" x14ac:dyDescent="0.2">
      <c r="A4" s="189"/>
      <c r="B4" s="189"/>
      <c r="C4" s="189"/>
      <c r="D4" s="189"/>
      <c r="E4" s="189"/>
      <c r="F4" s="189"/>
      <c r="G4" s="189"/>
      <c r="H4" s="189"/>
      <c r="I4" s="189"/>
      <c r="J4" s="189"/>
      <c r="K4" s="189"/>
      <c r="L4" s="189"/>
      <c r="M4" s="189"/>
      <c r="N4" s="189"/>
      <c r="O4" s="189"/>
      <c r="P4" s="189"/>
    </row>
    <row r="5" spans="1:16" ht="16.5" customHeight="1" x14ac:dyDescent="0.2">
      <c r="A5" s="189"/>
      <c r="B5" s="189"/>
      <c r="C5" s="189"/>
      <c r="D5" s="189"/>
      <c r="E5" s="189"/>
      <c r="F5" s="189"/>
      <c r="G5" s="189"/>
      <c r="H5" s="189"/>
      <c r="I5" s="189"/>
      <c r="J5" s="189"/>
      <c r="K5" s="189"/>
      <c r="L5" s="189"/>
      <c r="M5" s="189"/>
      <c r="N5" s="189"/>
      <c r="O5" s="189"/>
      <c r="P5" s="189"/>
    </row>
    <row r="6" spans="1:16" ht="16.5" customHeight="1" x14ac:dyDescent="0.2">
      <c r="A6" s="189"/>
      <c r="B6" s="189"/>
      <c r="C6" s="189"/>
      <c r="D6" s="189"/>
      <c r="E6" s="189"/>
      <c r="F6" s="189"/>
      <c r="G6" s="189"/>
      <c r="H6" s="189"/>
      <c r="I6" s="189"/>
      <c r="J6" s="189"/>
      <c r="K6" s="189"/>
      <c r="L6" s="189"/>
      <c r="M6" s="189"/>
      <c r="N6" s="189"/>
      <c r="O6" s="189"/>
      <c r="P6" s="189"/>
    </row>
    <row r="7" spans="1:16" ht="16.5" customHeight="1" x14ac:dyDescent="0.2">
      <c r="A7" s="189"/>
      <c r="B7" s="189"/>
      <c r="C7" s="189"/>
      <c r="D7" s="189"/>
      <c r="E7" s="189"/>
      <c r="F7" s="189"/>
      <c r="G7" s="189"/>
      <c r="H7" s="189"/>
      <c r="I7" s="189"/>
      <c r="J7" s="189"/>
      <c r="K7" s="189"/>
      <c r="L7" s="189"/>
      <c r="M7" s="189"/>
      <c r="N7" s="189"/>
      <c r="O7" s="189"/>
      <c r="P7" s="189"/>
    </row>
    <row r="8" spans="1:16" ht="16.5" customHeight="1" x14ac:dyDescent="0.2">
      <c r="A8" s="189"/>
      <c r="B8" s="189"/>
      <c r="C8" s="189"/>
      <c r="D8" s="189"/>
      <c r="E8" s="189"/>
      <c r="F8" s="189"/>
      <c r="G8" s="189"/>
      <c r="H8" s="189"/>
      <c r="I8" s="189"/>
      <c r="J8" s="189"/>
      <c r="K8" s="189"/>
      <c r="L8" s="189"/>
      <c r="M8" s="189"/>
      <c r="N8" s="189"/>
      <c r="O8" s="189"/>
      <c r="P8" s="189"/>
    </row>
    <row r="9" spans="1:16" ht="16.5" customHeight="1" x14ac:dyDescent="0.2">
      <c r="A9" s="189"/>
      <c r="B9" s="189"/>
      <c r="C9" s="189"/>
      <c r="D9" s="189"/>
      <c r="E9" s="189"/>
      <c r="F9" s="189"/>
      <c r="G9" s="189"/>
      <c r="H9" s="189"/>
      <c r="I9" s="189"/>
      <c r="J9" s="189"/>
      <c r="K9" s="189"/>
      <c r="L9" s="189"/>
      <c r="M9" s="189"/>
      <c r="N9" s="189"/>
      <c r="O9" s="189"/>
      <c r="P9" s="189"/>
    </row>
    <row r="10" spans="1:16" ht="16.5" customHeight="1" x14ac:dyDescent="0.2">
      <c r="A10" s="189"/>
      <c r="B10" s="189"/>
      <c r="C10" s="189"/>
      <c r="D10" s="189"/>
      <c r="E10" s="189"/>
      <c r="F10" s="189"/>
      <c r="G10" s="189"/>
      <c r="H10" s="189"/>
      <c r="I10" s="189"/>
      <c r="J10" s="189"/>
      <c r="K10" s="189"/>
      <c r="L10" s="189"/>
      <c r="M10" s="189"/>
      <c r="N10" s="189"/>
      <c r="O10" s="189"/>
      <c r="P10" s="189"/>
    </row>
    <row r="11" spans="1:16" ht="16.5" customHeight="1" x14ac:dyDescent="0.2">
      <c r="A11" s="189"/>
      <c r="B11" s="189"/>
      <c r="C11" s="189"/>
      <c r="D11" s="189"/>
      <c r="E11" s="189"/>
      <c r="F11" s="189"/>
      <c r="G11" s="189"/>
      <c r="H11" s="189"/>
      <c r="I11" s="189"/>
      <c r="J11" s="189"/>
      <c r="K11" s="189"/>
      <c r="L11" s="189"/>
      <c r="M11" s="189"/>
      <c r="N11" s="189"/>
      <c r="O11" s="189"/>
      <c r="P11" s="189"/>
    </row>
    <row r="12" spans="1:16" ht="16.5" customHeight="1" x14ac:dyDescent="0.2">
      <c r="A12" s="189"/>
      <c r="B12" s="189"/>
      <c r="C12" s="189"/>
      <c r="D12" s="189"/>
      <c r="E12" s="189"/>
      <c r="F12" s="189"/>
      <c r="G12" s="189"/>
      <c r="H12" s="189"/>
      <c r="I12" s="189"/>
      <c r="J12" s="189"/>
      <c r="K12" s="189"/>
      <c r="L12" s="189"/>
      <c r="M12" s="189"/>
      <c r="N12" s="189"/>
      <c r="O12" s="189"/>
      <c r="P12" s="189"/>
    </row>
    <row r="13" spans="1:16" ht="16.5" customHeight="1" x14ac:dyDescent="0.2">
      <c r="A13" s="189"/>
      <c r="B13" s="189"/>
      <c r="C13" s="189"/>
      <c r="D13" s="189"/>
      <c r="E13" s="189"/>
      <c r="F13" s="189"/>
      <c r="G13" s="189"/>
      <c r="H13" s="189"/>
      <c r="I13" s="189"/>
      <c r="J13" s="189"/>
      <c r="K13" s="189"/>
      <c r="L13" s="189"/>
      <c r="M13" s="189"/>
      <c r="N13" s="189"/>
      <c r="O13" s="189"/>
      <c r="P13" s="189"/>
    </row>
    <row r="14" spans="1:16" ht="16.5" customHeight="1" x14ac:dyDescent="0.2">
      <c r="A14" s="189"/>
      <c r="B14" s="189"/>
      <c r="C14" s="189"/>
      <c r="D14" s="189"/>
      <c r="E14" s="189"/>
      <c r="F14" s="189"/>
      <c r="G14" s="189"/>
      <c r="H14" s="189"/>
      <c r="I14" s="189"/>
      <c r="J14" s="189"/>
      <c r="K14" s="189"/>
      <c r="L14" s="189"/>
      <c r="M14" s="189"/>
      <c r="N14" s="189"/>
      <c r="O14" s="189"/>
      <c r="P14" s="189"/>
    </row>
    <row r="15" spans="1:16" ht="16.5" customHeight="1" x14ac:dyDescent="0.2">
      <c r="A15" s="189"/>
      <c r="B15" s="189"/>
      <c r="C15" s="189"/>
      <c r="D15" s="189"/>
      <c r="E15" s="189"/>
      <c r="F15" s="189"/>
      <c r="G15" s="189"/>
      <c r="H15" s="189"/>
      <c r="I15" s="189"/>
      <c r="J15" s="189"/>
      <c r="K15" s="189"/>
      <c r="L15" s="189"/>
      <c r="M15" s="189"/>
      <c r="N15" s="189"/>
      <c r="O15" s="189"/>
      <c r="P15" s="189"/>
    </row>
    <row r="16" spans="1:16" ht="16.5" customHeight="1" x14ac:dyDescent="0.2">
      <c r="A16" s="189"/>
      <c r="B16" s="189"/>
      <c r="C16" s="189"/>
      <c r="D16" s="189"/>
      <c r="E16" s="189"/>
      <c r="F16" s="189"/>
      <c r="G16" s="189"/>
      <c r="H16" s="189"/>
      <c r="I16" s="189"/>
      <c r="J16" s="189"/>
      <c r="K16" s="189"/>
      <c r="L16" s="189"/>
      <c r="M16" s="189"/>
      <c r="N16" s="189"/>
      <c r="O16" s="189"/>
      <c r="P16" s="189"/>
    </row>
    <row r="17" spans="1:16" ht="16.5" customHeight="1" x14ac:dyDescent="0.2">
      <c r="A17" s="189"/>
      <c r="B17" s="189"/>
      <c r="C17" s="189"/>
      <c r="D17" s="189"/>
      <c r="E17" s="189"/>
      <c r="F17" s="189"/>
      <c r="G17" s="189"/>
      <c r="H17" s="189"/>
      <c r="I17" s="189"/>
      <c r="J17" s="189"/>
      <c r="K17" s="189"/>
      <c r="L17" s="189"/>
      <c r="M17" s="189"/>
      <c r="N17" s="189"/>
      <c r="O17" s="189"/>
      <c r="P17" s="189"/>
    </row>
    <row r="18" spans="1:16" ht="16.5" customHeight="1" x14ac:dyDescent="0.2">
      <c r="A18" s="189"/>
      <c r="B18" s="189"/>
      <c r="C18" s="189"/>
      <c r="D18" s="189"/>
      <c r="E18" s="189"/>
      <c r="F18" s="189"/>
      <c r="G18" s="189"/>
      <c r="H18" s="189"/>
      <c r="I18" s="189"/>
      <c r="J18" s="189"/>
      <c r="K18" s="189"/>
      <c r="L18" s="189"/>
      <c r="M18" s="189"/>
      <c r="N18" s="189"/>
      <c r="O18" s="189"/>
      <c r="P18" s="189"/>
    </row>
    <row r="19" spans="1:16" ht="16.5" customHeight="1" x14ac:dyDescent="0.2">
      <c r="A19" s="189"/>
      <c r="B19" s="189"/>
      <c r="C19" s="189"/>
      <c r="D19" s="189"/>
      <c r="E19" s="189"/>
      <c r="F19" s="189"/>
      <c r="G19" s="189"/>
      <c r="H19" s="189"/>
      <c r="I19" s="189"/>
      <c r="J19" s="189"/>
      <c r="K19" s="189"/>
      <c r="L19" s="189"/>
      <c r="M19" s="189"/>
      <c r="N19" s="189"/>
      <c r="O19" s="189"/>
      <c r="P19" s="189"/>
    </row>
    <row r="20" spans="1:16" ht="16.5" customHeight="1" x14ac:dyDescent="0.2">
      <c r="A20" s="189"/>
      <c r="B20" s="189"/>
      <c r="C20" s="189"/>
      <c r="D20" s="189"/>
      <c r="E20" s="189"/>
      <c r="F20" s="189"/>
      <c r="G20" s="189"/>
      <c r="H20" s="189"/>
      <c r="I20" s="189"/>
      <c r="J20" s="189"/>
      <c r="K20" s="189"/>
      <c r="L20" s="189"/>
      <c r="M20" s="189"/>
      <c r="N20" s="189"/>
      <c r="O20" s="189"/>
      <c r="P20" s="189"/>
    </row>
    <row r="21" spans="1:16" ht="16.5" customHeight="1" x14ac:dyDescent="0.2">
      <c r="A21" s="189"/>
      <c r="B21" s="189"/>
      <c r="C21" s="189"/>
      <c r="D21" s="189"/>
      <c r="E21" s="189"/>
      <c r="F21" s="189"/>
      <c r="G21" s="189"/>
      <c r="H21" s="189"/>
      <c r="I21" s="189"/>
      <c r="J21" s="189"/>
      <c r="K21" s="189"/>
      <c r="L21" s="189"/>
      <c r="M21" s="189"/>
      <c r="N21" s="189"/>
      <c r="O21" s="189"/>
      <c r="P21" s="189"/>
    </row>
    <row r="22" spans="1:16" ht="16.5" customHeight="1" x14ac:dyDescent="0.2">
      <c r="A22" s="189"/>
      <c r="B22" s="189"/>
      <c r="C22" s="189"/>
      <c r="D22" s="189"/>
      <c r="E22" s="189"/>
      <c r="F22" s="189"/>
      <c r="G22" s="189"/>
      <c r="H22" s="189"/>
      <c r="I22" s="189"/>
      <c r="J22" s="189"/>
      <c r="K22" s="189"/>
      <c r="L22" s="189"/>
      <c r="M22" s="189"/>
      <c r="N22" s="189"/>
      <c r="O22" s="189"/>
      <c r="P22" s="189"/>
    </row>
    <row r="23" spans="1:16" ht="16.5" customHeight="1" x14ac:dyDescent="0.2">
      <c r="A23" s="189"/>
      <c r="B23" s="189"/>
      <c r="C23" s="189"/>
      <c r="D23" s="189"/>
      <c r="E23" s="189"/>
      <c r="F23" s="189"/>
      <c r="G23" s="189"/>
      <c r="H23" s="189"/>
      <c r="I23" s="189"/>
      <c r="J23" s="189"/>
      <c r="K23" s="189"/>
      <c r="L23" s="189"/>
      <c r="M23" s="189"/>
      <c r="N23" s="189"/>
      <c r="O23" s="189"/>
      <c r="P23" s="189"/>
    </row>
    <row r="24" spans="1:16" ht="16.5" customHeight="1" x14ac:dyDescent="0.2">
      <c r="A24" s="189"/>
      <c r="B24" s="189"/>
      <c r="C24" s="189"/>
      <c r="D24" s="189"/>
      <c r="E24" s="189"/>
      <c r="F24" s="189"/>
      <c r="G24" s="189"/>
      <c r="H24" s="189"/>
      <c r="I24" s="189"/>
      <c r="J24" s="189"/>
      <c r="K24" s="189"/>
      <c r="L24" s="189"/>
      <c r="M24" s="189"/>
      <c r="N24" s="189"/>
      <c r="O24" s="189"/>
      <c r="P24" s="189"/>
    </row>
    <row r="25" spans="1:16" ht="16.5" customHeight="1" x14ac:dyDescent="0.2">
      <c r="A25" s="189"/>
      <c r="B25" s="189"/>
      <c r="C25" s="189"/>
      <c r="D25" s="189"/>
      <c r="E25" s="189"/>
      <c r="F25" s="189"/>
      <c r="G25" s="189"/>
      <c r="H25" s="189"/>
      <c r="I25" s="189"/>
      <c r="J25" s="189"/>
      <c r="K25" s="189"/>
      <c r="L25" s="189"/>
      <c r="M25" s="189"/>
      <c r="N25" s="189"/>
      <c r="O25" s="189"/>
      <c r="P25" s="189"/>
    </row>
    <row r="26" spans="1:16" ht="16.5" customHeight="1" x14ac:dyDescent="0.2">
      <c r="A26" s="189"/>
      <c r="B26" s="189"/>
      <c r="C26" s="189"/>
      <c r="D26" s="189"/>
      <c r="E26" s="189"/>
      <c r="F26" s="189"/>
      <c r="G26" s="189"/>
      <c r="H26" s="189"/>
      <c r="I26" s="189"/>
      <c r="J26" s="189"/>
      <c r="K26" s="189"/>
      <c r="L26" s="189"/>
      <c r="M26" s="189"/>
      <c r="N26" s="189"/>
      <c r="O26" s="189"/>
      <c r="P26" s="189"/>
    </row>
    <row r="27" spans="1:16" ht="16.5" customHeight="1" x14ac:dyDescent="0.2">
      <c r="A27" s="189"/>
      <c r="B27" s="189"/>
      <c r="C27" s="189"/>
      <c r="D27" s="189"/>
      <c r="E27" s="189"/>
      <c r="F27" s="189"/>
      <c r="G27" s="189"/>
      <c r="H27" s="189"/>
      <c r="I27" s="189"/>
      <c r="J27" s="189"/>
      <c r="K27" s="189"/>
      <c r="L27" s="189"/>
      <c r="M27" s="189"/>
      <c r="N27" s="189"/>
      <c r="O27" s="189"/>
      <c r="P27" s="189"/>
    </row>
    <row r="28" spans="1:16" ht="16.5" customHeight="1" x14ac:dyDescent="0.2">
      <c r="A28" s="189"/>
      <c r="B28" s="189"/>
      <c r="C28" s="189"/>
      <c r="D28" s="189"/>
      <c r="E28" s="189"/>
      <c r="F28" s="189"/>
      <c r="G28" s="189"/>
      <c r="H28" s="189"/>
      <c r="I28" s="189"/>
      <c r="J28" s="189"/>
      <c r="K28" s="189"/>
      <c r="L28" s="189"/>
      <c r="M28" s="189"/>
      <c r="N28" s="189"/>
      <c r="O28" s="189"/>
      <c r="P28" s="189"/>
    </row>
    <row r="29" spans="1:16" ht="16.5" customHeight="1" x14ac:dyDescent="0.2">
      <c r="A29" s="189"/>
      <c r="B29" s="189"/>
      <c r="C29" s="189"/>
      <c r="D29" s="189"/>
      <c r="E29" s="189"/>
      <c r="F29" s="189"/>
      <c r="G29" s="189"/>
      <c r="H29" s="189"/>
      <c r="I29" s="189"/>
      <c r="J29" s="189"/>
      <c r="K29" s="189"/>
      <c r="L29" s="189"/>
      <c r="M29" s="189"/>
      <c r="N29" s="189"/>
      <c r="O29" s="189"/>
      <c r="P29" s="189"/>
    </row>
    <row r="30" spans="1:16" ht="16.5" customHeight="1" x14ac:dyDescent="0.2">
      <c r="A30" s="189"/>
      <c r="B30" s="189"/>
      <c r="C30" s="189"/>
      <c r="D30" s="189"/>
      <c r="E30" s="189"/>
      <c r="F30" s="189"/>
      <c r="G30" s="189"/>
      <c r="H30" s="189"/>
      <c r="I30" s="189"/>
      <c r="J30" s="189"/>
      <c r="K30" s="189"/>
      <c r="L30" s="189"/>
      <c r="M30" s="189"/>
      <c r="N30" s="189"/>
      <c r="O30" s="189"/>
      <c r="P30" s="189"/>
    </row>
    <row r="31" spans="1:16" ht="16.5" customHeight="1" x14ac:dyDescent="0.2">
      <c r="A31" s="189"/>
      <c r="B31" s="189"/>
      <c r="C31" s="189"/>
      <c r="D31" s="189"/>
      <c r="E31" s="189"/>
      <c r="F31" s="189"/>
      <c r="G31" s="189"/>
      <c r="H31" s="189"/>
      <c r="I31" s="189"/>
      <c r="J31" s="189"/>
      <c r="K31" s="189"/>
      <c r="L31" s="189"/>
      <c r="M31" s="189"/>
      <c r="N31" s="189"/>
      <c r="O31" s="189"/>
      <c r="P31" s="189"/>
    </row>
    <row r="32" spans="1:16" ht="31.5" customHeight="1" x14ac:dyDescent="0.2">
      <c r="A32" s="189"/>
      <c r="B32" s="189"/>
      <c r="C32" s="189"/>
      <c r="D32" s="189"/>
      <c r="E32" s="189"/>
      <c r="F32" s="189"/>
      <c r="G32" s="189"/>
      <c r="H32" s="189"/>
      <c r="I32" s="189"/>
      <c r="J32" s="184" t="s">
        <v>6</v>
      </c>
      <c r="K32" s="189"/>
      <c r="L32" s="189"/>
      <c r="M32" s="189"/>
      <c r="N32" s="189"/>
      <c r="O32" s="189"/>
      <c r="P32" s="189"/>
    </row>
    <row r="33" spans="1:16" ht="39" customHeight="1" x14ac:dyDescent="0.2">
      <c r="A33" s="189"/>
      <c r="B33" s="190" t="s">
        <v>15</v>
      </c>
      <c r="C33" s="196"/>
      <c r="D33" s="196"/>
      <c r="E33" s="198" t="s">
        <v>19</v>
      </c>
      <c r="F33" s="199" t="s">
        <v>394</v>
      </c>
      <c r="G33" s="202" t="s">
        <v>355</v>
      </c>
      <c r="H33" s="202" t="s">
        <v>5</v>
      </c>
      <c r="I33" s="202" t="s">
        <v>495</v>
      </c>
      <c r="J33" s="205" t="s">
        <v>444</v>
      </c>
      <c r="K33" s="189"/>
      <c r="L33" s="189"/>
      <c r="M33" s="189"/>
      <c r="N33" s="189"/>
      <c r="O33" s="189"/>
      <c r="P33" s="189"/>
    </row>
    <row r="34" spans="1:16" ht="39" customHeight="1" x14ac:dyDescent="0.2">
      <c r="A34" s="189"/>
      <c r="B34" s="191"/>
      <c r="C34" s="1025" t="s">
        <v>331</v>
      </c>
      <c r="D34" s="1025"/>
      <c r="E34" s="1026"/>
      <c r="F34" s="200">
        <v>6.26</v>
      </c>
      <c r="G34" s="203">
        <v>5.08</v>
      </c>
      <c r="H34" s="203">
        <v>4.62</v>
      </c>
      <c r="I34" s="203">
        <v>4.88</v>
      </c>
      <c r="J34" s="206">
        <v>5.59</v>
      </c>
      <c r="K34" s="189"/>
      <c r="L34" s="189"/>
      <c r="M34" s="189"/>
      <c r="N34" s="189"/>
      <c r="O34" s="189"/>
      <c r="P34" s="189"/>
    </row>
    <row r="35" spans="1:16" ht="39" customHeight="1" x14ac:dyDescent="0.2">
      <c r="A35" s="189"/>
      <c r="B35" s="192"/>
      <c r="C35" s="1021" t="s">
        <v>265</v>
      </c>
      <c r="D35" s="1021"/>
      <c r="E35" s="1022"/>
      <c r="F35" s="201">
        <v>0.91</v>
      </c>
      <c r="G35" s="204">
        <v>0.89</v>
      </c>
      <c r="H35" s="204">
        <v>2.85</v>
      </c>
      <c r="I35" s="204">
        <v>2.13</v>
      </c>
      <c r="J35" s="207">
        <v>5.14</v>
      </c>
      <c r="K35" s="189"/>
      <c r="L35" s="189"/>
      <c r="M35" s="189"/>
      <c r="N35" s="189"/>
      <c r="O35" s="189"/>
      <c r="P35" s="189"/>
    </row>
    <row r="36" spans="1:16" ht="39" customHeight="1" x14ac:dyDescent="0.2">
      <c r="A36" s="189"/>
      <c r="B36" s="192"/>
      <c r="C36" s="1021" t="s">
        <v>427</v>
      </c>
      <c r="D36" s="1021"/>
      <c r="E36" s="1022"/>
      <c r="F36" s="201">
        <v>2.3199999999999998</v>
      </c>
      <c r="G36" s="204">
        <v>2.62</v>
      </c>
      <c r="H36" s="204">
        <v>2.37</v>
      </c>
      <c r="I36" s="204">
        <v>3.49</v>
      </c>
      <c r="J36" s="207">
        <v>3.47</v>
      </c>
      <c r="K36" s="189"/>
      <c r="L36" s="189"/>
      <c r="M36" s="189"/>
      <c r="N36" s="189"/>
      <c r="O36" s="189"/>
      <c r="P36" s="189"/>
    </row>
    <row r="37" spans="1:16" ht="39" customHeight="1" x14ac:dyDescent="0.2">
      <c r="A37" s="189"/>
      <c r="B37" s="192"/>
      <c r="C37" s="1021" t="s">
        <v>138</v>
      </c>
      <c r="D37" s="1021"/>
      <c r="E37" s="1022"/>
      <c r="F37" s="201">
        <v>1.02</v>
      </c>
      <c r="G37" s="204">
        <v>0.67</v>
      </c>
      <c r="H37" s="204">
        <v>0.28000000000000003</v>
      </c>
      <c r="I37" s="204">
        <v>0.42</v>
      </c>
      <c r="J37" s="207">
        <v>0.69</v>
      </c>
      <c r="K37" s="189"/>
      <c r="L37" s="189"/>
      <c r="M37" s="189"/>
      <c r="N37" s="189"/>
      <c r="O37" s="189"/>
      <c r="P37" s="189"/>
    </row>
    <row r="38" spans="1:16" ht="39" customHeight="1" x14ac:dyDescent="0.2">
      <c r="A38" s="189"/>
      <c r="B38" s="192"/>
      <c r="C38" s="1021" t="s">
        <v>423</v>
      </c>
      <c r="D38" s="1021"/>
      <c r="E38" s="1022"/>
      <c r="F38" s="201">
        <v>1.49</v>
      </c>
      <c r="G38" s="204">
        <v>0.33</v>
      </c>
      <c r="H38" s="204">
        <v>0.02</v>
      </c>
      <c r="I38" s="204">
        <v>0.23</v>
      </c>
      <c r="J38" s="207">
        <v>0.4</v>
      </c>
      <c r="K38" s="189"/>
      <c r="L38" s="189"/>
      <c r="M38" s="189"/>
      <c r="N38" s="189"/>
      <c r="O38" s="189"/>
      <c r="P38" s="189"/>
    </row>
    <row r="39" spans="1:16" ht="39" customHeight="1" x14ac:dyDescent="0.2">
      <c r="A39" s="189"/>
      <c r="B39" s="192"/>
      <c r="C39" s="1021" t="s">
        <v>424</v>
      </c>
      <c r="D39" s="1021"/>
      <c r="E39" s="1022"/>
      <c r="F39" s="201">
        <v>0.04</v>
      </c>
      <c r="G39" s="204">
        <v>0.04</v>
      </c>
      <c r="H39" s="204">
        <v>0.04</v>
      </c>
      <c r="I39" s="204">
        <v>0.04</v>
      </c>
      <c r="J39" s="207">
        <v>0.04</v>
      </c>
      <c r="K39" s="189"/>
      <c r="L39" s="189"/>
      <c r="M39" s="189"/>
      <c r="N39" s="189"/>
      <c r="O39" s="189"/>
      <c r="P39" s="189"/>
    </row>
    <row r="40" spans="1:16" ht="39" customHeight="1" x14ac:dyDescent="0.2">
      <c r="A40" s="189"/>
      <c r="B40" s="192"/>
      <c r="C40" s="1021" t="s">
        <v>234</v>
      </c>
      <c r="D40" s="1021"/>
      <c r="E40" s="1022"/>
      <c r="F40" s="201">
        <v>0.04</v>
      </c>
      <c r="G40" s="204">
        <v>0.03</v>
      </c>
      <c r="H40" s="204">
        <v>0.03</v>
      </c>
      <c r="I40" s="204">
        <v>0.04</v>
      </c>
      <c r="J40" s="207">
        <v>0.04</v>
      </c>
      <c r="K40" s="189"/>
      <c r="L40" s="189"/>
      <c r="M40" s="189"/>
      <c r="N40" s="189"/>
      <c r="O40" s="189"/>
      <c r="P40" s="189"/>
    </row>
    <row r="41" spans="1:16" ht="39" customHeight="1" x14ac:dyDescent="0.2">
      <c r="A41" s="189"/>
      <c r="B41" s="192"/>
      <c r="C41" s="1021" t="s">
        <v>425</v>
      </c>
      <c r="D41" s="1021"/>
      <c r="E41" s="1022"/>
      <c r="F41" s="201">
        <v>0</v>
      </c>
      <c r="G41" s="204">
        <v>0.03</v>
      </c>
      <c r="H41" s="204">
        <v>0.01</v>
      </c>
      <c r="I41" s="204">
        <v>0.03</v>
      </c>
      <c r="J41" s="207">
        <v>0.01</v>
      </c>
      <c r="K41" s="189"/>
      <c r="L41" s="189"/>
      <c r="M41" s="189"/>
      <c r="N41" s="189"/>
      <c r="O41" s="189"/>
      <c r="P41" s="189"/>
    </row>
    <row r="42" spans="1:16" ht="39" customHeight="1" x14ac:dyDescent="0.2">
      <c r="A42" s="189"/>
      <c r="B42" s="193"/>
      <c r="C42" s="1021" t="s">
        <v>497</v>
      </c>
      <c r="D42" s="1021"/>
      <c r="E42" s="1022"/>
      <c r="F42" s="201" t="s">
        <v>209</v>
      </c>
      <c r="G42" s="204" t="s">
        <v>209</v>
      </c>
      <c r="H42" s="204" t="s">
        <v>209</v>
      </c>
      <c r="I42" s="204" t="s">
        <v>209</v>
      </c>
      <c r="J42" s="207" t="s">
        <v>209</v>
      </c>
      <c r="K42" s="189"/>
      <c r="L42" s="189"/>
      <c r="M42" s="189"/>
      <c r="N42" s="189"/>
      <c r="O42" s="189"/>
      <c r="P42" s="189"/>
    </row>
    <row r="43" spans="1:16" ht="39" customHeight="1" x14ac:dyDescent="0.2">
      <c r="A43" s="189"/>
      <c r="B43" s="194"/>
      <c r="C43" s="1023" t="s">
        <v>457</v>
      </c>
      <c r="D43" s="1023"/>
      <c r="E43" s="1024"/>
      <c r="F43" s="179">
        <v>0.01</v>
      </c>
      <c r="G43" s="183">
        <v>0.01</v>
      </c>
      <c r="H43" s="183">
        <v>0.01</v>
      </c>
      <c r="I43" s="183">
        <v>0.01</v>
      </c>
      <c r="J43" s="188">
        <v>0.01</v>
      </c>
      <c r="K43" s="189"/>
      <c r="L43" s="189"/>
      <c r="M43" s="189"/>
      <c r="N43" s="189"/>
      <c r="O43" s="189"/>
      <c r="P43" s="189"/>
    </row>
    <row r="44" spans="1:16" ht="39" customHeight="1" x14ac:dyDescent="0.2">
      <c r="A44" s="189"/>
      <c r="B44" s="195" t="s">
        <v>21</v>
      </c>
      <c r="C44" s="197"/>
      <c r="D44" s="197"/>
      <c r="E44" s="197"/>
      <c r="F44" s="189"/>
      <c r="G44" s="189"/>
      <c r="H44" s="189"/>
      <c r="I44" s="189"/>
      <c r="J44" s="189"/>
      <c r="K44" s="189"/>
      <c r="L44" s="189"/>
      <c r="M44" s="189"/>
      <c r="N44" s="189"/>
      <c r="O44" s="189"/>
      <c r="P44" s="189"/>
    </row>
    <row r="45" spans="1:16" ht="16.2" x14ac:dyDescent="0.2">
      <c r="A45" s="189"/>
      <c r="B45" s="189"/>
      <c r="C45" s="189"/>
      <c r="D45" s="189"/>
      <c r="E45" s="189"/>
      <c r="F45" s="189"/>
      <c r="G45" s="189"/>
      <c r="H45" s="189"/>
      <c r="I45" s="189"/>
      <c r="J45" s="189"/>
      <c r="K45" s="189"/>
      <c r="L45" s="189"/>
      <c r="M45" s="189"/>
      <c r="N45" s="189"/>
      <c r="O45" s="189"/>
      <c r="P45" s="189"/>
    </row>
  </sheetData>
  <sheetProtection algorithmName="SHA-512" hashValue="6BQ2JHPco2if1MYcq0DnE1J96/nZGY+D7WQ/Bt/Nkv1g395d8QegkJF0TtvLxjxf0jFqybYAbTazAtFsPVajng==" saltValue="8x6jXFms1vMzL6lbe7z2ow=="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9" scale="62" orientation="landscape" horizontalDpi="300" verticalDpi="30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H31" zoomScaleSheetLayoutView="55" workbookViewId="0">
      <selection activeCell="N51" sqref="N51"/>
    </sheetView>
  </sheetViews>
  <sheetFormatPr defaultColWidth="0" defaultRowHeight="12.6" customHeight="1" zeroHeight="1" x14ac:dyDescent="0.2"/>
  <cols>
    <col min="1" max="1" width="6.6640625" style="50" customWidth="1"/>
    <col min="2" max="3" width="10.88671875" style="50" customWidth="1"/>
    <col min="4" max="4" width="10" style="50" customWidth="1"/>
    <col min="5" max="10" width="11" style="50" customWidth="1"/>
    <col min="11" max="15" width="13.109375" style="50" customWidth="1"/>
    <col min="16" max="21" width="11.44140625" style="50" customWidth="1"/>
    <col min="22" max="22" width="0" style="50" hidden="1" customWidth="1"/>
    <col min="23" max="16384" width="0" style="50" hidden="1"/>
  </cols>
  <sheetData>
    <row r="1" spans="1:21" ht="13.5" customHeight="1" x14ac:dyDescent="0.2">
      <c r="A1" s="89"/>
      <c r="B1" s="89"/>
      <c r="C1" s="89"/>
      <c r="D1" s="89"/>
      <c r="E1" s="89"/>
      <c r="F1" s="89"/>
      <c r="G1" s="89"/>
      <c r="H1" s="89"/>
      <c r="I1" s="89"/>
      <c r="J1" s="89"/>
      <c r="K1" s="89"/>
      <c r="L1" s="89"/>
      <c r="M1" s="89"/>
      <c r="N1" s="89"/>
      <c r="O1" s="89"/>
      <c r="P1" s="89"/>
      <c r="Q1" s="89"/>
      <c r="R1" s="89"/>
      <c r="S1" s="89"/>
      <c r="T1" s="89"/>
      <c r="U1" s="89"/>
    </row>
    <row r="2" spans="1:21" ht="13.5" customHeight="1" x14ac:dyDescent="0.2">
      <c r="A2" s="89"/>
      <c r="B2" s="89"/>
      <c r="C2" s="89"/>
      <c r="D2" s="89"/>
      <c r="E2" s="89"/>
      <c r="F2" s="89"/>
      <c r="G2" s="89"/>
      <c r="H2" s="89"/>
      <c r="I2" s="89"/>
      <c r="J2" s="89"/>
      <c r="K2" s="89"/>
      <c r="L2" s="89"/>
      <c r="M2" s="89"/>
      <c r="N2" s="89"/>
      <c r="O2" s="89"/>
      <c r="P2" s="89"/>
      <c r="Q2" s="89"/>
      <c r="R2" s="89"/>
      <c r="S2" s="89"/>
      <c r="T2" s="89"/>
      <c r="U2" s="89"/>
    </row>
    <row r="3" spans="1:21" ht="13.5" customHeight="1" x14ac:dyDescent="0.2">
      <c r="A3" s="89"/>
      <c r="B3" s="89"/>
      <c r="C3" s="89"/>
      <c r="D3" s="89"/>
      <c r="E3" s="89"/>
      <c r="F3" s="89"/>
      <c r="G3" s="89"/>
      <c r="H3" s="89"/>
      <c r="I3" s="89"/>
      <c r="J3" s="89"/>
      <c r="K3" s="89"/>
      <c r="L3" s="89"/>
      <c r="M3" s="89"/>
      <c r="N3" s="89"/>
      <c r="O3" s="89"/>
      <c r="P3" s="89"/>
      <c r="Q3" s="89"/>
      <c r="R3" s="89"/>
      <c r="S3" s="89"/>
      <c r="T3" s="89"/>
      <c r="U3" s="89"/>
    </row>
    <row r="4" spans="1:21" ht="13.5" customHeight="1" x14ac:dyDescent="0.2">
      <c r="A4" s="89"/>
      <c r="B4" s="89"/>
      <c r="C4" s="89"/>
      <c r="D4" s="89"/>
      <c r="E4" s="89"/>
      <c r="F4" s="89"/>
      <c r="G4" s="89"/>
      <c r="H4" s="89"/>
      <c r="I4" s="89"/>
      <c r="J4" s="89"/>
      <c r="K4" s="89"/>
      <c r="L4" s="89"/>
      <c r="M4" s="89"/>
      <c r="N4" s="89"/>
      <c r="O4" s="89"/>
      <c r="P4" s="89"/>
      <c r="Q4" s="89"/>
      <c r="R4" s="89"/>
      <c r="S4" s="89"/>
      <c r="T4" s="89"/>
      <c r="U4" s="89"/>
    </row>
    <row r="5" spans="1:21" ht="13.5" customHeight="1" x14ac:dyDescent="0.2">
      <c r="A5" s="89"/>
      <c r="B5" s="89"/>
      <c r="C5" s="89"/>
      <c r="D5" s="89"/>
      <c r="E5" s="89"/>
      <c r="F5" s="89"/>
      <c r="G5" s="89"/>
      <c r="H5" s="89"/>
      <c r="I5" s="89"/>
      <c r="J5" s="89"/>
      <c r="K5" s="89"/>
      <c r="L5" s="89"/>
      <c r="M5" s="89"/>
      <c r="N5" s="89"/>
      <c r="O5" s="89"/>
      <c r="P5" s="89"/>
      <c r="Q5" s="89"/>
      <c r="R5" s="89"/>
      <c r="S5" s="89"/>
      <c r="T5" s="89"/>
      <c r="U5" s="89"/>
    </row>
    <row r="6" spans="1:21" ht="13.5" customHeight="1" x14ac:dyDescent="0.2">
      <c r="A6" s="89"/>
      <c r="B6" s="89"/>
      <c r="C6" s="89"/>
      <c r="D6" s="89"/>
      <c r="E6" s="89"/>
      <c r="F6" s="89"/>
      <c r="G6" s="89"/>
      <c r="H6" s="89"/>
      <c r="I6" s="89"/>
      <c r="J6" s="89"/>
      <c r="K6" s="89"/>
      <c r="L6" s="89"/>
      <c r="M6" s="89"/>
      <c r="N6" s="89"/>
      <c r="O6" s="89"/>
      <c r="P6" s="89"/>
      <c r="Q6" s="89"/>
      <c r="R6" s="89"/>
      <c r="S6" s="89"/>
      <c r="T6" s="89"/>
      <c r="U6" s="89"/>
    </row>
    <row r="7" spans="1:21" ht="13.5" customHeight="1" x14ac:dyDescent="0.2">
      <c r="A7" s="89"/>
      <c r="B7" s="89"/>
      <c r="C7" s="89"/>
      <c r="D7" s="89"/>
      <c r="E7" s="89"/>
      <c r="F7" s="89"/>
      <c r="G7" s="89"/>
      <c r="H7" s="89"/>
      <c r="I7" s="89"/>
      <c r="J7" s="89"/>
      <c r="K7" s="89"/>
      <c r="L7" s="89"/>
      <c r="M7" s="89"/>
      <c r="N7" s="89"/>
      <c r="O7" s="89"/>
      <c r="P7" s="89"/>
      <c r="Q7" s="89"/>
      <c r="R7" s="89"/>
      <c r="S7" s="89"/>
      <c r="T7" s="89"/>
      <c r="U7" s="89"/>
    </row>
    <row r="8" spans="1:21" ht="13.5" customHeight="1" x14ac:dyDescent="0.2">
      <c r="A8" s="89"/>
      <c r="B8" s="89"/>
      <c r="C8" s="89"/>
      <c r="D8" s="89"/>
      <c r="E8" s="89"/>
      <c r="F8" s="89"/>
      <c r="G8" s="89"/>
      <c r="H8" s="89"/>
      <c r="I8" s="89"/>
      <c r="J8" s="89"/>
      <c r="K8" s="89"/>
      <c r="L8" s="89"/>
      <c r="M8" s="89"/>
      <c r="N8" s="89"/>
      <c r="O8" s="89"/>
      <c r="P8" s="89"/>
      <c r="Q8" s="89"/>
      <c r="R8" s="89"/>
      <c r="S8" s="89"/>
      <c r="T8" s="89"/>
      <c r="U8" s="89"/>
    </row>
    <row r="9" spans="1:21" ht="13.5" customHeight="1" x14ac:dyDescent="0.2">
      <c r="A9" s="89"/>
      <c r="B9" s="89"/>
      <c r="C9" s="89"/>
      <c r="D9" s="89"/>
      <c r="E9" s="89"/>
      <c r="F9" s="89"/>
      <c r="G9" s="89"/>
      <c r="H9" s="89"/>
      <c r="I9" s="89"/>
      <c r="J9" s="89"/>
      <c r="K9" s="89"/>
      <c r="L9" s="89"/>
      <c r="M9" s="89"/>
      <c r="N9" s="89"/>
      <c r="O9" s="89"/>
      <c r="P9" s="89"/>
      <c r="Q9" s="89"/>
      <c r="R9" s="89"/>
      <c r="S9" s="89"/>
      <c r="T9" s="89"/>
      <c r="U9" s="89"/>
    </row>
    <row r="10" spans="1:21" ht="13.5" customHeight="1" x14ac:dyDescent="0.2">
      <c r="A10" s="89"/>
      <c r="B10" s="89"/>
      <c r="C10" s="89"/>
      <c r="D10" s="89"/>
      <c r="E10" s="89"/>
      <c r="F10" s="89"/>
      <c r="G10" s="89"/>
      <c r="H10" s="89"/>
      <c r="I10" s="89"/>
      <c r="J10" s="89"/>
      <c r="K10" s="89"/>
      <c r="L10" s="89"/>
      <c r="M10" s="89"/>
      <c r="N10" s="89"/>
      <c r="O10" s="89"/>
      <c r="P10" s="89"/>
      <c r="Q10" s="89"/>
      <c r="R10" s="89"/>
      <c r="S10" s="89"/>
      <c r="T10" s="89"/>
      <c r="U10" s="89"/>
    </row>
    <row r="11" spans="1:21" ht="13.5" customHeight="1" x14ac:dyDescent="0.2">
      <c r="A11" s="89"/>
      <c r="B11" s="89"/>
      <c r="C11" s="89"/>
      <c r="D11" s="89"/>
      <c r="E11" s="89"/>
      <c r="F11" s="89"/>
      <c r="G11" s="89"/>
      <c r="H11" s="89"/>
      <c r="I11" s="89"/>
      <c r="J11" s="89"/>
      <c r="K11" s="89"/>
      <c r="L11" s="89"/>
      <c r="M11" s="89"/>
      <c r="N11" s="89"/>
      <c r="O11" s="89"/>
      <c r="P11" s="89"/>
      <c r="Q11" s="89"/>
      <c r="R11" s="89"/>
      <c r="S11" s="89"/>
      <c r="T11" s="89"/>
      <c r="U11" s="89"/>
    </row>
    <row r="12" spans="1:21" ht="13.5" customHeight="1" x14ac:dyDescent="0.2">
      <c r="A12" s="89"/>
      <c r="B12" s="89"/>
      <c r="C12" s="89"/>
      <c r="D12" s="89"/>
      <c r="E12" s="89"/>
      <c r="F12" s="89"/>
      <c r="G12" s="89"/>
      <c r="H12" s="89"/>
      <c r="I12" s="89"/>
      <c r="J12" s="89"/>
      <c r="K12" s="89"/>
      <c r="L12" s="89"/>
      <c r="M12" s="89"/>
      <c r="N12" s="89"/>
      <c r="O12" s="89"/>
      <c r="P12" s="89"/>
      <c r="Q12" s="89"/>
      <c r="R12" s="89"/>
      <c r="S12" s="89"/>
      <c r="T12" s="89"/>
      <c r="U12" s="89"/>
    </row>
    <row r="13" spans="1:21" ht="13.5" customHeight="1" x14ac:dyDescent="0.2">
      <c r="A13" s="89"/>
      <c r="B13" s="89"/>
      <c r="C13" s="89"/>
      <c r="D13" s="89"/>
      <c r="E13" s="89"/>
      <c r="F13" s="89"/>
      <c r="G13" s="89"/>
      <c r="H13" s="89"/>
      <c r="I13" s="89"/>
      <c r="J13" s="89"/>
      <c r="K13" s="89"/>
      <c r="L13" s="89"/>
      <c r="M13" s="89"/>
      <c r="N13" s="89"/>
      <c r="O13" s="89"/>
      <c r="P13" s="89"/>
      <c r="Q13" s="89"/>
      <c r="R13" s="89"/>
      <c r="S13" s="89"/>
      <c r="T13" s="89"/>
      <c r="U13" s="89"/>
    </row>
    <row r="14" spans="1:21" ht="13.5" customHeight="1" x14ac:dyDescent="0.2">
      <c r="A14" s="89"/>
      <c r="B14" s="89"/>
      <c r="C14" s="89"/>
      <c r="D14" s="89"/>
      <c r="E14" s="89"/>
      <c r="F14" s="89"/>
      <c r="G14" s="89"/>
      <c r="H14" s="89"/>
      <c r="I14" s="89"/>
      <c r="J14" s="89"/>
      <c r="K14" s="89"/>
      <c r="L14" s="89"/>
      <c r="M14" s="89"/>
      <c r="N14" s="89"/>
      <c r="O14" s="89"/>
      <c r="P14" s="89"/>
      <c r="Q14" s="89"/>
      <c r="R14" s="89"/>
      <c r="S14" s="89"/>
      <c r="T14" s="89"/>
      <c r="U14" s="89"/>
    </row>
    <row r="15" spans="1:21" ht="13.5" customHeight="1" x14ac:dyDescent="0.2">
      <c r="A15" s="89"/>
      <c r="B15" s="89"/>
      <c r="C15" s="89"/>
      <c r="D15" s="89"/>
      <c r="E15" s="89"/>
      <c r="F15" s="89"/>
      <c r="G15" s="89"/>
      <c r="H15" s="89"/>
      <c r="I15" s="89"/>
      <c r="J15" s="89"/>
      <c r="K15" s="89"/>
      <c r="L15" s="89"/>
      <c r="M15" s="89"/>
      <c r="N15" s="89"/>
      <c r="O15" s="89"/>
      <c r="P15" s="89"/>
      <c r="Q15" s="89"/>
      <c r="R15" s="89"/>
      <c r="S15" s="89"/>
      <c r="T15" s="89"/>
      <c r="U15" s="89"/>
    </row>
    <row r="16" spans="1:21" ht="13.5" customHeight="1" x14ac:dyDescent="0.2">
      <c r="A16" s="89"/>
      <c r="B16" s="89"/>
      <c r="C16" s="89"/>
      <c r="D16" s="89"/>
      <c r="E16" s="89"/>
      <c r="F16" s="89"/>
      <c r="G16" s="89"/>
      <c r="H16" s="89"/>
      <c r="I16" s="89"/>
      <c r="J16" s="89"/>
      <c r="K16" s="89"/>
      <c r="L16" s="89"/>
      <c r="M16" s="89"/>
      <c r="N16" s="89"/>
      <c r="O16" s="89"/>
      <c r="P16" s="89"/>
      <c r="Q16" s="89"/>
      <c r="R16" s="89"/>
      <c r="S16" s="89"/>
      <c r="T16" s="89"/>
      <c r="U16" s="89"/>
    </row>
    <row r="17" spans="1:21" ht="13.5" customHeight="1" x14ac:dyDescent="0.2">
      <c r="A17" s="89"/>
      <c r="B17" s="89"/>
      <c r="C17" s="89"/>
      <c r="D17" s="89"/>
      <c r="E17" s="89"/>
      <c r="F17" s="89"/>
      <c r="G17" s="89"/>
      <c r="H17" s="89"/>
      <c r="I17" s="89"/>
      <c r="J17" s="89"/>
      <c r="K17" s="89"/>
      <c r="L17" s="89"/>
      <c r="M17" s="89"/>
      <c r="N17" s="89"/>
      <c r="O17" s="89"/>
      <c r="P17" s="89"/>
      <c r="Q17" s="89"/>
      <c r="R17" s="89"/>
      <c r="S17" s="89"/>
      <c r="T17" s="89"/>
      <c r="U17" s="89"/>
    </row>
    <row r="18" spans="1:21" ht="13.5" customHeight="1" x14ac:dyDescent="0.2">
      <c r="A18" s="89"/>
      <c r="B18" s="89"/>
      <c r="C18" s="89"/>
      <c r="D18" s="89"/>
      <c r="E18" s="89"/>
      <c r="F18" s="89"/>
      <c r="G18" s="89"/>
      <c r="H18" s="89"/>
      <c r="I18" s="89"/>
      <c r="J18" s="89"/>
      <c r="K18" s="89"/>
      <c r="L18" s="89"/>
      <c r="M18" s="89"/>
      <c r="N18" s="89"/>
      <c r="O18" s="89"/>
      <c r="P18" s="89"/>
      <c r="Q18" s="89"/>
      <c r="R18" s="89"/>
      <c r="S18" s="89"/>
      <c r="T18" s="89"/>
      <c r="U18" s="89"/>
    </row>
    <row r="19" spans="1:21" ht="13.5" customHeight="1" x14ac:dyDescent="0.2">
      <c r="A19" s="89"/>
      <c r="B19" s="89"/>
      <c r="C19" s="89"/>
      <c r="D19" s="89"/>
      <c r="E19" s="89"/>
      <c r="F19" s="89"/>
      <c r="G19" s="89"/>
      <c r="H19" s="89"/>
      <c r="I19" s="89"/>
      <c r="J19" s="89"/>
      <c r="K19" s="89"/>
      <c r="L19" s="89"/>
      <c r="M19" s="89"/>
      <c r="N19" s="89"/>
      <c r="O19" s="89"/>
      <c r="P19" s="89"/>
      <c r="Q19" s="89"/>
      <c r="R19" s="89"/>
      <c r="S19" s="89"/>
      <c r="T19" s="89"/>
      <c r="U19" s="89"/>
    </row>
    <row r="20" spans="1:21" ht="13.5" customHeight="1" x14ac:dyDescent="0.2">
      <c r="A20" s="89"/>
      <c r="B20" s="89"/>
      <c r="C20" s="89"/>
      <c r="D20" s="89"/>
      <c r="E20" s="89"/>
      <c r="F20" s="89"/>
      <c r="G20" s="89"/>
      <c r="H20" s="89"/>
      <c r="I20" s="89"/>
      <c r="J20" s="89"/>
      <c r="K20" s="89"/>
      <c r="L20" s="89"/>
      <c r="M20" s="89"/>
      <c r="N20" s="89"/>
      <c r="O20" s="89"/>
      <c r="P20" s="89"/>
      <c r="Q20" s="89"/>
      <c r="R20" s="89"/>
      <c r="S20" s="89"/>
      <c r="T20" s="89"/>
      <c r="U20" s="89"/>
    </row>
    <row r="21" spans="1:21" ht="13.5" customHeight="1" x14ac:dyDescent="0.2">
      <c r="A21" s="89"/>
      <c r="B21" s="89"/>
      <c r="C21" s="89"/>
      <c r="D21" s="89"/>
      <c r="E21" s="89"/>
      <c r="F21" s="89"/>
      <c r="G21" s="89"/>
      <c r="H21" s="89"/>
      <c r="I21" s="89"/>
      <c r="J21" s="89"/>
      <c r="K21" s="89"/>
      <c r="L21" s="89"/>
      <c r="M21" s="89"/>
      <c r="N21" s="89"/>
      <c r="O21" s="89"/>
      <c r="P21" s="89"/>
      <c r="Q21" s="89"/>
      <c r="R21" s="89"/>
      <c r="S21" s="89"/>
      <c r="T21" s="89"/>
      <c r="U21" s="89"/>
    </row>
    <row r="22" spans="1:21" ht="13.5" customHeight="1" x14ac:dyDescent="0.2">
      <c r="A22" s="89"/>
      <c r="B22" s="89"/>
      <c r="C22" s="89"/>
      <c r="D22" s="89"/>
      <c r="E22" s="89"/>
      <c r="F22" s="89"/>
      <c r="G22" s="89"/>
      <c r="H22" s="89"/>
      <c r="I22" s="89"/>
      <c r="J22" s="89"/>
      <c r="K22" s="89"/>
      <c r="L22" s="89"/>
      <c r="M22" s="89"/>
      <c r="N22" s="89"/>
      <c r="O22" s="89"/>
      <c r="P22" s="89"/>
      <c r="Q22" s="89"/>
      <c r="R22" s="89"/>
      <c r="S22" s="89"/>
      <c r="T22" s="89"/>
      <c r="U22" s="89"/>
    </row>
    <row r="23" spans="1:21" ht="13.5" customHeight="1" x14ac:dyDescent="0.2">
      <c r="A23" s="89"/>
      <c r="B23" s="89"/>
      <c r="C23" s="89"/>
      <c r="D23" s="89"/>
      <c r="E23" s="89"/>
      <c r="F23" s="89"/>
      <c r="G23" s="89"/>
      <c r="H23" s="89"/>
      <c r="I23" s="89"/>
      <c r="J23" s="89"/>
      <c r="K23" s="89"/>
      <c r="L23" s="89"/>
      <c r="M23" s="89"/>
      <c r="N23" s="89"/>
      <c r="O23" s="89"/>
      <c r="P23" s="89"/>
      <c r="Q23" s="89"/>
      <c r="R23" s="89"/>
      <c r="S23" s="89"/>
      <c r="T23" s="89"/>
      <c r="U23" s="89"/>
    </row>
    <row r="24" spans="1:21" ht="13.5" customHeight="1" x14ac:dyDescent="0.2">
      <c r="A24" s="89"/>
      <c r="B24" s="89"/>
      <c r="C24" s="89"/>
      <c r="D24" s="89"/>
      <c r="E24" s="89"/>
      <c r="F24" s="89"/>
      <c r="G24" s="89"/>
      <c r="H24" s="89"/>
      <c r="I24" s="89"/>
      <c r="J24" s="89"/>
      <c r="K24" s="89"/>
      <c r="L24" s="89"/>
      <c r="M24" s="89"/>
      <c r="N24" s="89"/>
      <c r="O24" s="89"/>
      <c r="P24" s="89"/>
      <c r="Q24" s="89"/>
      <c r="R24" s="89"/>
      <c r="S24" s="89"/>
      <c r="T24" s="89"/>
      <c r="U24" s="89"/>
    </row>
    <row r="25" spans="1:21" ht="13.5" customHeight="1" x14ac:dyDescent="0.2">
      <c r="A25" s="89"/>
      <c r="B25" s="89"/>
      <c r="C25" s="89"/>
      <c r="D25" s="89"/>
      <c r="E25" s="89"/>
      <c r="F25" s="89"/>
      <c r="G25" s="89"/>
      <c r="H25" s="89"/>
      <c r="I25" s="89"/>
      <c r="J25" s="89"/>
      <c r="K25" s="89"/>
      <c r="L25" s="89"/>
      <c r="M25" s="89"/>
      <c r="N25" s="89"/>
      <c r="O25" s="89"/>
      <c r="P25" s="89"/>
      <c r="Q25" s="89"/>
      <c r="R25" s="89"/>
      <c r="S25" s="89"/>
      <c r="T25" s="89"/>
      <c r="U25" s="89"/>
    </row>
    <row r="26" spans="1:21" ht="13.5" customHeight="1" x14ac:dyDescent="0.2">
      <c r="A26" s="89"/>
      <c r="B26" s="89"/>
      <c r="C26" s="89"/>
      <c r="D26" s="89"/>
      <c r="E26" s="89"/>
      <c r="F26" s="89"/>
      <c r="G26" s="89"/>
      <c r="H26" s="89"/>
      <c r="I26" s="89"/>
      <c r="J26" s="89"/>
      <c r="K26" s="89"/>
      <c r="L26" s="89"/>
      <c r="M26" s="89"/>
      <c r="N26" s="89"/>
      <c r="O26" s="89"/>
      <c r="P26" s="89"/>
      <c r="Q26" s="89"/>
      <c r="R26" s="89"/>
      <c r="S26" s="89"/>
      <c r="T26" s="89"/>
      <c r="U26" s="89"/>
    </row>
    <row r="27" spans="1:21" ht="13.5" customHeight="1" x14ac:dyDescent="0.2">
      <c r="A27" s="89"/>
      <c r="B27" s="89"/>
      <c r="C27" s="89"/>
      <c r="D27" s="89"/>
      <c r="E27" s="89"/>
      <c r="F27" s="89"/>
      <c r="G27" s="89"/>
      <c r="H27" s="89"/>
      <c r="I27" s="89"/>
      <c r="J27" s="89"/>
      <c r="K27" s="89"/>
      <c r="L27" s="89"/>
      <c r="M27" s="89"/>
      <c r="N27" s="89"/>
      <c r="O27" s="89"/>
      <c r="P27" s="89"/>
      <c r="Q27" s="89"/>
      <c r="R27" s="89"/>
      <c r="S27" s="89"/>
      <c r="T27" s="89"/>
      <c r="U27" s="89"/>
    </row>
    <row r="28" spans="1:21" ht="13.5" customHeight="1" x14ac:dyDescent="0.2">
      <c r="A28" s="89"/>
      <c r="B28" s="89"/>
      <c r="C28" s="89"/>
      <c r="D28" s="89"/>
      <c r="E28" s="89"/>
      <c r="F28" s="89"/>
      <c r="G28" s="89"/>
      <c r="H28" s="89"/>
      <c r="I28" s="89"/>
      <c r="J28" s="89"/>
      <c r="K28" s="89"/>
      <c r="L28" s="89"/>
      <c r="M28" s="89"/>
      <c r="N28" s="89"/>
      <c r="O28" s="89"/>
      <c r="P28" s="89"/>
      <c r="Q28" s="89"/>
      <c r="R28" s="89"/>
      <c r="S28" s="89"/>
      <c r="T28" s="89"/>
      <c r="U28" s="89"/>
    </row>
    <row r="29" spans="1:21" ht="13.5" customHeight="1" x14ac:dyDescent="0.2">
      <c r="A29" s="89"/>
      <c r="B29" s="89"/>
      <c r="C29" s="89"/>
      <c r="D29" s="89"/>
      <c r="E29" s="89"/>
      <c r="F29" s="89"/>
      <c r="G29" s="89"/>
      <c r="H29" s="89"/>
      <c r="I29" s="89"/>
      <c r="J29" s="89"/>
      <c r="K29" s="89"/>
      <c r="L29" s="89"/>
      <c r="M29" s="89"/>
      <c r="N29" s="89"/>
      <c r="O29" s="89"/>
      <c r="P29" s="89"/>
      <c r="Q29" s="89"/>
      <c r="R29" s="89"/>
      <c r="S29" s="89"/>
      <c r="T29" s="89"/>
      <c r="U29" s="89"/>
    </row>
    <row r="30" spans="1:21" ht="13.5" customHeight="1" x14ac:dyDescent="0.2">
      <c r="A30" s="89"/>
      <c r="B30" s="89"/>
      <c r="C30" s="89"/>
      <c r="D30" s="89"/>
      <c r="E30" s="89"/>
      <c r="F30" s="89"/>
      <c r="G30" s="89"/>
      <c r="H30" s="89"/>
      <c r="I30" s="89"/>
      <c r="J30" s="89"/>
      <c r="K30" s="89"/>
      <c r="L30" s="89"/>
      <c r="M30" s="89"/>
      <c r="N30" s="89"/>
      <c r="O30" s="89"/>
      <c r="P30" s="89"/>
      <c r="Q30" s="89"/>
      <c r="R30" s="89"/>
      <c r="S30" s="89"/>
      <c r="T30" s="89"/>
      <c r="U30" s="89"/>
    </row>
    <row r="31" spans="1:21" ht="13.5" customHeight="1" x14ac:dyDescent="0.2">
      <c r="A31" s="89"/>
      <c r="B31" s="89"/>
      <c r="C31" s="89"/>
      <c r="D31" s="89"/>
      <c r="E31" s="89"/>
      <c r="F31" s="89"/>
      <c r="G31" s="89"/>
      <c r="H31" s="89"/>
      <c r="I31" s="89"/>
      <c r="J31" s="89"/>
      <c r="K31" s="89"/>
      <c r="L31" s="89"/>
      <c r="M31" s="89"/>
      <c r="N31" s="89"/>
      <c r="O31" s="89"/>
      <c r="P31" s="89"/>
      <c r="Q31" s="89"/>
      <c r="R31" s="89"/>
      <c r="S31" s="89"/>
      <c r="T31" s="89"/>
      <c r="U31" s="89"/>
    </row>
    <row r="32" spans="1:21" ht="13.5" customHeight="1" x14ac:dyDescent="0.2">
      <c r="A32" s="89"/>
      <c r="B32" s="89"/>
      <c r="C32" s="89"/>
      <c r="D32" s="89"/>
      <c r="E32" s="89"/>
      <c r="F32" s="89"/>
      <c r="G32" s="89"/>
      <c r="H32" s="89"/>
      <c r="I32" s="89"/>
      <c r="J32" s="89"/>
      <c r="K32" s="89"/>
      <c r="L32" s="89"/>
      <c r="M32" s="89"/>
      <c r="N32" s="89"/>
      <c r="O32" s="89"/>
      <c r="P32" s="89"/>
      <c r="Q32" s="89"/>
      <c r="R32" s="89"/>
      <c r="S32" s="89"/>
      <c r="T32" s="89"/>
      <c r="U32" s="89"/>
    </row>
    <row r="33" spans="1:21" ht="13.5" customHeight="1" x14ac:dyDescent="0.2">
      <c r="A33" s="89"/>
      <c r="B33" s="89"/>
      <c r="C33" s="89"/>
      <c r="D33" s="89"/>
      <c r="E33" s="89"/>
      <c r="F33" s="89"/>
      <c r="G33" s="89"/>
      <c r="H33" s="89"/>
      <c r="I33" s="89"/>
      <c r="J33" s="89"/>
      <c r="K33" s="89"/>
      <c r="L33" s="89"/>
      <c r="M33" s="89"/>
      <c r="N33" s="89"/>
      <c r="O33" s="89"/>
      <c r="P33" s="89"/>
      <c r="Q33" s="89"/>
      <c r="R33" s="89"/>
      <c r="S33" s="89"/>
      <c r="T33" s="89"/>
      <c r="U33" s="89"/>
    </row>
    <row r="34" spans="1:21" ht="13.5" customHeight="1" x14ac:dyDescent="0.2">
      <c r="A34" s="89"/>
      <c r="B34" s="89"/>
      <c r="C34" s="89"/>
      <c r="D34" s="89"/>
      <c r="E34" s="89"/>
      <c r="F34" s="89"/>
      <c r="G34" s="89"/>
      <c r="H34" s="89"/>
      <c r="I34" s="89"/>
      <c r="J34" s="89"/>
      <c r="K34" s="89"/>
      <c r="L34" s="89"/>
      <c r="M34" s="89"/>
      <c r="N34" s="89"/>
      <c r="O34" s="89"/>
      <c r="P34" s="89"/>
      <c r="Q34" s="89"/>
      <c r="R34" s="89"/>
      <c r="S34" s="89"/>
      <c r="T34" s="89"/>
      <c r="U34" s="89"/>
    </row>
    <row r="35" spans="1:21" ht="13.5" customHeight="1" x14ac:dyDescent="0.2">
      <c r="A35" s="89"/>
      <c r="B35" s="89"/>
      <c r="C35" s="89"/>
      <c r="D35" s="89"/>
      <c r="E35" s="89"/>
      <c r="F35" s="89"/>
      <c r="G35" s="89"/>
      <c r="H35" s="89"/>
      <c r="I35" s="89"/>
      <c r="J35" s="89"/>
      <c r="K35" s="89"/>
      <c r="L35" s="89"/>
      <c r="M35" s="89"/>
      <c r="N35" s="89"/>
      <c r="O35" s="89"/>
      <c r="P35" s="89"/>
      <c r="Q35" s="89"/>
      <c r="R35" s="89"/>
      <c r="S35" s="89"/>
      <c r="T35" s="89"/>
      <c r="U35" s="89"/>
    </row>
    <row r="36" spans="1:21" ht="13.5" customHeight="1" x14ac:dyDescent="0.2">
      <c r="A36" s="89"/>
      <c r="B36" s="89"/>
      <c r="C36" s="89"/>
      <c r="D36" s="89"/>
      <c r="E36" s="89"/>
      <c r="F36" s="89"/>
      <c r="G36" s="89"/>
      <c r="H36" s="89"/>
      <c r="I36" s="89"/>
      <c r="J36" s="89"/>
      <c r="K36" s="89"/>
      <c r="L36" s="89"/>
      <c r="M36" s="89"/>
      <c r="N36" s="89"/>
      <c r="O36" s="89"/>
      <c r="P36" s="89"/>
      <c r="Q36" s="89"/>
      <c r="R36" s="89"/>
      <c r="S36" s="89"/>
      <c r="T36" s="89"/>
      <c r="U36" s="89"/>
    </row>
    <row r="37" spans="1:21" ht="13.5" customHeight="1" x14ac:dyDescent="0.2">
      <c r="A37" s="89"/>
      <c r="B37" s="89"/>
      <c r="C37" s="89"/>
      <c r="D37" s="89"/>
      <c r="E37" s="89"/>
      <c r="F37" s="89"/>
      <c r="G37" s="89"/>
      <c r="H37" s="89"/>
      <c r="I37" s="89"/>
      <c r="J37" s="89"/>
      <c r="K37" s="89"/>
      <c r="L37" s="89"/>
      <c r="M37" s="89"/>
      <c r="N37" s="89"/>
      <c r="O37" s="89"/>
      <c r="P37" s="89"/>
      <c r="Q37" s="89"/>
      <c r="R37" s="89"/>
      <c r="S37" s="89"/>
      <c r="T37" s="89"/>
      <c r="U37" s="89"/>
    </row>
    <row r="38" spans="1:21" ht="13.5" customHeight="1" x14ac:dyDescent="0.2">
      <c r="A38" s="89"/>
      <c r="B38" s="89"/>
      <c r="C38" s="89"/>
      <c r="D38" s="89"/>
      <c r="E38" s="89"/>
      <c r="F38" s="89"/>
      <c r="G38" s="89"/>
      <c r="H38" s="89"/>
      <c r="I38" s="89"/>
      <c r="J38" s="89"/>
      <c r="K38" s="89"/>
      <c r="L38" s="89"/>
      <c r="M38" s="89"/>
      <c r="N38" s="89"/>
      <c r="O38" s="89"/>
      <c r="P38" s="89"/>
      <c r="Q38" s="89"/>
      <c r="R38" s="89"/>
      <c r="S38" s="89"/>
      <c r="T38" s="89"/>
      <c r="U38" s="89"/>
    </row>
    <row r="39" spans="1:21" ht="13.5" customHeight="1" x14ac:dyDescent="0.2">
      <c r="A39" s="89"/>
      <c r="B39" s="89"/>
      <c r="C39" s="89"/>
      <c r="D39" s="89"/>
      <c r="E39" s="89"/>
      <c r="F39" s="89"/>
      <c r="G39" s="89"/>
      <c r="H39" s="89"/>
      <c r="I39" s="89"/>
      <c r="J39" s="89"/>
      <c r="K39" s="89"/>
      <c r="L39" s="89"/>
      <c r="M39" s="89"/>
      <c r="N39" s="89"/>
      <c r="O39" s="89"/>
      <c r="P39" s="89"/>
      <c r="Q39" s="89"/>
      <c r="R39" s="89"/>
      <c r="S39" s="89"/>
      <c r="T39" s="89"/>
      <c r="U39" s="89"/>
    </row>
    <row r="40" spans="1:21" ht="13.5" customHeight="1" x14ac:dyDescent="0.2">
      <c r="A40" s="89"/>
      <c r="B40" s="89"/>
      <c r="C40" s="89"/>
      <c r="D40" s="89"/>
      <c r="E40" s="89"/>
      <c r="F40" s="89"/>
      <c r="G40" s="89"/>
      <c r="H40" s="89"/>
      <c r="I40" s="89"/>
      <c r="J40" s="89"/>
      <c r="K40" s="89"/>
      <c r="L40" s="89"/>
      <c r="M40" s="89"/>
      <c r="N40" s="89"/>
      <c r="O40" s="89"/>
      <c r="P40" s="89"/>
      <c r="Q40" s="89"/>
      <c r="R40" s="89"/>
      <c r="S40" s="89"/>
      <c r="T40" s="89"/>
      <c r="U40" s="89"/>
    </row>
    <row r="41" spans="1:21" ht="13.5" customHeight="1" x14ac:dyDescent="0.2">
      <c r="A41" s="89"/>
      <c r="B41" s="89"/>
      <c r="C41" s="89"/>
      <c r="D41" s="89"/>
      <c r="E41" s="89"/>
      <c r="F41" s="89"/>
      <c r="G41" s="89"/>
      <c r="H41" s="89"/>
      <c r="I41" s="89"/>
      <c r="J41" s="89"/>
      <c r="K41" s="89"/>
      <c r="L41" s="89"/>
      <c r="M41" s="89"/>
      <c r="N41" s="89"/>
      <c r="O41" s="89"/>
      <c r="P41" s="89"/>
      <c r="Q41" s="89"/>
      <c r="R41" s="89"/>
      <c r="S41" s="89"/>
      <c r="T41" s="89"/>
      <c r="U41" s="89"/>
    </row>
    <row r="42" spans="1:21" ht="13.5" customHeight="1" x14ac:dyDescent="0.2">
      <c r="A42" s="89"/>
      <c r="B42" s="89"/>
      <c r="C42" s="89"/>
      <c r="D42" s="89"/>
      <c r="E42" s="89"/>
      <c r="F42" s="89"/>
      <c r="G42" s="89"/>
      <c r="H42" s="89"/>
      <c r="I42" s="89"/>
      <c r="J42" s="89"/>
      <c r="K42" s="89"/>
      <c r="L42" s="89"/>
      <c r="M42" s="89"/>
      <c r="N42" s="89"/>
      <c r="O42" s="89"/>
      <c r="P42" s="89"/>
      <c r="Q42" s="89"/>
      <c r="R42" s="89"/>
      <c r="S42" s="89"/>
      <c r="T42" s="89"/>
      <c r="U42" s="89"/>
    </row>
    <row r="43" spans="1:21" ht="30.75" customHeight="1" x14ac:dyDescent="0.2">
      <c r="A43" s="89"/>
      <c r="B43" s="89"/>
      <c r="C43" s="89"/>
      <c r="D43" s="89"/>
      <c r="E43" s="89"/>
      <c r="F43" s="89"/>
      <c r="G43" s="89"/>
      <c r="H43" s="89"/>
      <c r="I43" s="89"/>
      <c r="J43" s="89"/>
      <c r="K43" s="89"/>
      <c r="L43" s="89"/>
      <c r="M43" s="89"/>
      <c r="N43" s="89"/>
      <c r="O43" s="242" t="s">
        <v>24</v>
      </c>
      <c r="P43" s="89"/>
      <c r="Q43" s="89"/>
      <c r="R43" s="89"/>
      <c r="S43" s="89"/>
      <c r="T43" s="89"/>
      <c r="U43" s="89"/>
    </row>
    <row r="44" spans="1:21" ht="30.75" customHeight="1" x14ac:dyDescent="0.2">
      <c r="A44" s="89"/>
      <c r="B44" s="208" t="s">
        <v>25</v>
      </c>
      <c r="C44" s="214"/>
      <c r="D44" s="214"/>
      <c r="E44" s="222"/>
      <c r="F44" s="222"/>
      <c r="G44" s="222"/>
      <c r="H44" s="222"/>
      <c r="I44" s="222"/>
      <c r="J44" s="225" t="s">
        <v>19</v>
      </c>
      <c r="K44" s="227" t="s">
        <v>394</v>
      </c>
      <c r="L44" s="235" t="s">
        <v>355</v>
      </c>
      <c r="M44" s="235" t="s">
        <v>5</v>
      </c>
      <c r="N44" s="235" t="s">
        <v>495</v>
      </c>
      <c r="O44" s="243" t="s">
        <v>444</v>
      </c>
      <c r="P44" s="89"/>
      <c r="Q44" s="89"/>
      <c r="R44" s="89"/>
      <c r="S44" s="89"/>
      <c r="T44" s="89"/>
      <c r="U44" s="89"/>
    </row>
    <row r="45" spans="1:21" ht="30.75" customHeight="1" x14ac:dyDescent="0.2">
      <c r="A45" s="89"/>
      <c r="B45" s="1037" t="s">
        <v>29</v>
      </c>
      <c r="C45" s="1038"/>
      <c r="D45" s="217"/>
      <c r="E45" s="1051" t="s">
        <v>27</v>
      </c>
      <c r="F45" s="1051"/>
      <c r="G45" s="1051"/>
      <c r="H45" s="1051"/>
      <c r="I45" s="1051"/>
      <c r="J45" s="1052"/>
      <c r="K45" s="228">
        <v>1426</v>
      </c>
      <c r="L45" s="236">
        <v>1433</v>
      </c>
      <c r="M45" s="236">
        <v>1493</v>
      </c>
      <c r="N45" s="236">
        <v>1385</v>
      </c>
      <c r="O45" s="244">
        <v>1422</v>
      </c>
      <c r="P45" s="89"/>
      <c r="Q45" s="89"/>
      <c r="R45" s="89"/>
      <c r="S45" s="89"/>
      <c r="T45" s="89"/>
      <c r="U45" s="89"/>
    </row>
    <row r="46" spans="1:21" ht="30.75" customHeight="1" x14ac:dyDescent="0.2">
      <c r="A46" s="89"/>
      <c r="B46" s="1039"/>
      <c r="C46" s="1040"/>
      <c r="D46" s="218"/>
      <c r="E46" s="1043" t="s">
        <v>31</v>
      </c>
      <c r="F46" s="1043"/>
      <c r="G46" s="1043"/>
      <c r="H46" s="1043"/>
      <c r="I46" s="1043"/>
      <c r="J46" s="1044"/>
      <c r="K46" s="229" t="s">
        <v>209</v>
      </c>
      <c r="L46" s="237" t="s">
        <v>209</v>
      </c>
      <c r="M46" s="237" t="s">
        <v>209</v>
      </c>
      <c r="N46" s="237" t="s">
        <v>209</v>
      </c>
      <c r="O46" s="245" t="s">
        <v>209</v>
      </c>
      <c r="P46" s="89"/>
      <c r="Q46" s="89"/>
      <c r="R46" s="89"/>
      <c r="S46" s="89"/>
      <c r="T46" s="89"/>
      <c r="U46" s="89"/>
    </row>
    <row r="47" spans="1:21" ht="30.75" customHeight="1" x14ac:dyDescent="0.2">
      <c r="A47" s="89"/>
      <c r="B47" s="1039"/>
      <c r="C47" s="1040"/>
      <c r="D47" s="218"/>
      <c r="E47" s="1043" t="s">
        <v>35</v>
      </c>
      <c r="F47" s="1043"/>
      <c r="G47" s="1043"/>
      <c r="H47" s="1043"/>
      <c r="I47" s="1043"/>
      <c r="J47" s="1044"/>
      <c r="K47" s="229" t="s">
        <v>209</v>
      </c>
      <c r="L47" s="237" t="s">
        <v>209</v>
      </c>
      <c r="M47" s="237" t="s">
        <v>209</v>
      </c>
      <c r="N47" s="237" t="s">
        <v>209</v>
      </c>
      <c r="O47" s="245" t="s">
        <v>209</v>
      </c>
      <c r="P47" s="89"/>
      <c r="Q47" s="89"/>
      <c r="R47" s="89"/>
      <c r="S47" s="89"/>
      <c r="T47" s="89"/>
      <c r="U47" s="89"/>
    </row>
    <row r="48" spans="1:21" ht="30.75" customHeight="1" x14ac:dyDescent="0.2">
      <c r="A48" s="89"/>
      <c r="B48" s="1039"/>
      <c r="C48" s="1040"/>
      <c r="D48" s="218"/>
      <c r="E48" s="1043" t="s">
        <v>38</v>
      </c>
      <c r="F48" s="1043"/>
      <c r="G48" s="1043"/>
      <c r="H48" s="1043"/>
      <c r="I48" s="1043"/>
      <c r="J48" s="1044"/>
      <c r="K48" s="229">
        <v>994</v>
      </c>
      <c r="L48" s="237">
        <v>1086</v>
      </c>
      <c r="M48" s="237">
        <v>1027</v>
      </c>
      <c r="N48" s="237">
        <v>1029</v>
      </c>
      <c r="O48" s="245">
        <v>1004</v>
      </c>
      <c r="P48" s="89"/>
      <c r="Q48" s="89"/>
      <c r="R48" s="89"/>
      <c r="S48" s="89"/>
      <c r="T48" s="89"/>
      <c r="U48" s="89"/>
    </row>
    <row r="49" spans="1:21" ht="30.75" customHeight="1" x14ac:dyDescent="0.2">
      <c r="A49" s="89"/>
      <c r="B49" s="1039"/>
      <c r="C49" s="1040"/>
      <c r="D49" s="218"/>
      <c r="E49" s="1043" t="s">
        <v>3</v>
      </c>
      <c r="F49" s="1043"/>
      <c r="G49" s="1043"/>
      <c r="H49" s="1043"/>
      <c r="I49" s="1043"/>
      <c r="J49" s="1044"/>
      <c r="K49" s="229">
        <v>20</v>
      </c>
      <c r="L49" s="237">
        <v>19</v>
      </c>
      <c r="M49" s="237">
        <v>22</v>
      </c>
      <c r="N49" s="237">
        <v>24</v>
      </c>
      <c r="O49" s="245">
        <v>14</v>
      </c>
      <c r="P49" s="89"/>
      <c r="Q49" s="89"/>
      <c r="R49" s="89"/>
      <c r="S49" s="89"/>
      <c r="T49" s="89"/>
      <c r="U49" s="89"/>
    </row>
    <row r="50" spans="1:21" ht="30.75" customHeight="1" x14ac:dyDescent="0.2">
      <c r="A50" s="89"/>
      <c r="B50" s="1039"/>
      <c r="C50" s="1040"/>
      <c r="D50" s="218"/>
      <c r="E50" s="1043" t="s">
        <v>43</v>
      </c>
      <c r="F50" s="1043"/>
      <c r="G50" s="1043"/>
      <c r="H50" s="1043"/>
      <c r="I50" s="1043"/>
      <c r="J50" s="1044"/>
      <c r="K50" s="229" t="s">
        <v>209</v>
      </c>
      <c r="L50" s="237" t="s">
        <v>209</v>
      </c>
      <c r="M50" s="237" t="s">
        <v>209</v>
      </c>
      <c r="N50" s="237" t="s">
        <v>209</v>
      </c>
      <c r="O50" s="245" t="s">
        <v>209</v>
      </c>
      <c r="P50" s="89"/>
      <c r="Q50" s="89"/>
      <c r="R50" s="89"/>
      <c r="S50" s="89"/>
      <c r="T50" s="89"/>
      <c r="U50" s="89"/>
    </row>
    <row r="51" spans="1:21" ht="30.75" customHeight="1" x14ac:dyDescent="0.2">
      <c r="A51" s="89"/>
      <c r="B51" s="1041"/>
      <c r="C51" s="1042"/>
      <c r="D51" s="219"/>
      <c r="E51" s="1043" t="s">
        <v>46</v>
      </c>
      <c r="F51" s="1043"/>
      <c r="G51" s="1043"/>
      <c r="H51" s="1043"/>
      <c r="I51" s="1043"/>
      <c r="J51" s="1044"/>
      <c r="K51" s="229" t="s">
        <v>209</v>
      </c>
      <c r="L51" s="237" t="s">
        <v>209</v>
      </c>
      <c r="M51" s="237" t="s">
        <v>209</v>
      </c>
      <c r="N51" s="237" t="s">
        <v>209</v>
      </c>
      <c r="O51" s="245" t="s">
        <v>209</v>
      </c>
      <c r="P51" s="89"/>
      <c r="Q51" s="89"/>
      <c r="R51" s="89"/>
      <c r="S51" s="89"/>
      <c r="T51" s="89"/>
      <c r="U51" s="89"/>
    </row>
    <row r="52" spans="1:21" ht="30.75" customHeight="1" x14ac:dyDescent="0.2">
      <c r="A52" s="89"/>
      <c r="B52" s="1045" t="s">
        <v>52</v>
      </c>
      <c r="C52" s="1046"/>
      <c r="D52" s="219"/>
      <c r="E52" s="1043" t="s">
        <v>54</v>
      </c>
      <c r="F52" s="1043"/>
      <c r="G52" s="1043"/>
      <c r="H52" s="1043"/>
      <c r="I52" s="1043"/>
      <c r="J52" s="1044"/>
      <c r="K52" s="229">
        <v>1578</v>
      </c>
      <c r="L52" s="237">
        <v>1565</v>
      </c>
      <c r="M52" s="237">
        <v>1578</v>
      </c>
      <c r="N52" s="237">
        <v>1557</v>
      </c>
      <c r="O52" s="245">
        <v>1526</v>
      </c>
      <c r="P52" s="89"/>
      <c r="Q52" s="89"/>
      <c r="R52" s="89"/>
      <c r="S52" s="89"/>
      <c r="T52" s="89"/>
      <c r="U52" s="89"/>
    </row>
    <row r="53" spans="1:21" ht="30.75" customHeight="1" x14ac:dyDescent="0.2">
      <c r="A53" s="89"/>
      <c r="B53" s="1047" t="s">
        <v>56</v>
      </c>
      <c r="C53" s="1048"/>
      <c r="D53" s="220"/>
      <c r="E53" s="1049" t="s">
        <v>59</v>
      </c>
      <c r="F53" s="1049"/>
      <c r="G53" s="1049"/>
      <c r="H53" s="1049"/>
      <c r="I53" s="1049"/>
      <c r="J53" s="1050"/>
      <c r="K53" s="230">
        <v>862</v>
      </c>
      <c r="L53" s="238">
        <v>973</v>
      </c>
      <c r="M53" s="238">
        <v>964</v>
      </c>
      <c r="N53" s="238">
        <v>881</v>
      </c>
      <c r="O53" s="246">
        <v>914</v>
      </c>
      <c r="P53" s="89"/>
      <c r="Q53" s="89"/>
      <c r="R53" s="89"/>
      <c r="S53" s="89"/>
      <c r="T53" s="89"/>
      <c r="U53" s="89"/>
    </row>
    <row r="54" spans="1:21" ht="24" customHeight="1" x14ac:dyDescent="0.2">
      <c r="A54" s="89"/>
      <c r="B54" s="209" t="s">
        <v>60</v>
      </c>
      <c r="C54" s="89"/>
      <c r="D54" s="89"/>
      <c r="E54" s="89"/>
      <c r="F54" s="89"/>
      <c r="G54" s="89"/>
      <c r="H54" s="89"/>
      <c r="I54" s="89"/>
      <c r="J54" s="89"/>
      <c r="K54" s="89"/>
      <c r="L54" s="89"/>
      <c r="M54" s="89"/>
      <c r="N54" s="89"/>
      <c r="O54" s="89"/>
      <c r="P54" s="89"/>
      <c r="Q54" s="89"/>
      <c r="R54" s="89"/>
      <c r="S54" s="89"/>
      <c r="T54" s="89"/>
      <c r="U54" s="89"/>
    </row>
    <row r="55" spans="1:21" ht="24" customHeight="1" x14ac:dyDescent="0.2">
      <c r="A55" s="89"/>
      <c r="B55" s="210" t="s">
        <v>9</v>
      </c>
      <c r="C55" s="215"/>
      <c r="D55" s="215"/>
      <c r="E55" s="215"/>
      <c r="F55" s="215"/>
      <c r="G55" s="215"/>
      <c r="H55" s="215"/>
      <c r="I55" s="215"/>
      <c r="J55" s="215"/>
      <c r="K55" s="231"/>
      <c r="L55" s="231"/>
      <c r="M55" s="231"/>
      <c r="N55" s="231"/>
      <c r="O55" s="247" t="s">
        <v>498</v>
      </c>
      <c r="P55" s="89"/>
      <c r="Q55" s="89"/>
      <c r="R55" s="89"/>
      <c r="S55" s="89"/>
      <c r="T55" s="89"/>
      <c r="U55" s="89"/>
    </row>
    <row r="56" spans="1:21" ht="31.5" customHeight="1" x14ac:dyDescent="0.2">
      <c r="A56" s="89"/>
      <c r="B56" s="211"/>
      <c r="C56" s="216"/>
      <c r="D56" s="216"/>
      <c r="E56" s="223"/>
      <c r="F56" s="223"/>
      <c r="G56" s="223"/>
      <c r="H56" s="223"/>
      <c r="I56" s="223"/>
      <c r="J56" s="226" t="s">
        <v>19</v>
      </c>
      <c r="K56" s="232" t="s">
        <v>449</v>
      </c>
      <c r="L56" s="239" t="s">
        <v>500</v>
      </c>
      <c r="M56" s="239" t="s">
        <v>501</v>
      </c>
      <c r="N56" s="239" t="s">
        <v>502</v>
      </c>
      <c r="O56" s="248" t="s">
        <v>337</v>
      </c>
      <c r="P56" s="89"/>
      <c r="Q56" s="89"/>
      <c r="R56" s="89"/>
      <c r="S56" s="89"/>
      <c r="T56" s="89"/>
      <c r="U56" s="89"/>
    </row>
    <row r="57" spans="1:21" ht="31.5" customHeight="1" x14ac:dyDescent="0.2">
      <c r="B57" s="1033" t="s">
        <v>53</v>
      </c>
      <c r="C57" s="1034"/>
      <c r="D57" s="1027" t="s">
        <v>67</v>
      </c>
      <c r="E57" s="1028"/>
      <c r="F57" s="1028"/>
      <c r="G57" s="1028"/>
      <c r="H57" s="1028"/>
      <c r="I57" s="1028"/>
      <c r="J57" s="1029"/>
      <c r="K57" s="233"/>
      <c r="L57" s="240"/>
      <c r="M57" s="240"/>
      <c r="N57" s="240"/>
      <c r="O57" s="249"/>
    </row>
    <row r="58" spans="1:21" ht="31.5" customHeight="1" x14ac:dyDescent="0.2">
      <c r="B58" s="1035"/>
      <c r="C58" s="1036"/>
      <c r="D58" s="1030" t="s">
        <v>69</v>
      </c>
      <c r="E58" s="1031"/>
      <c r="F58" s="1031"/>
      <c r="G58" s="1031"/>
      <c r="H58" s="1031"/>
      <c r="I58" s="1031"/>
      <c r="J58" s="1032"/>
      <c r="K58" s="234"/>
      <c r="L58" s="241"/>
      <c r="M58" s="241"/>
      <c r="N58" s="241"/>
      <c r="O58" s="250"/>
    </row>
    <row r="59" spans="1:21" ht="24" customHeight="1" x14ac:dyDescent="0.2">
      <c r="B59" s="212"/>
      <c r="C59" s="212"/>
      <c r="D59" s="221" t="s">
        <v>49</v>
      </c>
      <c r="E59" s="224"/>
      <c r="F59" s="224"/>
      <c r="G59" s="224"/>
      <c r="H59" s="224"/>
      <c r="I59" s="224"/>
      <c r="J59" s="224"/>
      <c r="K59" s="224"/>
      <c r="L59" s="224"/>
      <c r="M59" s="224"/>
      <c r="N59" s="224"/>
      <c r="O59" s="224"/>
    </row>
    <row r="60" spans="1:21" ht="24" customHeight="1" x14ac:dyDescent="0.2">
      <c r="B60" s="213"/>
      <c r="C60" s="213"/>
      <c r="D60" s="221" t="s">
        <v>44</v>
      </c>
      <c r="E60" s="224"/>
      <c r="F60" s="224"/>
      <c r="G60" s="224"/>
      <c r="H60" s="224"/>
      <c r="I60" s="224"/>
      <c r="J60" s="224"/>
      <c r="K60" s="224"/>
      <c r="L60" s="224"/>
      <c r="M60" s="224"/>
      <c r="N60" s="224"/>
      <c r="O60" s="224"/>
    </row>
    <row r="61" spans="1:21" ht="24" customHeight="1" x14ac:dyDescent="0.2">
      <c r="A61" s="89"/>
      <c r="B61" s="209"/>
      <c r="C61" s="89"/>
      <c r="D61" s="89"/>
      <c r="E61" s="89"/>
      <c r="F61" s="89"/>
      <c r="G61" s="89"/>
      <c r="H61" s="89"/>
      <c r="I61" s="89"/>
      <c r="J61" s="89"/>
      <c r="K61" s="89"/>
      <c r="L61" s="89"/>
      <c r="M61" s="89"/>
      <c r="N61" s="89"/>
      <c r="O61" s="89"/>
      <c r="P61" s="89"/>
      <c r="Q61" s="89"/>
      <c r="R61" s="89"/>
      <c r="S61" s="89"/>
      <c r="T61" s="89"/>
      <c r="U61" s="89"/>
    </row>
    <row r="62" spans="1:21" ht="24" customHeight="1" x14ac:dyDescent="0.2">
      <c r="A62" s="89"/>
      <c r="B62" s="209"/>
      <c r="C62" s="89"/>
      <c r="D62" s="89"/>
      <c r="E62" s="89"/>
      <c r="F62" s="89"/>
      <c r="G62" s="89"/>
      <c r="H62" s="89"/>
      <c r="I62" s="89"/>
      <c r="J62" s="89"/>
      <c r="K62" s="89"/>
      <c r="L62" s="89"/>
      <c r="M62" s="89"/>
      <c r="N62" s="89"/>
      <c r="O62" s="89"/>
      <c r="P62" s="89"/>
      <c r="Q62" s="89"/>
      <c r="R62" s="89"/>
      <c r="S62" s="89"/>
      <c r="T62" s="89"/>
      <c r="U62" s="89"/>
    </row>
  </sheetData>
  <sheetProtection algorithmName="SHA-512" hashValue="NZ/T3f/u0iWrtOfJyk5e0/NqnYnqRbm6MOtwoMMlDG0AxC04DW93bI0I1mssNlKMrW6s+O1Q+sTNibiRibFUQQ==" saltValue="nPwMa6riDnlHZDgwQz59mQ=="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19685039370078741" bottom="0.23622047244094491" header="0" footer="0"/>
  <pageSetup paperSize="9" scale="55" orientation="landscape" horizontalDpi="300" verticalDpi="30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C31" zoomScaleSheetLayoutView="100" workbookViewId="0">
      <selection activeCell="E51" sqref="E51:H51"/>
    </sheetView>
  </sheetViews>
  <sheetFormatPr defaultColWidth="0" defaultRowHeight="13.5" customHeight="1" zeroHeight="1" x14ac:dyDescent="0.2"/>
  <cols>
    <col min="1" max="1" width="6.6640625" style="50" customWidth="1"/>
    <col min="2" max="3" width="12.6640625" style="50" customWidth="1"/>
    <col min="4" max="4" width="11.6640625" style="50" customWidth="1"/>
    <col min="5" max="8" width="10.33203125" style="50" customWidth="1"/>
    <col min="9" max="13" width="16.33203125" style="50" customWidth="1"/>
    <col min="14" max="19" width="12.6640625" style="50" customWidth="1"/>
    <col min="20" max="20" width="0" style="50" hidden="1" customWidth="1"/>
    <col min="21" max="16384" width="0" style="50"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x14ac:dyDescent="0.2">
      <c r="M39" s="242" t="s">
        <v>24</v>
      </c>
    </row>
    <row r="40" spans="2:13" ht="27.75" customHeight="1" x14ac:dyDescent="0.2">
      <c r="B40" s="208" t="s">
        <v>25</v>
      </c>
      <c r="C40" s="214"/>
      <c r="D40" s="214"/>
      <c r="E40" s="222"/>
      <c r="F40" s="222"/>
      <c r="G40" s="222"/>
      <c r="H40" s="225" t="s">
        <v>19</v>
      </c>
      <c r="I40" s="227" t="s">
        <v>394</v>
      </c>
      <c r="J40" s="235" t="s">
        <v>355</v>
      </c>
      <c r="K40" s="235" t="s">
        <v>5</v>
      </c>
      <c r="L40" s="235" t="s">
        <v>495</v>
      </c>
      <c r="M40" s="255" t="s">
        <v>444</v>
      </c>
    </row>
    <row r="41" spans="2:13" ht="27.75" customHeight="1" x14ac:dyDescent="0.2">
      <c r="B41" s="1037" t="s">
        <v>40</v>
      </c>
      <c r="C41" s="1038"/>
      <c r="D41" s="217"/>
      <c r="E41" s="1062" t="s">
        <v>70</v>
      </c>
      <c r="F41" s="1062"/>
      <c r="G41" s="1062"/>
      <c r="H41" s="1063"/>
      <c r="I41" s="228">
        <v>14264</v>
      </c>
      <c r="J41" s="236">
        <v>14000</v>
      </c>
      <c r="K41" s="236">
        <v>13369</v>
      </c>
      <c r="L41" s="236">
        <v>14444</v>
      </c>
      <c r="M41" s="244">
        <v>15785</v>
      </c>
    </row>
    <row r="42" spans="2:13" ht="27.75" customHeight="1" x14ac:dyDescent="0.2">
      <c r="B42" s="1039"/>
      <c r="C42" s="1040"/>
      <c r="D42" s="218"/>
      <c r="E42" s="1053" t="s">
        <v>76</v>
      </c>
      <c r="F42" s="1053"/>
      <c r="G42" s="1053"/>
      <c r="H42" s="1054"/>
      <c r="I42" s="229" t="s">
        <v>209</v>
      </c>
      <c r="J42" s="237" t="s">
        <v>209</v>
      </c>
      <c r="K42" s="237" t="s">
        <v>209</v>
      </c>
      <c r="L42" s="237" t="s">
        <v>209</v>
      </c>
      <c r="M42" s="245" t="s">
        <v>209</v>
      </c>
    </row>
    <row r="43" spans="2:13" ht="27.75" customHeight="1" x14ac:dyDescent="0.2">
      <c r="B43" s="1039"/>
      <c r="C43" s="1040"/>
      <c r="D43" s="218"/>
      <c r="E43" s="1053" t="s">
        <v>78</v>
      </c>
      <c r="F43" s="1053"/>
      <c r="G43" s="1053"/>
      <c r="H43" s="1054"/>
      <c r="I43" s="229">
        <v>9992</v>
      </c>
      <c r="J43" s="237">
        <v>9958</v>
      </c>
      <c r="K43" s="237">
        <v>9473</v>
      </c>
      <c r="L43" s="237">
        <v>8264</v>
      </c>
      <c r="M43" s="245">
        <v>7141</v>
      </c>
    </row>
    <row r="44" spans="2:13" ht="27.75" customHeight="1" x14ac:dyDescent="0.2">
      <c r="B44" s="1039"/>
      <c r="C44" s="1040"/>
      <c r="D44" s="218"/>
      <c r="E44" s="1053" t="s">
        <v>80</v>
      </c>
      <c r="F44" s="1053"/>
      <c r="G44" s="1053"/>
      <c r="H44" s="1054"/>
      <c r="I44" s="229">
        <v>555</v>
      </c>
      <c r="J44" s="237">
        <v>477</v>
      </c>
      <c r="K44" s="237">
        <v>196</v>
      </c>
      <c r="L44" s="237">
        <v>167</v>
      </c>
      <c r="M44" s="245">
        <v>164</v>
      </c>
    </row>
    <row r="45" spans="2:13" ht="27.75" customHeight="1" x14ac:dyDescent="0.2">
      <c r="B45" s="1039"/>
      <c r="C45" s="1040"/>
      <c r="D45" s="218"/>
      <c r="E45" s="1053" t="s">
        <v>82</v>
      </c>
      <c r="F45" s="1053"/>
      <c r="G45" s="1053"/>
      <c r="H45" s="1054"/>
      <c r="I45" s="229">
        <v>1240</v>
      </c>
      <c r="J45" s="237">
        <v>1167</v>
      </c>
      <c r="K45" s="237">
        <v>1136</v>
      </c>
      <c r="L45" s="237">
        <v>1152</v>
      </c>
      <c r="M45" s="245">
        <v>1071</v>
      </c>
    </row>
    <row r="46" spans="2:13" ht="27.75" customHeight="1" x14ac:dyDescent="0.2">
      <c r="B46" s="1039"/>
      <c r="C46" s="1040"/>
      <c r="D46" s="219"/>
      <c r="E46" s="1053" t="s">
        <v>81</v>
      </c>
      <c r="F46" s="1053"/>
      <c r="G46" s="1053"/>
      <c r="H46" s="1054"/>
      <c r="I46" s="229" t="s">
        <v>209</v>
      </c>
      <c r="J46" s="237" t="s">
        <v>209</v>
      </c>
      <c r="K46" s="237" t="s">
        <v>209</v>
      </c>
      <c r="L46" s="237" t="s">
        <v>209</v>
      </c>
      <c r="M46" s="245" t="s">
        <v>209</v>
      </c>
    </row>
    <row r="47" spans="2:13" ht="27.75" customHeight="1" x14ac:dyDescent="0.2">
      <c r="B47" s="1039"/>
      <c r="C47" s="1040"/>
      <c r="D47" s="251"/>
      <c r="E47" s="1059" t="s">
        <v>86</v>
      </c>
      <c r="F47" s="1060"/>
      <c r="G47" s="1060"/>
      <c r="H47" s="1061"/>
      <c r="I47" s="229" t="s">
        <v>209</v>
      </c>
      <c r="J47" s="237" t="s">
        <v>209</v>
      </c>
      <c r="K47" s="237" t="s">
        <v>209</v>
      </c>
      <c r="L47" s="237" t="s">
        <v>209</v>
      </c>
      <c r="M47" s="245" t="s">
        <v>209</v>
      </c>
    </row>
    <row r="48" spans="2:13" ht="27.75" customHeight="1" x14ac:dyDescent="0.2">
      <c r="B48" s="1039"/>
      <c r="C48" s="1040"/>
      <c r="D48" s="218"/>
      <c r="E48" s="1053" t="s">
        <v>92</v>
      </c>
      <c r="F48" s="1053"/>
      <c r="G48" s="1053"/>
      <c r="H48" s="1054"/>
      <c r="I48" s="229" t="s">
        <v>209</v>
      </c>
      <c r="J48" s="237" t="s">
        <v>209</v>
      </c>
      <c r="K48" s="237" t="s">
        <v>209</v>
      </c>
      <c r="L48" s="237" t="s">
        <v>209</v>
      </c>
      <c r="M48" s="245" t="s">
        <v>209</v>
      </c>
    </row>
    <row r="49" spans="2:13" ht="27.75" customHeight="1" x14ac:dyDescent="0.2">
      <c r="B49" s="1041"/>
      <c r="C49" s="1042"/>
      <c r="D49" s="218"/>
      <c r="E49" s="1053" t="s">
        <v>96</v>
      </c>
      <c r="F49" s="1053"/>
      <c r="G49" s="1053"/>
      <c r="H49" s="1054"/>
      <c r="I49" s="229" t="s">
        <v>209</v>
      </c>
      <c r="J49" s="237" t="s">
        <v>209</v>
      </c>
      <c r="K49" s="237" t="s">
        <v>209</v>
      </c>
      <c r="L49" s="237" t="s">
        <v>209</v>
      </c>
      <c r="M49" s="245" t="s">
        <v>209</v>
      </c>
    </row>
    <row r="50" spans="2:13" ht="27.75" customHeight="1" x14ac:dyDescent="0.2">
      <c r="B50" s="1057" t="s">
        <v>98</v>
      </c>
      <c r="C50" s="1058"/>
      <c r="D50" s="252"/>
      <c r="E50" s="1053" t="s">
        <v>99</v>
      </c>
      <c r="F50" s="1053"/>
      <c r="G50" s="1053"/>
      <c r="H50" s="1054"/>
      <c r="I50" s="229">
        <v>3115</v>
      </c>
      <c r="J50" s="237">
        <v>2683</v>
      </c>
      <c r="K50" s="237">
        <v>2424</v>
      </c>
      <c r="L50" s="237">
        <v>2632</v>
      </c>
      <c r="M50" s="245">
        <v>2797</v>
      </c>
    </row>
    <row r="51" spans="2:13" ht="27.75" customHeight="1" x14ac:dyDescent="0.2">
      <c r="B51" s="1039"/>
      <c r="C51" s="1040"/>
      <c r="D51" s="218"/>
      <c r="E51" s="1053" t="s">
        <v>101</v>
      </c>
      <c r="F51" s="1053"/>
      <c r="G51" s="1053"/>
      <c r="H51" s="1054"/>
      <c r="I51" s="229">
        <v>177</v>
      </c>
      <c r="J51" s="237">
        <v>140</v>
      </c>
      <c r="K51" s="237">
        <v>106</v>
      </c>
      <c r="L51" s="237">
        <v>88</v>
      </c>
      <c r="M51" s="245">
        <v>75</v>
      </c>
    </row>
    <row r="52" spans="2:13" ht="27.75" customHeight="1" x14ac:dyDescent="0.2">
      <c r="B52" s="1041"/>
      <c r="C52" s="1042"/>
      <c r="D52" s="218"/>
      <c r="E52" s="1053" t="s">
        <v>51</v>
      </c>
      <c r="F52" s="1053"/>
      <c r="G52" s="1053"/>
      <c r="H52" s="1054"/>
      <c r="I52" s="229">
        <v>16068</v>
      </c>
      <c r="J52" s="237">
        <v>15583</v>
      </c>
      <c r="K52" s="237">
        <v>15113</v>
      </c>
      <c r="L52" s="237">
        <v>15419</v>
      </c>
      <c r="M52" s="245">
        <v>15749</v>
      </c>
    </row>
    <row r="53" spans="2:13" ht="27.75" customHeight="1" x14ac:dyDescent="0.2">
      <c r="B53" s="1047" t="s">
        <v>56</v>
      </c>
      <c r="C53" s="1048"/>
      <c r="D53" s="220"/>
      <c r="E53" s="1055" t="s">
        <v>105</v>
      </c>
      <c r="F53" s="1055"/>
      <c r="G53" s="1055"/>
      <c r="H53" s="1056"/>
      <c r="I53" s="230">
        <v>6693</v>
      </c>
      <c r="J53" s="238">
        <v>7195</v>
      </c>
      <c r="K53" s="238">
        <v>6531</v>
      </c>
      <c r="L53" s="238">
        <v>5888</v>
      </c>
      <c r="M53" s="246">
        <v>5539</v>
      </c>
    </row>
    <row r="54" spans="2:13" ht="27.75" customHeight="1" x14ac:dyDescent="0.2">
      <c r="B54" s="209" t="s">
        <v>0</v>
      </c>
      <c r="C54" s="195"/>
      <c r="D54" s="195"/>
      <c r="E54" s="253"/>
      <c r="F54" s="253"/>
      <c r="G54" s="253"/>
      <c r="H54" s="253"/>
      <c r="I54" s="254"/>
      <c r="J54" s="254"/>
      <c r="K54" s="254"/>
      <c r="L54" s="254"/>
      <c r="M54" s="254"/>
    </row>
    <row r="55" spans="2:13" ht="13.2" x14ac:dyDescent="0.2"/>
  </sheetData>
  <sheetProtection algorithmName="SHA-512" hashValue="/JOA1yJ/Ey2q9In7RaD/WLlsA1qjTn0Ahm2yFF27kKCqVFrGOSeu78TmN07lgLryCCj1xV59g2xD0V/2H6k9zw==" saltValue="v5QgBeWuu1ZpimvQJpGNOw=="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9" scale="60" orientation="landscape" horizontalDpi="300" verticalDpi="30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C41" zoomScale="70" zoomScaleNormal="70" zoomScaleSheetLayoutView="100" workbookViewId="0">
      <selection activeCell="C60" sqref="C60:E60"/>
    </sheetView>
  </sheetViews>
  <sheetFormatPr defaultColWidth="0" defaultRowHeight="13.5" customHeight="1" zeroHeight="1" x14ac:dyDescent="0.2"/>
  <cols>
    <col min="1" max="1" width="8.21875" style="50" customWidth="1"/>
    <col min="2" max="2" width="16.33203125" style="50" customWidth="1"/>
    <col min="3" max="5" width="26.21875" style="50" customWidth="1"/>
    <col min="6" max="8" width="24.21875" style="50" customWidth="1"/>
    <col min="9" max="14" width="26" style="50" customWidth="1"/>
    <col min="15" max="15" width="6.109375" style="50" customWidth="1"/>
    <col min="16" max="16" width="9" style="50" hidden="1" customWidth="1"/>
    <col min="17" max="20" width="0" style="50" hidden="1" customWidth="1"/>
    <col min="21" max="21" width="9" style="50" hidden="1" customWidth="1"/>
    <col min="22" max="22" width="0" style="50" hidden="1" customWidth="1"/>
    <col min="23" max="23" width="9" style="50" hidden="1" customWidth="1"/>
    <col min="24" max="24" width="0" style="50" hidden="1" customWidth="1"/>
    <col min="25" max="16384" width="0" style="50"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x14ac:dyDescent="0.25">
      <c r="B53" s="89"/>
      <c r="C53" s="89"/>
      <c r="D53" s="89"/>
      <c r="E53" s="89"/>
      <c r="F53" s="89"/>
      <c r="G53" s="89"/>
      <c r="H53" s="271" t="s">
        <v>103</v>
      </c>
    </row>
    <row r="54" spans="2:8" ht="29.25" customHeight="1" x14ac:dyDescent="0.25">
      <c r="B54" s="256" t="s">
        <v>8</v>
      </c>
      <c r="C54" s="262"/>
      <c r="D54" s="262"/>
      <c r="E54" s="263" t="s">
        <v>19</v>
      </c>
      <c r="F54" s="264" t="s">
        <v>5</v>
      </c>
      <c r="G54" s="264" t="s">
        <v>495</v>
      </c>
      <c r="H54" s="272" t="s">
        <v>444</v>
      </c>
    </row>
    <row r="55" spans="2:8" ht="52.5" customHeight="1" x14ac:dyDescent="0.2">
      <c r="B55" s="257"/>
      <c r="C55" s="1072" t="s">
        <v>109</v>
      </c>
      <c r="D55" s="1072"/>
      <c r="E55" s="1073"/>
      <c r="F55" s="265">
        <v>1510</v>
      </c>
      <c r="G55" s="265">
        <v>1510</v>
      </c>
      <c r="H55" s="273">
        <v>1590</v>
      </c>
    </row>
    <row r="56" spans="2:8" ht="52.5" customHeight="1" x14ac:dyDescent="0.2">
      <c r="B56" s="258"/>
      <c r="C56" s="1074" t="s">
        <v>112</v>
      </c>
      <c r="D56" s="1074"/>
      <c r="E56" s="1075"/>
      <c r="F56" s="266">
        <v>0</v>
      </c>
      <c r="G56" s="266">
        <v>100</v>
      </c>
      <c r="H56" s="274">
        <v>100</v>
      </c>
    </row>
    <row r="57" spans="2:8" ht="53.25" customHeight="1" x14ac:dyDescent="0.2">
      <c r="B57" s="258"/>
      <c r="C57" s="1076" t="s">
        <v>74</v>
      </c>
      <c r="D57" s="1076"/>
      <c r="E57" s="1077"/>
      <c r="F57" s="267">
        <v>1988</v>
      </c>
      <c r="G57" s="267">
        <v>1885</v>
      </c>
      <c r="H57" s="275">
        <v>1705</v>
      </c>
    </row>
    <row r="58" spans="2:8" ht="45.75" customHeight="1" x14ac:dyDescent="0.2">
      <c r="B58" s="259"/>
      <c r="C58" s="1064" t="s">
        <v>509</v>
      </c>
      <c r="D58" s="1065"/>
      <c r="E58" s="1066"/>
      <c r="F58" s="268">
        <v>1569</v>
      </c>
      <c r="G58" s="268">
        <v>1370</v>
      </c>
      <c r="H58" s="276">
        <v>1158</v>
      </c>
    </row>
    <row r="59" spans="2:8" ht="45.75" customHeight="1" x14ac:dyDescent="0.2">
      <c r="B59" s="259"/>
      <c r="C59" s="1064" t="s">
        <v>512</v>
      </c>
      <c r="D59" s="1065"/>
      <c r="E59" s="1066"/>
      <c r="F59" s="268">
        <v>180</v>
      </c>
      <c r="G59" s="268">
        <v>178</v>
      </c>
      <c r="H59" s="276">
        <v>178</v>
      </c>
    </row>
    <row r="60" spans="2:8" ht="45.75" customHeight="1" x14ac:dyDescent="0.2">
      <c r="B60" s="259"/>
      <c r="C60" s="1064" t="s">
        <v>510</v>
      </c>
      <c r="D60" s="1065"/>
      <c r="E60" s="1066"/>
      <c r="F60" s="268">
        <v>22</v>
      </c>
      <c r="G60" s="268">
        <v>106</v>
      </c>
      <c r="H60" s="276">
        <v>130</v>
      </c>
    </row>
    <row r="61" spans="2:8" ht="45.75" customHeight="1" x14ac:dyDescent="0.2">
      <c r="B61" s="259"/>
      <c r="C61" s="1064" t="s">
        <v>511</v>
      </c>
      <c r="D61" s="1065"/>
      <c r="E61" s="1066"/>
      <c r="F61" s="268">
        <v>108</v>
      </c>
      <c r="G61" s="268">
        <v>108</v>
      </c>
      <c r="H61" s="276">
        <v>108</v>
      </c>
    </row>
    <row r="62" spans="2:8" ht="45.75" customHeight="1" x14ac:dyDescent="0.2">
      <c r="B62" s="260"/>
      <c r="C62" s="1067" t="s">
        <v>126</v>
      </c>
      <c r="D62" s="1068"/>
      <c r="E62" s="1069"/>
      <c r="F62" s="269">
        <v>10</v>
      </c>
      <c r="G62" s="269">
        <v>25</v>
      </c>
      <c r="H62" s="277">
        <v>35</v>
      </c>
    </row>
    <row r="63" spans="2:8" ht="52.5" customHeight="1" x14ac:dyDescent="0.2">
      <c r="B63" s="261"/>
      <c r="C63" s="1070" t="s">
        <v>117</v>
      </c>
      <c r="D63" s="1070"/>
      <c r="E63" s="1071"/>
      <c r="F63" s="270">
        <v>3498</v>
      </c>
      <c r="G63" s="270">
        <v>3495</v>
      </c>
      <c r="H63" s="278">
        <v>3395</v>
      </c>
    </row>
    <row r="64" spans="2:8" ht="13.2" x14ac:dyDescent="0.2"/>
  </sheetData>
  <sheetProtection algorithmName="SHA-512" hashValue="KWV8Ap3rpPjl1oC8d9SF9XUA9V1uPaXKJAfa9Q1GRLJxQyLOgXQWbc8uIhC6G/a3hCaK7kjdvrUstvzZHTxbrw==" saltValue="siGnZFjZ0FY2vrR2sECn0A=="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9" scale="43" orientation="landscape" verticalDpi="30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01429F-83FF-48C2-BFE7-56B94E24763B}">
  <sheetPr>
    <pageSetUpPr fitToPage="1"/>
  </sheetPr>
  <dimension ref="A1:DE85"/>
  <sheetViews>
    <sheetView showGridLines="0" zoomScale="80" zoomScaleNormal="80" zoomScaleSheetLayoutView="55" workbookViewId="0"/>
  </sheetViews>
  <sheetFormatPr defaultColWidth="0" defaultRowHeight="0" customHeight="1" zeroHeight="1" x14ac:dyDescent="0.2"/>
  <cols>
    <col min="1" max="1" width="6.33203125" style="163" customWidth="1"/>
    <col min="2" max="107" width="2.44140625" style="163" customWidth="1"/>
    <col min="108" max="108" width="6.109375" style="83" customWidth="1"/>
    <col min="109" max="109" width="5.88671875" style="84" customWidth="1"/>
    <col min="110" max="110" width="8.6640625" style="163" hidden="1" customWidth="1"/>
    <col min="111" max="16384" width="8.6640625" style="163" hidden="1"/>
  </cols>
  <sheetData>
    <row r="1" spans="1:109" ht="42.75" customHeight="1" x14ac:dyDescent="0.2">
      <c r="A1" s="1125"/>
      <c r="B1" s="1124"/>
      <c r="DD1" s="163"/>
      <c r="DE1" s="163"/>
    </row>
    <row r="2" spans="1:109" ht="25.5" customHeight="1" x14ac:dyDescent="0.2">
      <c r="A2" s="1123"/>
      <c r="C2" s="1123"/>
      <c r="O2" s="1123"/>
      <c r="P2" s="1123"/>
      <c r="Q2" s="1123"/>
      <c r="R2" s="1123"/>
      <c r="S2" s="1123"/>
      <c r="T2" s="1123"/>
      <c r="U2" s="1123"/>
      <c r="V2" s="1123"/>
      <c r="W2" s="1123"/>
      <c r="X2" s="1123"/>
      <c r="Y2" s="1123"/>
      <c r="Z2" s="1123"/>
      <c r="AA2" s="1123"/>
      <c r="AB2" s="1123"/>
      <c r="AC2" s="1123"/>
      <c r="AD2" s="1123"/>
      <c r="AE2" s="1123"/>
      <c r="AF2" s="1123"/>
      <c r="AG2" s="1123"/>
      <c r="AH2" s="1123"/>
      <c r="AI2" s="1123"/>
      <c r="AU2" s="1123"/>
      <c r="BG2" s="1123"/>
      <c r="BS2" s="1123"/>
      <c r="CE2" s="1123"/>
      <c r="CQ2" s="1123"/>
      <c r="DD2" s="163"/>
      <c r="DE2" s="163"/>
    </row>
    <row r="3" spans="1:109" ht="25.5" customHeight="1" x14ac:dyDescent="0.2">
      <c r="A3" s="1123"/>
      <c r="C3" s="1123"/>
      <c r="O3" s="1123"/>
      <c r="P3" s="1123"/>
      <c r="Q3" s="1123"/>
      <c r="R3" s="1123"/>
      <c r="S3" s="1123"/>
      <c r="T3" s="1123"/>
      <c r="U3" s="1123"/>
      <c r="V3" s="1123"/>
      <c r="W3" s="1123"/>
      <c r="X3" s="1123"/>
      <c r="Y3" s="1123"/>
      <c r="Z3" s="1123"/>
      <c r="AA3" s="1123"/>
      <c r="AB3" s="1123"/>
      <c r="AC3" s="1123"/>
      <c r="AD3" s="1123"/>
      <c r="AE3" s="1123"/>
      <c r="AF3" s="1123"/>
      <c r="AG3" s="1123"/>
      <c r="AH3" s="1123"/>
      <c r="AI3" s="1123"/>
      <c r="AU3" s="1123"/>
      <c r="BG3" s="1123"/>
      <c r="BS3" s="1123"/>
      <c r="CE3" s="1123"/>
      <c r="CQ3" s="1123"/>
      <c r="DD3" s="163"/>
      <c r="DE3" s="163"/>
    </row>
    <row r="4" spans="1:109" s="82" customFormat="1" ht="13.2" x14ac:dyDescent="0.2">
      <c r="A4" s="1123"/>
      <c r="B4" s="1123"/>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1123"/>
      <c r="BA4" s="1123"/>
      <c r="BB4" s="1123"/>
      <c r="BC4" s="1123"/>
      <c r="BD4" s="1123"/>
      <c r="BE4" s="1123"/>
      <c r="BF4" s="1123"/>
      <c r="BG4" s="1123"/>
      <c r="BH4" s="1123"/>
      <c r="BI4" s="1123"/>
      <c r="BJ4" s="1123"/>
      <c r="BK4" s="1123"/>
      <c r="BL4" s="1123"/>
      <c r="BM4" s="1123"/>
      <c r="BN4" s="1123"/>
      <c r="BO4" s="1123"/>
      <c r="BP4" s="1123"/>
      <c r="BQ4" s="1123"/>
      <c r="BR4" s="1123"/>
      <c r="BS4" s="1123"/>
      <c r="BT4" s="1123"/>
      <c r="BU4" s="1123"/>
      <c r="BV4" s="1123"/>
      <c r="BW4" s="1123"/>
      <c r="BX4" s="1123"/>
      <c r="BY4" s="1123"/>
      <c r="BZ4" s="1123"/>
      <c r="CA4" s="1123"/>
      <c r="CB4" s="1123"/>
      <c r="CC4" s="1123"/>
      <c r="CD4" s="1123"/>
      <c r="CE4" s="1123"/>
      <c r="CF4" s="1123"/>
      <c r="CG4" s="1123"/>
      <c r="CH4" s="1123"/>
      <c r="CI4" s="1123"/>
      <c r="CJ4" s="1123"/>
      <c r="CK4" s="1123"/>
      <c r="CL4" s="1123"/>
      <c r="CM4" s="1123"/>
      <c r="CN4" s="1123"/>
      <c r="CO4" s="1123"/>
      <c r="CP4" s="1123"/>
      <c r="CQ4" s="1123"/>
      <c r="CR4" s="1123"/>
      <c r="CS4" s="1123"/>
      <c r="CT4" s="1123"/>
      <c r="CU4" s="1123"/>
      <c r="CV4" s="1123"/>
      <c r="CW4" s="1123"/>
      <c r="CX4" s="1123"/>
      <c r="CY4" s="1123"/>
      <c r="CZ4" s="1123"/>
      <c r="DA4" s="1123"/>
      <c r="DB4" s="1123"/>
      <c r="DC4" s="1123"/>
      <c r="DD4" s="1123"/>
      <c r="DE4" s="1123"/>
    </row>
    <row r="5" spans="1:109" s="82" customFormat="1" ht="13.2" x14ac:dyDescent="0.2">
      <c r="A5" s="1123"/>
      <c r="B5" s="1123"/>
      <c r="C5" s="1123"/>
      <c r="D5" s="1123"/>
      <c r="E5" s="1123"/>
      <c r="F5" s="1123"/>
      <c r="G5" s="1123"/>
      <c r="H5" s="1123"/>
      <c r="I5" s="1123"/>
      <c r="J5" s="1123"/>
      <c r="K5" s="1123"/>
      <c r="L5" s="1123"/>
      <c r="M5" s="1123"/>
      <c r="N5" s="1123"/>
      <c r="O5" s="1123"/>
      <c r="P5" s="1123"/>
      <c r="Q5" s="1123"/>
      <c r="R5" s="1123"/>
      <c r="S5" s="1123"/>
      <c r="T5" s="1123"/>
      <c r="U5" s="1123"/>
      <c r="V5" s="1123"/>
      <c r="W5" s="1123"/>
      <c r="X5" s="1123"/>
      <c r="Y5" s="1123"/>
      <c r="Z5" s="1123"/>
      <c r="AA5" s="1123"/>
      <c r="AB5" s="1123"/>
      <c r="AC5" s="1123"/>
      <c r="AD5" s="1123"/>
      <c r="AE5" s="1123"/>
      <c r="AF5" s="1123"/>
      <c r="AG5" s="1123"/>
      <c r="AH5" s="1123"/>
      <c r="AI5" s="1123"/>
      <c r="AJ5" s="1123"/>
      <c r="AK5" s="1123"/>
      <c r="AL5" s="1123"/>
      <c r="AM5" s="1123"/>
      <c r="AN5" s="1123"/>
      <c r="AO5" s="1123"/>
      <c r="AP5" s="1123"/>
      <c r="AQ5" s="1123"/>
      <c r="AR5" s="1123"/>
      <c r="AS5" s="1123"/>
      <c r="AT5" s="1123"/>
      <c r="AU5" s="1123"/>
      <c r="AV5" s="1123"/>
      <c r="AW5" s="1123"/>
      <c r="AX5" s="1123"/>
      <c r="AY5" s="1123"/>
      <c r="AZ5" s="1123"/>
      <c r="BA5" s="1123"/>
      <c r="BB5" s="1123"/>
      <c r="BC5" s="1123"/>
      <c r="BD5" s="1123"/>
      <c r="BE5" s="1123"/>
      <c r="BF5" s="1123"/>
      <c r="BG5" s="1123"/>
      <c r="BH5" s="1123"/>
      <c r="BI5" s="1123"/>
      <c r="BJ5" s="1123"/>
      <c r="BK5" s="1123"/>
      <c r="BL5" s="1123"/>
      <c r="BM5" s="1123"/>
      <c r="BN5" s="1123"/>
      <c r="BO5" s="1123"/>
      <c r="BP5" s="1123"/>
      <c r="BQ5" s="1123"/>
      <c r="BR5" s="1123"/>
      <c r="BS5" s="1123"/>
      <c r="BT5" s="1123"/>
      <c r="BU5" s="1123"/>
      <c r="BV5" s="1123"/>
      <c r="BW5" s="1123"/>
      <c r="BX5" s="1123"/>
      <c r="BY5" s="1123"/>
      <c r="BZ5" s="1123"/>
      <c r="CA5" s="1123"/>
      <c r="CB5" s="1123"/>
      <c r="CC5" s="1123"/>
      <c r="CD5" s="1123"/>
      <c r="CE5" s="1123"/>
      <c r="CF5" s="1123"/>
      <c r="CG5" s="1123"/>
      <c r="CH5" s="1123"/>
      <c r="CI5" s="1123"/>
      <c r="CJ5" s="1123"/>
      <c r="CK5" s="1123"/>
      <c r="CL5" s="1123"/>
      <c r="CM5" s="1123"/>
      <c r="CN5" s="1123"/>
      <c r="CO5" s="1123"/>
      <c r="CP5" s="1123"/>
      <c r="CQ5" s="1123"/>
      <c r="CR5" s="1123"/>
      <c r="CS5" s="1123"/>
      <c r="CT5" s="1123"/>
      <c r="CU5" s="1123"/>
      <c r="CV5" s="1123"/>
      <c r="CW5" s="1123"/>
      <c r="CX5" s="1123"/>
      <c r="CY5" s="1123"/>
      <c r="CZ5" s="1123"/>
      <c r="DA5" s="1123"/>
      <c r="DB5" s="1123"/>
      <c r="DC5" s="1123"/>
      <c r="DD5" s="1123"/>
      <c r="DE5" s="1123"/>
    </row>
    <row r="6" spans="1:109" s="82" customFormat="1" ht="13.2" x14ac:dyDescent="0.2">
      <c r="A6" s="1123"/>
      <c r="B6" s="1123"/>
      <c r="C6" s="1123"/>
      <c r="D6" s="1123"/>
      <c r="E6" s="1123"/>
      <c r="F6" s="1123"/>
      <c r="G6" s="1123"/>
      <c r="H6" s="1123"/>
      <c r="I6" s="1123"/>
      <c r="J6" s="1123"/>
      <c r="K6" s="1123"/>
      <c r="L6" s="1123"/>
      <c r="M6" s="1123"/>
      <c r="N6" s="1123"/>
      <c r="O6" s="1123"/>
      <c r="P6" s="1123"/>
      <c r="Q6" s="1123"/>
      <c r="R6" s="1123"/>
      <c r="S6" s="1123"/>
      <c r="T6" s="1123"/>
      <c r="U6" s="1123"/>
      <c r="V6" s="1123"/>
      <c r="W6" s="1123"/>
      <c r="X6" s="1123"/>
      <c r="Y6" s="1123"/>
      <c r="Z6" s="1123"/>
      <c r="AA6" s="1123"/>
      <c r="AB6" s="1123"/>
      <c r="AC6" s="1123"/>
      <c r="AD6" s="1123"/>
      <c r="AE6" s="1123"/>
      <c r="AF6" s="1123"/>
      <c r="AG6" s="1123"/>
      <c r="AH6" s="1123"/>
      <c r="AI6" s="1123"/>
      <c r="AJ6" s="1123"/>
      <c r="AK6" s="1123"/>
      <c r="AL6" s="1123"/>
      <c r="AM6" s="1123"/>
      <c r="AN6" s="1123"/>
      <c r="AO6" s="1123"/>
      <c r="AP6" s="1123"/>
      <c r="AQ6" s="1123"/>
      <c r="AR6" s="1123"/>
      <c r="AS6" s="1123"/>
      <c r="AT6" s="1123"/>
      <c r="AU6" s="1123"/>
      <c r="AV6" s="1123"/>
      <c r="AW6" s="1123"/>
      <c r="AX6" s="1123"/>
      <c r="AY6" s="1123"/>
      <c r="AZ6" s="1123"/>
      <c r="BA6" s="1123"/>
      <c r="BB6" s="1123"/>
      <c r="BC6" s="1123"/>
      <c r="BD6" s="1123"/>
      <c r="BE6" s="1123"/>
      <c r="BF6" s="1123"/>
      <c r="BG6" s="1123"/>
      <c r="BH6" s="1123"/>
      <c r="BI6" s="1123"/>
      <c r="BJ6" s="1123"/>
      <c r="BK6" s="1123"/>
      <c r="BL6" s="1123"/>
      <c r="BM6" s="1123"/>
      <c r="BN6" s="1123"/>
      <c r="BO6" s="1123"/>
      <c r="BP6" s="1123"/>
      <c r="BQ6" s="1123"/>
      <c r="BR6" s="1123"/>
      <c r="BS6" s="1123"/>
      <c r="BT6" s="1123"/>
      <c r="BU6" s="1123"/>
      <c r="BV6" s="1123"/>
      <c r="BW6" s="1123"/>
      <c r="BX6" s="1123"/>
      <c r="BY6" s="1123"/>
      <c r="BZ6" s="1123"/>
      <c r="CA6" s="1123"/>
      <c r="CB6" s="1123"/>
      <c r="CC6" s="1123"/>
      <c r="CD6" s="1123"/>
      <c r="CE6" s="1123"/>
      <c r="CF6" s="1123"/>
      <c r="CG6" s="1123"/>
      <c r="CH6" s="1123"/>
      <c r="CI6" s="1123"/>
      <c r="CJ6" s="1123"/>
      <c r="CK6" s="1123"/>
      <c r="CL6" s="1123"/>
      <c r="CM6" s="1123"/>
      <c r="CN6" s="1123"/>
      <c r="CO6" s="1123"/>
      <c r="CP6" s="1123"/>
      <c r="CQ6" s="1123"/>
      <c r="CR6" s="1123"/>
      <c r="CS6" s="1123"/>
      <c r="CT6" s="1123"/>
      <c r="CU6" s="1123"/>
      <c r="CV6" s="1123"/>
      <c r="CW6" s="1123"/>
      <c r="CX6" s="1123"/>
      <c r="CY6" s="1123"/>
      <c r="CZ6" s="1123"/>
      <c r="DA6" s="1123"/>
      <c r="DB6" s="1123"/>
      <c r="DC6" s="1123"/>
      <c r="DD6" s="1123"/>
      <c r="DE6" s="1123"/>
    </row>
    <row r="7" spans="1:109" s="82" customFormat="1" ht="13.2" x14ac:dyDescent="0.2">
      <c r="A7" s="1123"/>
      <c r="B7" s="1123"/>
      <c r="C7" s="1123"/>
      <c r="D7" s="1123"/>
      <c r="E7" s="1123"/>
      <c r="F7" s="1123"/>
      <c r="G7" s="1123"/>
      <c r="H7" s="1123"/>
      <c r="I7" s="1123"/>
      <c r="J7" s="1123"/>
      <c r="K7" s="1123"/>
      <c r="L7" s="1123"/>
      <c r="M7" s="1123"/>
      <c r="N7" s="1123"/>
      <c r="O7" s="1123"/>
      <c r="P7" s="1123"/>
      <c r="Q7" s="1123"/>
      <c r="R7" s="1123"/>
      <c r="S7" s="1123"/>
      <c r="T7" s="1123"/>
      <c r="U7" s="1123"/>
      <c r="V7" s="1123"/>
      <c r="W7" s="1123"/>
      <c r="X7" s="1123"/>
      <c r="Y7" s="1123"/>
      <c r="Z7" s="1123"/>
      <c r="AA7" s="1123"/>
      <c r="AB7" s="1123"/>
      <c r="AC7" s="1123"/>
      <c r="AD7" s="1123"/>
      <c r="AE7" s="1123"/>
      <c r="AF7" s="1123"/>
      <c r="AG7" s="1123"/>
      <c r="AH7" s="1123"/>
      <c r="AI7" s="1123"/>
      <c r="AJ7" s="1123"/>
      <c r="AK7" s="1123"/>
      <c r="AL7" s="1123"/>
      <c r="AM7" s="1123"/>
      <c r="AN7" s="1123"/>
      <c r="AO7" s="1123"/>
      <c r="AP7" s="1123"/>
      <c r="AQ7" s="1123"/>
      <c r="AR7" s="1123"/>
      <c r="AS7" s="1123"/>
      <c r="AT7" s="1123"/>
      <c r="AU7" s="1123"/>
      <c r="AV7" s="1123"/>
      <c r="AW7" s="1123"/>
      <c r="AX7" s="1123"/>
      <c r="AY7" s="1123"/>
      <c r="AZ7" s="1123"/>
      <c r="BA7" s="1123"/>
      <c r="BB7" s="1123"/>
      <c r="BC7" s="1123"/>
      <c r="BD7" s="1123"/>
      <c r="BE7" s="1123"/>
      <c r="BF7" s="1123"/>
      <c r="BG7" s="1123"/>
      <c r="BH7" s="1123"/>
      <c r="BI7" s="1123"/>
      <c r="BJ7" s="1123"/>
      <c r="BK7" s="1123"/>
      <c r="BL7" s="1123"/>
      <c r="BM7" s="1123"/>
      <c r="BN7" s="1123"/>
      <c r="BO7" s="1123"/>
      <c r="BP7" s="1123"/>
      <c r="BQ7" s="1123"/>
      <c r="BR7" s="1123"/>
      <c r="BS7" s="1123"/>
      <c r="BT7" s="1123"/>
      <c r="BU7" s="1123"/>
      <c r="BV7" s="1123"/>
      <c r="BW7" s="1123"/>
      <c r="BX7" s="1123"/>
      <c r="BY7" s="1123"/>
      <c r="BZ7" s="1123"/>
      <c r="CA7" s="1123"/>
      <c r="CB7" s="1123"/>
      <c r="CC7" s="1123"/>
      <c r="CD7" s="1123"/>
      <c r="CE7" s="1123"/>
      <c r="CF7" s="1123"/>
      <c r="CG7" s="1123"/>
      <c r="CH7" s="1123"/>
      <c r="CI7" s="1123"/>
      <c r="CJ7" s="1123"/>
      <c r="CK7" s="1123"/>
      <c r="CL7" s="1123"/>
      <c r="CM7" s="1123"/>
      <c r="CN7" s="1123"/>
      <c r="CO7" s="1123"/>
      <c r="CP7" s="1123"/>
      <c r="CQ7" s="1123"/>
      <c r="CR7" s="1123"/>
      <c r="CS7" s="1123"/>
      <c r="CT7" s="1123"/>
      <c r="CU7" s="1123"/>
      <c r="CV7" s="1123"/>
      <c r="CW7" s="1123"/>
      <c r="CX7" s="1123"/>
      <c r="CY7" s="1123"/>
      <c r="CZ7" s="1123"/>
      <c r="DA7" s="1123"/>
      <c r="DB7" s="1123"/>
      <c r="DC7" s="1123"/>
      <c r="DD7" s="1123"/>
      <c r="DE7" s="1123"/>
    </row>
    <row r="8" spans="1:109" s="82" customFormat="1" ht="13.2" x14ac:dyDescent="0.2">
      <c r="A8" s="1123"/>
      <c r="B8" s="1123"/>
      <c r="C8" s="1123"/>
      <c r="D8" s="1123"/>
      <c r="E8" s="1123"/>
      <c r="F8" s="1123"/>
      <c r="G8" s="1123"/>
      <c r="H8" s="1123"/>
      <c r="I8" s="1123"/>
      <c r="J8" s="1123"/>
      <c r="K8" s="1123"/>
      <c r="L8" s="1123"/>
      <c r="M8" s="1123"/>
      <c r="N8" s="1123"/>
      <c r="O8" s="1123"/>
      <c r="P8" s="1123"/>
      <c r="Q8" s="1123"/>
      <c r="R8" s="1123"/>
      <c r="S8" s="1123"/>
      <c r="T8" s="1123"/>
      <c r="U8" s="1123"/>
      <c r="V8" s="1123"/>
      <c r="W8" s="1123"/>
      <c r="X8" s="1123"/>
      <c r="Y8" s="1123"/>
      <c r="Z8" s="1123"/>
      <c r="AA8" s="1123"/>
      <c r="AB8" s="1123"/>
      <c r="AC8" s="1123"/>
      <c r="AD8" s="1123"/>
      <c r="AE8" s="1123"/>
      <c r="AF8" s="1123"/>
      <c r="AG8" s="1123"/>
      <c r="AH8" s="1123"/>
      <c r="AI8" s="1123"/>
      <c r="AJ8" s="1123"/>
      <c r="AK8" s="1123"/>
      <c r="AL8" s="1123"/>
      <c r="AM8" s="1123"/>
      <c r="AN8" s="1123"/>
      <c r="AO8" s="1123"/>
      <c r="AP8" s="1123"/>
      <c r="AQ8" s="1123"/>
      <c r="AR8" s="1123"/>
      <c r="AS8" s="1123"/>
      <c r="AT8" s="1123"/>
      <c r="AU8" s="1123"/>
      <c r="AV8" s="1123"/>
      <c r="AW8" s="1123"/>
      <c r="AX8" s="1123"/>
      <c r="AY8" s="1123"/>
      <c r="AZ8" s="1123"/>
      <c r="BA8" s="1123"/>
      <c r="BB8" s="1123"/>
      <c r="BC8" s="1123"/>
      <c r="BD8" s="1123"/>
      <c r="BE8" s="1123"/>
      <c r="BF8" s="1123"/>
      <c r="BG8" s="1123"/>
      <c r="BH8" s="1123"/>
      <c r="BI8" s="1123"/>
      <c r="BJ8" s="1123"/>
      <c r="BK8" s="1123"/>
      <c r="BL8" s="1123"/>
      <c r="BM8" s="1123"/>
      <c r="BN8" s="1123"/>
      <c r="BO8" s="1123"/>
      <c r="BP8" s="1123"/>
      <c r="BQ8" s="1123"/>
      <c r="BR8" s="1123"/>
      <c r="BS8" s="1123"/>
      <c r="BT8" s="1123"/>
      <c r="BU8" s="1123"/>
      <c r="BV8" s="1123"/>
      <c r="BW8" s="1123"/>
      <c r="BX8" s="1123"/>
      <c r="BY8" s="1123"/>
      <c r="BZ8" s="1123"/>
      <c r="CA8" s="1123"/>
      <c r="CB8" s="1123"/>
      <c r="CC8" s="1123"/>
      <c r="CD8" s="1123"/>
      <c r="CE8" s="1123"/>
      <c r="CF8" s="1123"/>
      <c r="CG8" s="1123"/>
      <c r="CH8" s="1123"/>
      <c r="CI8" s="1123"/>
      <c r="CJ8" s="1123"/>
      <c r="CK8" s="1123"/>
      <c r="CL8" s="1123"/>
      <c r="CM8" s="1123"/>
      <c r="CN8" s="1123"/>
      <c r="CO8" s="1123"/>
      <c r="CP8" s="1123"/>
      <c r="CQ8" s="1123"/>
      <c r="CR8" s="1123"/>
      <c r="CS8" s="1123"/>
      <c r="CT8" s="1123"/>
      <c r="CU8" s="1123"/>
      <c r="CV8" s="1123"/>
      <c r="CW8" s="1123"/>
      <c r="CX8" s="1123"/>
      <c r="CY8" s="1123"/>
      <c r="CZ8" s="1123"/>
      <c r="DA8" s="1123"/>
      <c r="DB8" s="1123"/>
      <c r="DC8" s="1123"/>
      <c r="DD8" s="1123"/>
      <c r="DE8" s="1123"/>
    </row>
    <row r="9" spans="1:109" s="82" customFormat="1" ht="13.2" x14ac:dyDescent="0.2">
      <c r="A9" s="1123"/>
      <c r="B9" s="1123"/>
      <c r="C9" s="1123"/>
      <c r="D9" s="1123"/>
      <c r="E9" s="1123"/>
      <c r="F9" s="1123"/>
      <c r="G9" s="1123"/>
      <c r="H9" s="1123"/>
      <c r="I9" s="1123"/>
      <c r="J9" s="1123"/>
      <c r="K9" s="1123"/>
      <c r="L9" s="1123"/>
      <c r="M9" s="1123"/>
      <c r="N9" s="1123"/>
      <c r="O9" s="1123"/>
      <c r="P9" s="1123"/>
      <c r="Q9" s="1123"/>
      <c r="R9" s="1123"/>
      <c r="S9" s="1123"/>
      <c r="T9" s="1123"/>
      <c r="U9" s="1123"/>
      <c r="V9" s="1123"/>
      <c r="W9" s="1123"/>
      <c r="X9" s="1123"/>
      <c r="Y9" s="1123"/>
      <c r="Z9" s="1123"/>
      <c r="AA9" s="1123"/>
      <c r="AB9" s="1123"/>
      <c r="AC9" s="1123"/>
      <c r="AD9" s="1123"/>
      <c r="AE9" s="1123"/>
      <c r="AF9" s="1123"/>
      <c r="AG9" s="1123"/>
      <c r="AH9" s="1123"/>
      <c r="AI9" s="1123"/>
      <c r="AJ9" s="1123"/>
      <c r="AK9" s="1123"/>
      <c r="AL9" s="1123"/>
      <c r="AM9" s="1123"/>
      <c r="AN9" s="1123"/>
      <c r="AO9" s="1123"/>
      <c r="AP9" s="1123"/>
      <c r="AQ9" s="1123"/>
      <c r="AR9" s="1123"/>
      <c r="AS9" s="1123"/>
      <c r="AT9" s="1123"/>
      <c r="AU9" s="1123"/>
      <c r="AV9" s="1123"/>
      <c r="AW9" s="1123"/>
      <c r="AX9" s="1123"/>
      <c r="AY9" s="1123"/>
      <c r="AZ9" s="1123"/>
      <c r="BA9" s="1123"/>
      <c r="BB9" s="1123"/>
      <c r="BC9" s="1123"/>
      <c r="BD9" s="1123"/>
      <c r="BE9" s="1123"/>
      <c r="BF9" s="1123"/>
      <c r="BG9" s="1123"/>
      <c r="BH9" s="1123"/>
      <c r="BI9" s="1123"/>
      <c r="BJ9" s="1123"/>
      <c r="BK9" s="1123"/>
      <c r="BL9" s="1123"/>
      <c r="BM9" s="1123"/>
      <c r="BN9" s="1123"/>
      <c r="BO9" s="1123"/>
      <c r="BP9" s="1123"/>
      <c r="BQ9" s="1123"/>
      <c r="BR9" s="1123"/>
      <c r="BS9" s="1123"/>
      <c r="BT9" s="1123"/>
      <c r="BU9" s="1123"/>
      <c r="BV9" s="1123"/>
      <c r="BW9" s="1123"/>
      <c r="BX9" s="1123"/>
      <c r="BY9" s="1123"/>
      <c r="BZ9" s="1123"/>
      <c r="CA9" s="1123"/>
      <c r="CB9" s="1123"/>
      <c r="CC9" s="1123"/>
      <c r="CD9" s="1123"/>
      <c r="CE9" s="1123"/>
      <c r="CF9" s="1123"/>
      <c r="CG9" s="1123"/>
      <c r="CH9" s="1123"/>
      <c r="CI9" s="1123"/>
      <c r="CJ9" s="1123"/>
      <c r="CK9" s="1123"/>
      <c r="CL9" s="1123"/>
      <c r="CM9" s="1123"/>
      <c r="CN9" s="1123"/>
      <c r="CO9" s="1123"/>
      <c r="CP9" s="1123"/>
      <c r="CQ9" s="1123"/>
      <c r="CR9" s="1123"/>
      <c r="CS9" s="1123"/>
      <c r="CT9" s="1123"/>
      <c r="CU9" s="1123"/>
      <c r="CV9" s="1123"/>
      <c r="CW9" s="1123"/>
      <c r="CX9" s="1123"/>
      <c r="CY9" s="1123"/>
      <c r="CZ9" s="1123"/>
      <c r="DA9" s="1123"/>
      <c r="DB9" s="1123"/>
      <c r="DC9" s="1123"/>
      <c r="DD9" s="1123"/>
      <c r="DE9" s="1123"/>
    </row>
    <row r="10" spans="1:109" s="82" customFormat="1" ht="13.2" x14ac:dyDescent="0.2">
      <c r="A10" s="1123"/>
      <c r="B10" s="1123"/>
      <c r="C10" s="1123"/>
      <c r="D10" s="1123"/>
      <c r="E10" s="1123"/>
      <c r="F10" s="1123"/>
      <c r="G10" s="1123"/>
      <c r="H10" s="1123"/>
      <c r="I10" s="1123"/>
      <c r="J10" s="1123"/>
      <c r="K10" s="1123"/>
      <c r="L10" s="1123"/>
      <c r="M10" s="1123"/>
      <c r="N10" s="1123"/>
      <c r="O10" s="1123"/>
      <c r="P10" s="1123"/>
      <c r="Q10" s="1123"/>
      <c r="R10" s="1123"/>
      <c r="S10" s="1123"/>
      <c r="T10" s="1123"/>
      <c r="U10" s="1123"/>
      <c r="V10" s="1123"/>
      <c r="W10" s="1123"/>
      <c r="X10" s="1123"/>
      <c r="Y10" s="1123"/>
      <c r="Z10" s="1123"/>
      <c r="AA10" s="1123"/>
      <c r="AB10" s="1123"/>
      <c r="AC10" s="1123"/>
      <c r="AD10" s="1123"/>
      <c r="AE10" s="1123"/>
      <c r="AF10" s="1123"/>
      <c r="AG10" s="1123"/>
      <c r="AH10" s="1123"/>
      <c r="AI10" s="1123"/>
      <c r="AJ10" s="1123"/>
      <c r="AK10" s="1123"/>
      <c r="AL10" s="1123"/>
      <c r="AM10" s="1123"/>
      <c r="AN10" s="1123"/>
      <c r="AO10" s="1123"/>
      <c r="AP10" s="1123"/>
      <c r="AQ10" s="1123"/>
      <c r="AR10" s="1123"/>
      <c r="AS10" s="1123"/>
      <c r="AT10" s="1123"/>
      <c r="AU10" s="1123"/>
      <c r="AV10" s="1123"/>
      <c r="AW10" s="1123"/>
      <c r="AX10" s="1123"/>
      <c r="AY10" s="1123"/>
      <c r="AZ10" s="1123"/>
      <c r="BA10" s="1123"/>
      <c r="BB10" s="1123"/>
      <c r="BC10" s="1123"/>
      <c r="BD10" s="1123"/>
      <c r="BE10" s="1123"/>
      <c r="BF10" s="1123"/>
      <c r="BG10" s="1123"/>
      <c r="BH10" s="1123"/>
      <c r="BI10" s="1123"/>
      <c r="BJ10" s="1123"/>
      <c r="BK10" s="1123"/>
      <c r="BL10" s="1123"/>
      <c r="BM10" s="1123"/>
      <c r="BN10" s="1123"/>
      <c r="BO10" s="1123"/>
      <c r="BP10" s="1123"/>
      <c r="BQ10" s="1123"/>
      <c r="BR10" s="1123"/>
      <c r="BS10" s="1123"/>
      <c r="BT10" s="1123"/>
      <c r="BU10" s="1123"/>
      <c r="BV10" s="1123"/>
      <c r="BW10" s="1123"/>
      <c r="BX10" s="1123"/>
      <c r="BY10" s="1123"/>
      <c r="BZ10" s="1123"/>
      <c r="CA10" s="1123"/>
      <c r="CB10" s="1123"/>
      <c r="CC10" s="1123"/>
      <c r="CD10" s="1123"/>
      <c r="CE10" s="1123"/>
      <c r="CF10" s="1123"/>
      <c r="CG10" s="1123"/>
      <c r="CH10" s="1123"/>
      <c r="CI10" s="1123"/>
      <c r="CJ10" s="1123"/>
      <c r="CK10" s="1123"/>
      <c r="CL10" s="1123"/>
      <c r="CM10" s="1123"/>
      <c r="CN10" s="1123"/>
      <c r="CO10" s="1123"/>
      <c r="CP10" s="1123"/>
      <c r="CQ10" s="1123"/>
      <c r="CR10" s="1123"/>
      <c r="CS10" s="1123"/>
      <c r="CT10" s="1123"/>
      <c r="CU10" s="1123"/>
      <c r="CV10" s="1123"/>
      <c r="CW10" s="1123"/>
      <c r="CX10" s="1123"/>
      <c r="CY10" s="1123"/>
      <c r="CZ10" s="1123"/>
      <c r="DA10" s="1123"/>
      <c r="DB10" s="1123"/>
      <c r="DC10" s="1123"/>
      <c r="DD10" s="1123"/>
      <c r="DE10" s="1123"/>
    </row>
    <row r="11" spans="1:109" s="82" customFormat="1" ht="13.2" x14ac:dyDescent="0.2">
      <c r="A11" s="1123"/>
      <c r="B11" s="1123"/>
      <c r="C11" s="1123"/>
      <c r="D11" s="1123"/>
      <c r="E11" s="1123"/>
      <c r="F11" s="1123"/>
      <c r="G11" s="1123"/>
      <c r="H11" s="1123"/>
      <c r="I11" s="1123"/>
      <c r="J11" s="1123"/>
      <c r="K11" s="1123"/>
      <c r="L11" s="1123"/>
      <c r="M11" s="1123"/>
      <c r="N11" s="1123"/>
      <c r="O11" s="1123"/>
      <c r="P11" s="1123"/>
      <c r="Q11" s="1123"/>
      <c r="R11" s="1123"/>
      <c r="S11" s="1123"/>
      <c r="T11" s="1123"/>
      <c r="U11" s="1123"/>
      <c r="V11" s="1123"/>
      <c r="W11" s="1123"/>
      <c r="X11" s="1123"/>
      <c r="Y11" s="1123"/>
      <c r="Z11" s="1123"/>
      <c r="AA11" s="1123"/>
      <c r="AB11" s="1123"/>
      <c r="AC11" s="1123"/>
      <c r="AD11" s="1123"/>
      <c r="AE11" s="1123"/>
      <c r="AF11" s="1123"/>
      <c r="AG11" s="1123"/>
      <c r="AH11" s="1123"/>
      <c r="AI11" s="1123"/>
      <c r="AJ11" s="1123"/>
      <c r="AK11" s="1123"/>
      <c r="AL11" s="1123"/>
      <c r="AM11" s="1123"/>
      <c r="AN11" s="1123"/>
      <c r="AO11" s="1123"/>
      <c r="AP11" s="1123"/>
      <c r="AQ11" s="1123"/>
      <c r="AR11" s="1123"/>
      <c r="AS11" s="1123"/>
      <c r="AT11" s="1123"/>
      <c r="AU11" s="1123"/>
      <c r="AV11" s="1123"/>
      <c r="AW11" s="1123"/>
      <c r="AX11" s="1123"/>
      <c r="AY11" s="1123"/>
      <c r="AZ11" s="1123"/>
      <c r="BA11" s="1123"/>
      <c r="BB11" s="1123"/>
      <c r="BC11" s="1123"/>
      <c r="BD11" s="1123"/>
      <c r="BE11" s="1123"/>
      <c r="BF11" s="1123"/>
      <c r="BG11" s="1123"/>
      <c r="BH11" s="1123"/>
      <c r="BI11" s="1123"/>
      <c r="BJ11" s="1123"/>
      <c r="BK11" s="1123"/>
      <c r="BL11" s="1123"/>
      <c r="BM11" s="1123"/>
      <c r="BN11" s="1123"/>
      <c r="BO11" s="1123"/>
      <c r="BP11" s="1123"/>
      <c r="BQ11" s="1123"/>
      <c r="BR11" s="1123"/>
      <c r="BS11" s="1123"/>
      <c r="BT11" s="1123"/>
      <c r="BU11" s="1123"/>
      <c r="BV11" s="1123"/>
      <c r="BW11" s="1123"/>
      <c r="BX11" s="1123"/>
      <c r="BY11" s="1123"/>
      <c r="BZ11" s="1123"/>
      <c r="CA11" s="1123"/>
      <c r="CB11" s="1123"/>
      <c r="CC11" s="1123"/>
      <c r="CD11" s="1123"/>
      <c r="CE11" s="1123"/>
      <c r="CF11" s="1123"/>
      <c r="CG11" s="1123"/>
      <c r="CH11" s="1123"/>
      <c r="CI11" s="1123"/>
      <c r="CJ11" s="1123"/>
      <c r="CK11" s="1123"/>
      <c r="CL11" s="1123"/>
      <c r="CM11" s="1123"/>
      <c r="CN11" s="1123"/>
      <c r="CO11" s="1123"/>
      <c r="CP11" s="1123"/>
      <c r="CQ11" s="1123"/>
      <c r="CR11" s="1123"/>
      <c r="CS11" s="1123"/>
      <c r="CT11" s="1123"/>
      <c r="CU11" s="1123"/>
      <c r="CV11" s="1123"/>
      <c r="CW11" s="1123"/>
      <c r="CX11" s="1123"/>
      <c r="CY11" s="1123"/>
      <c r="CZ11" s="1123"/>
      <c r="DA11" s="1123"/>
      <c r="DB11" s="1123"/>
      <c r="DC11" s="1123"/>
      <c r="DD11" s="1123"/>
      <c r="DE11" s="1123"/>
    </row>
    <row r="12" spans="1:109" s="82" customFormat="1" ht="13.2" x14ac:dyDescent="0.2">
      <c r="A12" s="1123"/>
      <c r="B12" s="1123"/>
      <c r="C12" s="1123"/>
      <c r="D12" s="1123"/>
      <c r="E12" s="1123"/>
      <c r="F12" s="1123"/>
      <c r="G12" s="1123"/>
      <c r="H12" s="1123"/>
      <c r="I12" s="1123"/>
      <c r="J12" s="1123"/>
      <c r="K12" s="1123"/>
      <c r="L12" s="1123"/>
      <c r="M12" s="1123"/>
      <c r="N12" s="1123"/>
      <c r="O12" s="1123"/>
      <c r="P12" s="1123"/>
      <c r="Q12" s="1123"/>
      <c r="R12" s="1123"/>
      <c r="S12" s="1123"/>
      <c r="T12" s="1123"/>
      <c r="U12" s="1123"/>
      <c r="V12" s="1123"/>
      <c r="W12" s="1123"/>
      <c r="X12" s="1123"/>
      <c r="Y12" s="1123"/>
      <c r="Z12" s="1123"/>
      <c r="AA12" s="1123"/>
      <c r="AB12" s="1123"/>
      <c r="AC12" s="1123"/>
      <c r="AD12" s="1123"/>
      <c r="AE12" s="1123"/>
      <c r="AF12" s="1123"/>
      <c r="AG12" s="1123"/>
      <c r="AH12" s="1123"/>
      <c r="AI12" s="1123"/>
      <c r="AJ12" s="1123"/>
      <c r="AK12" s="1123"/>
      <c r="AL12" s="1123"/>
      <c r="AM12" s="1123"/>
      <c r="AN12" s="1123"/>
      <c r="AO12" s="1123"/>
      <c r="AP12" s="1123"/>
      <c r="AQ12" s="1123"/>
      <c r="AR12" s="1123"/>
      <c r="AS12" s="1123"/>
      <c r="AT12" s="1123"/>
      <c r="AU12" s="1123"/>
      <c r="AV12" s="1123"/>
      <c r="AW12" s="1123"/>
      <c r="AX12" s="1123"/>
      <c r="AY12" s="1123"/>
      <c r="AZ12" s="1123"/>
      <c r="BA12" s="1123"/>
      <c r="BB12" s="1123"/>
      <c r="BC12" s="1123"/>
      <c r="BD12" s="1123"/>
      <c r="BE12" s="1123"/>
      <c r="BF12" s="1123"/>
      <c r="BG12" s="1123"/>
      <c r="BH12" s="1123"/>
      <c r="BI12" s="1123"/>
      <c r="BJ12" s="1123"/>
      <c r="BK12" s="1123"/>
      <c r="BL12" s="1123"/>
      <c r="BM12" s="1123"/>
      <c r="BN12" s="1123"/>
      <c r="BO12" s="1123"/>
      <c r="BP12" s="1123"/>
      <c r="BQ12" s="1123"/>
      <c r="BR12" s="1123"/>
      <c r="BS12" s="1123"/>
      <c r="BT12" s="1123"/>
      <c r="BU12" s="1123"/>
      <c r="BV12" s="1123"/>
      <c r="BW12" s="1123"/>
      <c r="BX12" s="1123"/>
      <c r="BY12" s="1123"/>
      <c r="BZ12" s="1123"/>
      <c r="CA12" s="1123"/>
      <c r="CB12" s="1123"/>
      <c r="CC12" s="1123"/>
      <c r="CD12" s="1123"/>
      <c r="CE12" s="1123"/>
      <c r="CF12" s="1123"/>
      <c r="CG12" s="1123"/>
      <c r="CH12" s="1123"/>
      <c r="CI12" s="1123"/>
      <c r="CJ12" s="1123"/>
      <c r="CK12" s="1123"/>
      <c r="CL12" s="1123"/>
      <c r="CM12" s="1123"/>
      <c r="CN12" s="1123"/>
      <c r="CO12" s="1123"/>
      <c r="CP12" s="1123"/>
      <c r="CQ12" s="1123"/>
      <c r="CR12" s="1123"/>
      <c r="CS12" s="1123"/>
      <c r="CT12" s="1123"/>
      <c r="CU12" s="1123"/>
      <c r="CV12" s="1123"/>
      <c r="CW12" s="1123"/>
      <c r="CX12" s="1123"/>
      <c r="CY12" s="1123"/>
      <c r="CZ12" s="1123"/>
      <c r="DA12" s="1123"/>
      <c r="DB12" s="1123"/>
      <c r="DC12" s="1123"/>
      <c r="DD12" s="1123"/>
      <c r="DE12" s="1123"/>
    </row>
    <row r="13" spans="1:109" s="82" customFormat="1" ht="13.2" x14ac:dyDescent="0.2">
      <c r="A13" s="1123"/>
      <c r="B13" s="1123"/>
      <c r="C13" s="1123"/>
      <c r="D13" s="1123"/>
      <c r="E13" s="1123"/>
      <c r="F13" s="1123"/>
      <c r="G13" s="1123"/>
      <c r="H13" s="1123"/>
      <c r="I13" s="1123"/>
      <c r="J13" s="1123"/>
      <c r="K13" s="1123"/>
      <c r="L13" s="1123"/>
      <c r="M13" s="1123"/>
      <c r="N13" s="1123"/>
      <c r="O13" s="1123"/>
      <c r="P13" s="1123"/>
      <c r="Q13" s="1123"/>
      <c r="R13" s="1123"/>
      <c r="S13" s="1123"/>
      <c r="T13" s="1123"/>
      <c r="U13" s="1123"/>
      <c r="V13" s="1123"/>
      <c r="W13" s="1123"/>
      <c r="X13" s="1123"/>
      <c r="Y13" s="1123"/>
      <c r="Z13" s="1123"/>
      <c r="AA13" s="1123"/>
      <c r="AB13" s="1123"/>
      <c r="AC13" s="1123"/>
      <c r="AD13" s="1123"/>
      <c r="AE13" s="1123"/>
      <c r="AF13" s="1123"/>
      <c r="AG13" s="1123"/>
      <c r="AH13" s="1123"/>
      <c r="AI13" s="1123"/>
      <c r="AJ13" s="1123"/>
      <c r="AK13" s="1123"/>
      <c r="AL13" s="1123"/>
      <c r="AM13" s="1123"/>
      <c r="AN13" s="1123"/>
      <c r="AO13" s="1123"/>
      <c r="AP13" s="1123"/>
      <c r="AQ13" s="1123"/>
      <c r="AR13" s="1123"/>
      <c r="AS13" s="1123"/>
      <c r="AT13" s="1123"/>
      <c r="AU13" s="1123"/>
      <c r="AV13" s="1123"/>
      <c r="AW13" s="1123"/>
      <c r="AX13" s="1123"/>
      <c r="AY13" s="1123"/>
      <c r="AZ13" s="1123"/>
      <c r="BA13" s="1123"/>
      <c r="BB13" s="1123"/>
      <c r="BC13" s="1123"/>
      <c r="BD13" s="1123"/>
      <c r="BE13" s="1123"/>
      <c r="BF13" s="1123"/>
      <c r="BG13" s="1123"/>
      <c r="BH13" s="1123"/>
      <c r="BI13" s="1123"/>
      <c r="BJ13" s="1123"/>
      <c r="BK13" s="1123"/>
      <c r="BL13" s="1123"/>
      <c r="BM13" s="1123"/>
      <c r="BN13" s="1123"/>
      <c r="BO13" s="1123"/>
      <c r="BP13" s="1123"/>
      <c r="BQ13" s="1123"/>
      <c r="BR13" s="1123"/>
      <c r="BS13" s="1123"/>
      <c r="BT13" s="1123"/>
      <c r="BU13" s="1123"/>
      <c r="BV13" s="1123"/>
      <c r="BW13" s="1123"/>
      <c r="BX13" s="1123"/>
      <c r="BY13" s="1123"/>
      <c r="BZ13" s="1123"/>
      <c r="CA13" s="1123"/>
      <c r="CB13" s="1123"/>
      <c r="CC13" s="1123"/>
      <c r="CD13" s="1123"/>
      <c r="CE13" s="1123"/>
      <c r="CF13" s="1123"/>
      <c r="CG13" s="1123"/>
      <c r="CH13" s="1123"/>
      <c r="CI13" s="1123"/>
      <c r="CJ13" s="1123"/>
      <c r="CK13" s="1123"/>
      <c r="CL13" s="1123"/>
      <c r="CM13" s="1123"/>
      <c r="CN13" s="1123"/>
      <c r="CO13" s="1123"/>
      <c r="CP13" s="1123"/>
      <c r="CQ13" s="1123"/>
      <c r="CR13" s="1123"/>
      <c r="CS13" s="1123"/>
      <c r="CT13" s="1123"/>
      <c r="CU13" s="1123"/>
      <c r="CV13" s="1123"/>
      <c r="CW13" s="1123"/>
      <c r="CX13" s="1123"/>
      <c r="CY13" s="1123"/>
      <c r="CZ13" s="1123"/>
      <c r="DA13" s="1123"/>
      <c r="DB13" s="1123"/>
      <c r="DC13" s="1123"/>
      <c r="DD13" s="1123"/>
      <c r="DE13" s="1123"/>
    </row>
    <row r="14" spans="1:109" s="82" customFormat="1" ht="13.2" x14ac:dyDescent="0.2">
      <c r="A14" s="1123"/>
      <c r="B14" s="1123"/>
      <c r="C14" s="1123"/>
      <c r="D14" s="1123"/>
      <c r="E14" s="1123"/>
      <c r="F14" s="1123"/>
      <c r="G14" s="1123"/>
      <c r="H14" s="1123"/>
      <c r="I14" s="1123"/>
      <c r="J14" s="1123"/>
      <c r="K14" s="1123"/>
      <c r="L14" s="1123"/>
      <c r="M14" s="1123"/>
      <c r="N14" s="1123"/>
      <c r="O14" s="1123"/>
      <c r="P14" s="1123"/>
      <c r="Q14" s="1123"/>
      <c r="R14" s="1123"/>
      <c r="S14" s="1123"/>
      <c r="T14" s="1123"/>
      <c r="U14" s="1123"/>
      <c r="V14" s="1123"/>
      <c r="W14" s="1123"/>
      <c r="X14" s="1123"/>
      <c r="Y14" s="1123"/>
      <c r="Z14" s="1123"/>
      <c r="AA14" s="1123"/>
      <c r="AB14" s="1123"/>
      <c r="AC14" s="1123"/>
      <c r="AD14" s="1123"/>
      <c r="AE14" s="1123"/>
      <c r="AF14" s="1123"/>
      <c r="AG14" s="1123"/>
      <c r="AH14" s="1123"/>
      <c r="AI14" s="1123"/>
      <c r="AJ14" s="1123"/>
      <c r="AK14" s="1123"/>
      <c r="AL14" s="1123"/>
      <c r="AM14" s="1123"/>
      <c r="AN14" s="1123"/>
      <c r="AO14" s="1123"/>
      <c r="AP14" s="1123"/>
      <c r="AQ14" s="1123"/>
      <c r="AR14" s="1123"/>
      <c r="AS14" s="1123"/>
      <c r="AT14" s="1123"/>
      <c r="AU14" s="1123"/>
      <c r="AV14" s="1123"/>
      <c r="AW14" s="1123"/>
      <c r="AX14" s="1123"/>
      <c r="AY14" s="1123"/>
      <c r="AZ14" s="1123"/>
      <c r="BA14" s="1123"/>
      <c r="BB14" s="1123"/>
      <c r="BC14" s="1123"/>
      <c r="BD14" s="1123"/>
      <c r="BE14" s="1123"/>
      <c r="BF14" s="1123"/>
      <c r="BG14" s="1123"/>
      <c r="BH14" s="1123"/>
      <c r="BI14" s="1123"/>
      <c r="BJ14" s="1123"/>
      <c r="BK14" s="1123"/>
      <c r="BL14" s="1123"/>
      <c r="BM14" s="1123"/>
      <c r="BN14" s="1123"/>
      <c r="BO14" s="1123"/>
      <c r="BP14" s="1123"/>
      <c r="BQ14" s="1123"/>
      <c r="BR14" s="1123"/>
      <c r="BS14" s="1123"/>
      <c r="BT14" s="1123"/>
      <c r="BU14" s="1123"/>
      <c r="BV14" s="1123"/>
      <c r="BW14" s="1123"/>
      <c r="BX14" s="1123"/>
      <c r="BY14" s="1123"/>
      <c r="BZ14" s="1123"/>
      <c r="CA14" s="1123"/>
      <c r="CB14" s="1123"/>
      <c r="CC14" s="1123"/>
      <c r="CD14" s="1123"/>
      <c r="CE14" s="1123"/>
      <c r="CF14" s="1123"/>
      <c r="CG14" s="1123"/>
      <c r="CH14" s="1123"/>
      <c r="CI14" s="1123"/>
      <c r="CJ14" s="1123"/>
      <c r="CK14" s="1123"/>
      <c r="CL14" s="1123"/>
      <c r="CM14" s="1123"/>
      <c r="CN14" s="1123"/>
      <c r="CO14" s="1123"/>
      <c r="CP14" s="1123"/>
      <c r="CQ14" s="1123"/>
      <c r="CR14" s="1123"/>
      <c r="CS14" s="1123"/>
      <c r="CT14" s="1123"/>
      <c r="CU14" s="1123"/>
      <c r="CV14" s="1123"/>
      <c r="CW14" s="1123"/>
      <c r="CX14" s="1123"/>
      <c r="CY14" s="1123"/>
      <c r="CZ14" s="1123"/>
      <c r="DA14" s="1123"/>
      <c r="DB14" s="1123"/>
      <c r="DC14" s="1123"/>
      <c r="DD14" s="1123"/>
      <c r="DE14" s="1123"/>
    </row>
    <row r="15" spans="1:109" s="82" customFormat="1" ht="13.2" x14ac:dyDescent="0.2">
      <c r="A15" s="163"/>
      <c r="B15" s="1123"/>
      <c r="C15" s="1123"/>
      <c r="D15" s="1123"/>
      <c r="E15" s="1123"/>
      <c r="F15" s="1123"/>
      <c r="G15" s="1123"/>
      <c r="H15" s="1123"/>
      <c r="I15" s="1123"/>
      <c r="J15" s="1123"/>
      <c r="K15" s="1123"/>
      <c r="L15" s="1123"/>
      <c r="M15" s="1123"/>
      <c r="N15" s="1123"/>
      <c r="O15" s="1123"/>
      <c r="P15" s="1123"/>
      <c r="Q15" s="1123"/>
      <c r="R15" s="1123"/>
      <c r="S15" s="1123"/>
      <c r="T15" s="1123"/>
      <c r="U15" s="1123"/>
      <c r="V15" s="1123"/>
      <c r="W15" s="1123"/>
      <c r="X15" s="1123"/>
      <c r="Y15" s="1123"/>
      <c r="Z15" s="1123"/>
      <c r="AA15" s="1123"/>
      <c r="AB15" s="1123"/>
      <c r="AC15" s="1123"/>
      <c r="AD15" s="1123"/>
      <c r="AE15" s="1123"/>
      <c r="AF15" s="1123"/>
      <c r="AG15" s="1123"/>
      <c r="AH15" s="1123"/>
      <c r="AI15" s="1123"/>
      <c r="AJ15" s="1123"/>
      <c r="AK15" s="1123"/>
      <c r="AL15" s="1123"/>
      <c r="AM15" s="1123"/>
      <c r="AN15" s="1123"/>
      <c r="AO15" s="1123"/>
      <c r="AP15" s="1123"/>
      <c r="AQ15" s="1123"/>
      <c r="AR15" s="1123"/>
      <c r="AS15" s="1123"/>
      <c r="AT15" s="1123"/>
      <c r="AU15" s="1123"/>
      <c r="AV15" s="1123"/>
      <c r="AW15" s="1123"/>
      <c r="AX15" s="1123"/>
      <c r="AY15" s="1123"/>
      <c r="AZ15" s="1123"/>
      <c r="BA15" s="1123"/>
      <c r="BB15" s="1123"/>
      <c r="BC15" s="1123"/>
      <c r="BD15" s="1123"/>
      <c r="BE15" s="1123"/>
      <c r="BF15" s="1123"/>
      <c r="BG15" s="1123"/>
      <c r="BH15" s="1123"/>
      <c r="BI15" s="1123"/>
      <c r="BJ15" s="1123"/>
      <c r="BK15" s="1123"/>
      <c r="BL15" s="1123"/>
      <c r="BM15" s="1123"/>
      <c r="BN15" s="1123"/>
      <c r="BO15" s="1123"/>
      <c r="BP15" s="1123"/>
      <c r="BQ15" s="1123"/>
      <c r="BR15" s="1123"/>
      <c r="BS15" s="1123"/>
      <c r="BT15" s="1123"/>
      <c r="BU15" s="1123"/>
      <c r="BV15" s="1123"/>
      <c r="BW15" s="1123"/>
      <c r="BX15" s="1123"/>
      <c r="BY15" s="1123"/>
      <c r="BZ15" s="1123"/>
      <c r="CA15" s="1123"/>
      <c r="CB15" s="1123"/>
      <c r="CC15" s="1123"/>
      <c r="CD15" s="1123"/>
      <c r="CE15" s="1123"/>
      <c r="CF15" s="1123"/>
      <c r="CG15" s="1123"/>
      <c r="CH15" s="1123"/>
      <c r="CI15" s="1123"/>
      <c r="CJ15" s="1123"/>
      <c r="CK15" s="1123"/>
      <c r="CL15" s="1123"/>
      <c r="CM15" s="1123"/>
      <c r="CN15" s="1123"/>
      <c r="CO15" s="1123"/>
      <c r="CP15" s="1123"/>
      <c r="CQ15" s="1123"/>
      <c r="CR15" s="1123"/>
      <c r="CS15" s="1123"/>
      <c r="CT15" s="1123"/>
      <c r="CU15" s="1123"/>
      <c r="CV15" s="1123"/>
      <c r="CW15" s="1123"/>
      <c r="CX15" s="1123"/>
      <c r="CY15" s="1123"/>
      <c r="CZ15" s="1123"/>
      <c r="DA15" s="1123"/>
      <c r="DB15" s="1123"/>
      <c r="DC15" s="1123"/>
      <c r="DD15" s="1123"/>
      <c r="DE15" s="1123"/>
    </row>
    <row r="16" spans="1:109" s="82" customFormat="1" ht="13.2" x14ac:dyDescent="0.2">
      <c r="A16" s="163"/>
      <c r="B16" s="1123"/>
      <c r="C16" s="1123"/>
      <c r="D16" s="1123"/>
      <c r="E16" s="1123"/>
      <c r="F16" s="1123"/>
      <c r="G16" s="1123"/>
      <c r="H16" s="1123"/>
      <c r="I16" s="1123"/>
      <c r="J16" s="1123"/>
      <c r="K16" s="1123"/>
      <c r="L16" s="1123"/>
      <c r="M16" s="1123"/>
      <c r="N16" s="1123"/>
      <c r="O16" s="1123"/>
      <c r="P16" s="1123"/>
      <c r="Q16" s="1123"/>
      <c r="R16" s="1123"/>
      <c r="S16" s="1123"/>
      <c r="T16" s="1123"/>
      <c r="U16" s="1123"/>
      <c r="V16" s="1123"/>
      <c r="W16" s="1123"/>
      <c r="X16" s="1123"/>
      <c r="Y16" s="1123"/>
      <c r="Z16" s="1123"/>
      <c r="AA16" s="1123"/>
      <c r="AB16" s="1123"/>
      <c r="AC16" s="1123"/>
      <c r="AD16" s="1123"/>
      <c r="AE16" s="1123"/>
      <c r="AF16" s="1123"/>
      <c r="AG16" s="1123"/>
      <c r="AH16" s="1123"/>
      <c r="AI16" s="1123"/>
      <c r="AJ16" s="1123"/>
      <c r="AK16" s="1123"/>
      <c r="AL16" s="1123"/>
      <c r="AM16" s="1123"/>
      <c r="AN16" s="1123"/>
      <c r="AO16" s="1123"/>
      <c r="AP16" s="1123"/>
      <c r="AQ16" s="1123"/>
      <c r="AR16" s="1123"/>
      <c r="AS16" s="1123"/>
      <c r="AT16" s="1123"/>
      <c r="AU16" s="1123"/>
      <c r="AV16" s="1123"/>
      <c r="AW16" s="1123"/>
      <c r="AX16" s="1123"/>
      <c r="AY16" s="1123"/>
      <c r="AZ16" s="1123"/>
      <c r="BA16" s="1123"/>
      <c r="BB16" s="1123"/>
      <c r="BC16" s="1123"/>
      <c r="BD16" s="1123"/>
      <c r="BE16" s="1123"/>
      <c r="BF16" s="1123"/>
      <c r="BG16" s="1123"/>
      <c r="BH16" s="1123"/>
      <c r="BI16" s="1123"/>
      <c r="BJ16" s="1123"/>
      <c r="BK16" s="1123"/>
      <c r="BL16" s="1123"/>
      <c r="BM16" s="1123"/>
      <c r="BN16" s="1123"/>
      <c r="BO16" s="1123"/>
      <c r="BP16" s="1123"/>
      <c r="BQ16" s="1123"/>
      <c r="BR16" s="1123"/>
      <c r="BS16" s="1123"/>
      <c r="BT16" s="1123"/>
      <c r="BU16" s="1123"/>
      <c r="BV16" s="1123"/>
      <c r="BW16" s="1123"/>
      <c r="BX16" s="1123"/>
      <c r="BY16" s="1123"/>
      <c r="BZ16" s="1123"/>
      <c r="CA16" s="1123"/>
      <c r="CB16" s="1123"/>
      <c r="CC16" s="1123"/>
      <c r="CD16" s="1123"/>
      <c r="CE16" s="1123"/>
      <c r="CF16" s="1123"/>
      <c r="CG16" s="1123"/>
      <c r="CH16" s="1123"/>
      <c r="CI16" s="1123"/>
      <c r="CJ16" s="1123"/>
      <c r="CK16" s="1123"/>
      <c r="CL16" s="1123"/>
      <c r="CM16" s="1123"/>
      <c r="CN16" s="1123"/>
      <c r="CO16" s="1123"/>
      <c r="CP16" s="1123"/>
      <c r="CQ16" s="1123"/>
      <c r="CR16" s="1123"/>
      <c r="CS16" s="1123"/>
      <c r="CT16" s="1123"/>
      <c r="CU16" s="1123"/>
      <c r="CV16" s="1123"/>
      <c r="CW16" s="1123"/>
      <c r="CX16" s="1123"/>
      <c r="CY16" s="1123"/>
      <c r="CZ16" s="1123"/>
      <c r="DA16" s="1123"/>
      <c r="DB16" s="1123"/>
      <c r="DC16" s="1123"/>
      <c r="DD16" s="1123"/>
      <c r="DE16" s="1123"/>
    </row>
    <row r="17" spans="1:109" s="82" customFormat="1" ht="13.2" x14ac:dyDescent="0.2">
      <c r="A17" s="163"/>
      <c r="B17" s="1123"/>
      <c r="C17" s="1123"/>
      <c r="D17" s="1123"/>
      <c r="E17" s="1123"/>
      <c r="F17" s="1123"/>
      <c r="G17" s="1123"/>
      <c r="H17" s="1123"/>
      <c r="I17" s="1123"/>
      <c r="J17" s="1123"/>
      <c r="K17" s="1123"/>
      <c r="L17" s="1123"/>
      <c r="M17" s="1123"/>
      <c r="N17" s="1123"/>
      <c r="O17" s="1123"/>
      <c r="P17" s="1123"/>
      <c r="Q17" s="1123"/>
      <c r="R17" s="1123"/>
      <c r="S17" s="1123"/>
      <c r="T17" s="1123"/>
      <c r="U17" s="1123"/>
      <c r="V17" s="1123"/>
      <c r="W17" s="1123"/>
      <c r="X17" s="1123"/>
      <c r="Y17" s="1123"/>
      <c r="Z17" s="1123"/>
      <c r="AA17" s="1123"/>
      <c r="AB17" s="1123"/>
      <c r="AC17" s="1123"/>
      <c r="AD17" s="1123"/>
      <c r="AE17" s="1123"/>
      <c r="AF17" s="1123"/>
      <c r="AG17" s="1123"/>
      <c r="AH17" s="1123"/>
      <c r="AI17" s="1123"/>
      <c r="AJ17" s="1123"/>
      <c r="AK17" s="1123"/>
      <c r="AL17" s="1123"/>
      <c r="AM17" s="1123"/>
      <c r="AN17" s="1123"/>
      <c r="AO17" s="1123"/>
      <c r="AP17" s="1123"/>
      <c r="AQ17" s="1123"/>
      <c r="AR17" s="1123"/>
      <c r="AS17" s="1123"/>
      <c r="AT17" s="1123"/>
      <c r="AU17" s="1123"/>
      <c r="AV17" s="1123"/>
      <c r="AW17" s="1123"/>
      <c r="AX17" s="1123"/>
      <c r="AY17" s="1123"/>
      <c r="AZ17" s="1123"/>
      <c r="BA17" s="1123"/>
      <c r="BB17" s="1123"/>
      <c r="BC17" s="1123"/>
      <c r="BD17" s="1123"/>
      <c r="BE17" s="1123"/>
      <c r="BF17" s="1123"/>
      <c r="BG17" s="1123"/>
      <c r="BH17" s="1123"/>
      <c r="BI17" s="1123"/>
      <c r="BJ17" s="1123"/>
      <c r="BK17" s="1123"/>
      <c r="BL17" s="1123"/>
      <c r="BM17" s="1123"/>
      <c r="BN17" s="1123"/>
      <c r="BO17" s="1123"/>
      <c r="BP17" s="1123"/>
      <c r="BQ17" s="1123"/>
      <c r="BR17" s="1123"/>
      <c r="BS17" s="1123"/>
      <c r="BT17" s="1123"/>
      <c r="BU17" s="1123"/>
      <c r="BV17" s="1123"/>
      <c r="BW17" s="1123"/>
      <c r="BX17" s="1123"/>
      <c r="BY17" s="1123"/>
      <c r="BZ17" s="1123"/>
      <c r="CA17" s="1123"/>
      <c r="CB17" s="1123"/>
      <c r="CC17" s="1123"/>
      <c r="CD17" s="1123"/>
      <c r="CE17" s="1123"/>
      <c r="CF17" s="1123"/>
      <c r="CG17" s="1123"/>
      <c r="CH17" s="1123"/>
      <c r="CI17" s="1123"/>
      <c r="CJ17" s="1123"/>
      <c r="CK17" s="1123"/>
      <c r="CL17" s="1123"/>
      <c r="CM17" s="1123"/>
      <c r="CN17" s="1123"/>
      <c r="CO17" s="1123"/>
      <c r="CP17" s="1123"/>
      <c r="CQ17" s="1123"/>
      <c r="CR17" s="1123"/>
      <c r="CS17" s="1123"/>
      <c r="CT17" s="1123"/>
      <c r="CU17" s="1123"/>
      <c r="CV17" s="1123"/>
      <c r="CW17" s="1123"/>
      <c r="CX17" s="1123"/>
      <c r="CY17" s="1123"/>
      <c r="CZ17" s="1123"/>
      <c r="DA17" s="1123"/>
      <c r="DB17" s="1123"/>
      <c r="DC17" s="1123"/>
      <c r="DD17" s="1123"/>
      <c r="DE17" s="1123"/>
    </row>
    <row r="18" spans="1:109" s="82" customFormat="1" ht="13.2" x14ac:dyDescent="0.2">
      <c r="A18" s="163"/>
      <c r="B18" s="1123"/>
      <c r="C18" s="1123"/>
      <c r="D18" s="1123"/>
      <c r="E18" s="1123"/>
      <c r="F18" s="1123"/>
      <c r="G18" s="1123"/>
      <c r="H18" s="1123"/>
      <c r="I18" s="1123"/>
      <c r="J18" s="1123"/>
      <c r="K18" s="1123"/>
      <c r="L18" s="1123"/>
      <c r="M18" s="1123"/>
      <c r="N18" s="1123"/>
      <c r="O18" s="1123"/>
      <c r="P18" s="1123"/>
      <c r="Q18" s="1123"/>
      <c r="R18" s="1123"/>
      <c r="S18" s="1123"/>
      <c r="T18" s="1123"/>
      <c r="U18" s="1123"/>
      <c r="V18" s="1123"/>
      <c r="W18" s="1123"/>
      <c r="X18" s="1123"/>
      <c r="Y18" s="1123"/>
      <c r="Z18" s="1123"/>
      <c r="AA18" s="1123"/>
      <c r="AB18" s="1123"/>
      <c r="AC18" s="1123"/>
      <c r="AD18" s="1123"/>
      <c r="AE18" s="1123"/>
      <c r="AF18" s="1123"/>
      <c r="AG18" s="1123"/>
      <c r="AH18" s="1123"/>
      <c r="AI18" s="1123"/>
      <c r="AJ18" s="1123"/>
      <c r="AK18" s="1123"/>
      <c r="AL18" s="1123"/>
      <c r="AM18" s="1123"/>
      <c r="AN18" s="1123"/>
      <c r="AO18" s="1123"/>
      <c r="AP18" s="1123"/>
      <c r="AQ18" s="1123"/>
      <c r="AR18" s="1123"/>
      <c r="AS18" s="1123"/>
      <c r="AT18" s="1123"/>
      <c r="AU18" s="1123"/>
      <c r="AV18" s="1123"/>
      <c r="AW18" s="1123"/>
      <c r="AX18" s="1123"/>
      <c r="AY18" s="1123"/>
      <c r="AZ18" s="1123"/>
      <c r="BA18" s="1123"/>
      <c r="BB18" s="1123"/>
      <c r="BC18" s="1123"/>
      <c r="BD18" s="1123"/>
      <c r="BE18" s="1123"/>
      <c r="BF18" s="1123"/>
      <c r="BG18" s="1123"/>
      <c r="BH18" s="1123"/>
      <c r="BI18" s="1123"/>
      <c r="BJ18" s="1123"/>
      <c r="BK18" s="1123"/>
      <c r="BL18" s="1123"/>
      <c r="BM18" s="1123"/>
      <c r="BN18" s="1123"/>
      <c r="BO18" s="1123"/>
      <c r="BP18" s="1123"/>
      <c r="BQ18" s="1123"/>
      <c r="BR18" s="1123"/>
      <c r="BS18" s="1123"/>
      <c r="BT18" s="1123"/>
      <c r="BU18" s="1123"/>
      <c r="BV18" s="1123"/>
      <c r="BW18" s="1123"/>
      <c r="BX18" s="1123"/>
      <c r="BY18" s="1123"/>
      <c r="BZ18" s="1123"/>
      <c r="CA18" s="1123"/>
      <c r="CB18" s="1123"/>
      <c r="CC18" s="1123"/>
      <c r="CD18" s="1123"/>
      <c r="CE18" s="1123"/>
      <c r="CF18" s="1123"/>
      <c r="CG18" s="1123"/>
      <c r="CH18" s="1123"/>
      <c r="CI18" s="1123"/>
      <c r="CJ18" s="1123"/>
      <c r="CK18" s="1123"/>
      <c r="CL18" s="1123"/>
      <c r="CM18" s="1123"/>
      <c r="CN18" s="1123"/>
      <c r="CO18" s="1123"/>
      <c r="CP18" s="1123"/>
      <c r="CQ18" s="1123"/>
      <c r="CR18" s="1123"/>
      <c r="CS18" s="1123"/>
      <c r="CT18" s="1123"/>
      <c r="CU18" s="1123"/>
      <c r="CV18" s="1123"/>
      <c r="CW18" s="1123"/>
      <c r="CX18" s="1123"/>
      <c r="CY18" s="1123"/>
      <c r="CZ18" s="1123"/>
      <c r="DA18" s="1123"/>
      <c r="DB18" s="1123"/>
      <c r="DC18" s="1123"/>
      <c r="DD18" s="1123"/>
      <c r="DE18" s="1123"/>
    </row>
    <row r="19" spans="1:109" ht="13.2" x14ac:dyDescent="0.2">
      <c r="DD19" s="163"/>
      <c r="DE19" s="163"/>
    </row>
    <row r="20" spans="1:109" ht="13.2" x14ac:dyDescent="0.2">
      <c r="DD20" s="163"/>
      <c r="DE20" s="163"/>
    </row>
    <row r="21" spans="1:109" ht="17.25" customHeight="1" x14ac:dyDescent="0.2">
      <c r="B21" s="1122"/>
      <c r="C21" s="90"/>
      <c r="D21" s="90"/>
      <c r="E21" s="90"/>
      <c r="F21" s="90"/>
      <c r="G21" s="90"/>
      <c r="H21" s="90"/>
      <c r="I21" s="90"/>
      <c r="J21" s="90"/>
      <c r="K21" s="90"/>
      <c r="L21" s="90"/>
      <c r="M21" s="90"/>
      <c r="N21" s="1121"/>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1121"/>
      <c r="AU21" s="90"/>
      <c r="AV21" s="90"/>
      <c r="AW21" s="90"/>
      <c r="AX21" s="90"/>
      <c r="AY21" s="90"/>
      <c r="AZ21" s="90"/>
      <c r="BA21" s="90"/>
      <c r="BB21" s="90"/>
      <c r="BC21" s="90"/>
      <c r="BD21" s="90"/>
      <c r="BE21" s="90"/>
      <c r="BF21" s="1121"/>
      <c r="BG21" s="90"/>
      <c r="BH21" s="90"/>
      <c r="BI21" s="90"/>
      <c r="BJ21" s="90"/>
      <c r="BK21" s="90"/>
      <c r="BL21" s="90"/>
      <c r="BM21" s="90"/>
      <c r="BN21" s="90"/>
      <c r="BO21" s="90"/>
      <c r="BP21" s="90"/>
      <c r="BQ21" s="90"/>
      <c r="BR21" s="1121"/>
      <c r="BS21" s="90"/>
      <c r="BT21" s="90"/>
      <c r="BU21" s="90"/>
      <c r="BV21" s="90"/>
      <c r="BW21" s="90"/>
      <c r="BX21" s="90"/>
      <c r="BY21" s="90"/>
      <c r="BZ21" s="90"/>
      <c r="CA21" s="90"/>
      <c r="CB21" s="90"/>
      <c r="CC21" s="90"/>
      <c r="CD21" s="1121"/>
      <c r="CE21" s="90"/>
      <c r="CF21" s="90"/>
      <c r="CG21" s="90"/>
      <c r="CH21" s="90"/>
      <c r="CI21" s="90"/>
      <c r="CJ21" s="90"/>
      <c r="CK21" s="90"/>
      <c r="CL21" s="90"/>
      <c r="CM21" s="90"/>
      <c r="CN21" s="90"/>
      <c r="CO21" s="90"/>
      <c r="CP21" s="1121"/>
      <c r="CQ21" s="90"/>
      <c r="CR21" s="90"/>
      <c r="CS21" s="90"/>
      <c r="CT21" s="90"/>
      <c r="CU21" s="90"/>
      <c r="CV21" s="90"/>
      <c r="CW21" s="90"/>
      <c r="CX21" s="90"/>
      <c r="CY21" s="90"/>
      <c r="CZ21" s="90"/>
      <c r="DA21" s="90"/>
      <c r="DB21" s="1121"/>
      <c r="DC21" s="90"/>
      <c r="DD21" s="164"/>
      <c r="DE21" s="163"/>
    </row>
    <row r="22" spans="1:109" ht="17.25" customHeight="1" x14ac:dyDescent="0.2">
      <c r="B22" s="84"/>
    </row>
    <row r="23" spans="1:109" ht="13.2" x14ac:dyDescent="0.2">
      <c r="B23" s="84"/>
    </row>
    <row r="24" spans="1:109" ht="13.2" x14ac:dyDescent="0.2">
      <c r="B24" s="84"/>
    </row>
    <row r="25" spans="1:109" ht="13.2" x14ac:dyDescent="0.2">
      <c r="B25" s="84"/>
    </row>
    <row r="26" spans="1:109" ht="13.2" x14ac:dyDescent="0.2">
      <c r="B26" s="84"/>
    </row>
    <row r="27" spans="1:109" ht="13.2" x14ac:dyDescent="0.2">
      <c r="B27" s="84"/>
    </row>
    <row r="28" spans="1:109" ht="13.2" x14ac:dyDescent="0.2">
      <c r="B28" s="84"/>
    </row>
    <row r="29" spans="1:109" ht="13.2" x14ac:dyDescent="0.2">
      <c r="B29" s="84"/>
    </row>
    <row r="30" spans="1:109" ht="13.2" x14ac:dyDescent="0.2">
      <c r="B30" s="84"/>
    </row>
    <row r="31" spans="1:109" ht="13.2" x14ac:dyDescent="0.2">
      <c r="B31" s="84"/>
    </row>
    <row r="32" spans="1:109" ht="13.2" x14ac:dyDescent="0.2">
      <c r="B32" s="84"/>
    </row>
    <row r="33" spans="2:109" ht="13.2" x14ac:dyDescent="0.2">
      <c r="B33" s="84"/>
    </row>
    <row r="34" spans="2:109" ht="13.2" x14ac:dyDescent="0.2">
      <c r="B34" s="84"/>
    </row>
    <row r="35" spans="2:109" ht="13.2" x14ac:dyDescent="0.2">
      <c r="B35" s="84"/>
    </row>
    <row r="36" spans="2:109" ht="13.2" x14ac:dyDescent="0.2">
      <c r="B36" s="84"/>
    </row>
    <row r="37" spans="2:109" ht="13.2" x14ac:dyDescent="0.2">
      <c r="B37" s="84"/>
    </row>
    <row r="38" spans="2:109" ht="13.2" x14ac:dyDescent="0.2">
      <c r="B38" s="84"/>
    </row>
    <row r="39" spans="2:109" ht="13.2" x14ac:dyDescent="0.2">
      <c r="B39" s="93"/>
      <c r="C39" s="91"/>
      <c r="D39" s="91"/>
      <c r="E39" s="91"/>
      <c r="F39" s="91"/>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c r="AO39" s="91"/>
      <c r="AP39" s="91"/>
      <c r="AQ39" s="91"/>
      <c r="AR39" s="91"/>
      <c r="AS39" s="91"/>
      <c r="AT39" s="91"/>
      <c r="AU39" s="91"/>
      <c r="AV39" s="91"/>
      <c r="AW39" s="91"/>
      <c r="AX39" s="91"/>
      <c r="AY39" s="91"/>
      <c r="AZ39" s="91"/>
      <c r="BA39" s="91"/>
      <c r="BB39" s="91"/>
      <c r="BC39" s="91"/>
      <c r="BD39" s="91"/>
      <c r="BE39" s="91"/>
      <c r="BF39" s="91"/>
      <c r="BG39" s="91"/>
      <c r="BH39" s="91"/>
      <c r="BI39" s="91"/>
      <c r="BJ39" s="91"/>
      <c r="BK39" s="91"/>
      <c r="BL39" s="91"/>
      <c r="BM39" s="91"/>
      <c r="BN39" s="91"/>
      <c r="BO39" s="91"/>
      <c r="BP39" s="91"/>
      <c r="BQ39" s="91"/>
      <c r="BR39" s="91"/>
      <c r="BS39" s="91"/>
      <c r="BT39" s="91"/>
      <c r="BU39" s="91"/>
      <c r="BV39" s="91"/>
      <c r="BW39" s="91"/>
      <c r="BX39" s="91"/>
      <c r="BY39" s="91"/>
      <c r="BZ39" s="91"/>
      <c r="CA39" s="91"/>
      <c r="CB39" s="91"/>
      <c r="CC39" s="91"/>
      <c r="CD39" s="91"/>
      <c r="CE39" s="91"/>
      <c r="CF39" s="91"/>
      <c r="CG39" s="91"/>
      <c r="CH39" s="91"/>
      <c r="CI39" s="91"/>
      <c r="CJ39" s="91"/>
      <c r="CK39" s="91"/>
      <c r="CL39" s="91"/>
      <c r="CM39" s="91"/>
      <c r="CN39" s="91"/>
      <c r="CO39" s="91"/>
      <c r="CP39" s="91"/>
      <c r="CQ39" s="91"/>
      <c r="CR39" s="91"/>
      <c r="CS39" s="91"/>
      <c r="CT39" s="91"/>
      <c r="CU39" s="91"/>
      <c r="CV39" s="91"/>
      <c r="CW39" s="91"/>
      <c r="CX39" s="91"/>
      <c r="CY39" s="91"/>
      <c r="CZ39" s="91"/>
      <c r="DA39" s="91"/>
      <c r="DB39" s="91"/>
      <c r="DC39" s="91"/>
      <c r="DD39" s="169"/>
    </row>
    <row r="40" spans="2:109" ht="13.2" x14ac:dyDescent="0.2">
      <c r="B40" s="1111"/>
      <c r="DD40" s="1111"/>
      <c r="DE40" s="163"/>
    </row>
    <row r="41" spans="2:109" ht="16.2" x14ac:dyDescent="0.2">
      <c r="B41" s="86" t="s">
        <v>571</v>
      </c>
      <c r="C41" s="90"/>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c r="BA41" s="90"/>
      <c r="BB41" s="90"/>
      <c r="BC41" s="90"/>
      <c r="BD41" s="90"/>
      <c r="BE41" s="90"/>
      <c r="BF41" s="90"/>
      <c r="BG41" s="90"/>
      <c r="BH41" s="90"/>
      <c r="BI41" s="90"/>
      <c r="BJ41" s="90"/>
      <c r="BK41" s="90"/>
      <c r="BL41" s="90"/>
      <c r="BM41" s="90"/>
      <c r="BN41" s="90"/>
      <c r="BO41" s="90"/>
      <c r="BP41" s="90"/>
      <c r="BQ41" s="90"/>
      <c r="BR41" s="90"/>
      <c r="BS41" s="90"/>
      <c r="BT41" s="90"/>
      <c r="BU41" s="90"/>
      <c r="BV41" s="90"/>
      <c r="BW41" s="90"/>
      <c r="BX41" s="90"/>
      <c r="BY41" s="90"/>
      <c r="BZ41" s="90"/>
      <c r="CA41" s="90"/>
      <c r="CB41" s="90"/>
      <c r="CC41" s="90"/>
      <c r="CD41" s="90"/>
      <c r="CE41" s="90"/>
      <c r="CF41" s="90"/>
      <c r="CG41" s="90"/>
      <c r="CH41" s="90"/>
      <c r="CI41" s="90"/>
      <c r="CJ41" s="90"/>
      <c r="CK41" s="90"/>
      <c r="CL41" s="90"/>
      <c r="CM41" s="90"/>
      <c r="CN41" s="90"/>
      <c r="CO41" s="90"/>
      <c r="CP41" s="90"/>
      <c r="CQ41" s="90"/>
      <c r="CR41" s="90"/>
      <c r="CS41" s="90"/>
      <c r="CT41" s="90"/>
      <c r="CU41" s="90"/>
      <c r="CV41" s="90"/>
      <c r="CW41" s="90"/>
      <c r="CX41" s="90"/>
      <c r="CY41" s="90"/>
      <c r="CZ41" s="90"/>
      <c r="DA41" s="90"/>
      <c r="DB41" s="90"/>
      <c r="DC41" s="90"/>
      <c r="DD41" s="164"/>
    </row>
    <row r="42" spans="2:109" ht="13.2" x14ac:dyDescent="0.2">
      <c r="B42" s="84"/>
      <c r="G42" s="1109"/>
      <c r="I42" s="1108"/>
      <c r="J42" s="1108"/>
      <c r="K42" s="1108"/>
      <c r="AM42" s="1109"/>
      <c r="AN42" s="1109" t="s">
        <v>567</v>
      </c>
      <c r="AP42" s="1108"/>
      <c r="AQ42" s="1108"/>
      <c r="AR42" s="1108"/>
      <c r="AY42" s="1109"/>
      <c r="BA42" s="1108"/>
      <c r="BB42" s="1108"/>
      <c r="BC42" s="1108"/>
      <c r="BK42" s="1109"/>
      <c r="BM42" s="1108"/>
      <c r="BN42" s="1108"/>
      <c r="BO42" s="1108"/>
      <c r="BW42" s="1109"/>
      <c r="BY42" s="1108"/>
      <c r="BZ42" s="1108"/>
      <c r="CA42" s="1108"/>
      <c r="CI42" s="1109"/>
      <c r="CK42" s="1108"/>
      <c r="CL42" s="1108"/>
      <c r="CM42" s="1108"/>
      <c r="CU42" s="1109"/>
      <c r="CW42" s="1108"/>
      <c r="CX42" s="1108"/>
      <c r="CY42" s="1108"/>
    </row>
    <row r="43" spans="2:109" ht="13.5" customHeight="1" x14ac:dyDescent="0.2">
      <c r="B43" s="84"/>
      <c r="AN43" s="1107" t="s">
        <v>570</v>
      </c>
      <c r="AO43" s="1106"/>
      <c r="AP43" s="1106"/>
      <c r="AQ43" s="1106"/>
      <c r="AR43" s="1106"/>
      <c r="AS43" s="1106"/>
      <c r="AT43" s="1106"/>
      <c r="AU43" s="1106"/>
      <c r="AV43" s="1106"/>
      <c r="AW43" s="1106"/>
      <c r="AX43" s="1106"/>
      <c r="AY43" s="1106"/>
      <c r="AZ43" s="1106"/>
      <c r="BA43" s="1106"/>
      <c r="BB43" s="1106"/>
      <c r="BC43" s="1106"/>
      <c r="BD43" s="1106"/>
      <c r="BE43" s="1106"/>
      <c r="BF43" s="1106"/>
      <c r="BG43" s="1106"/>
      <c r="BH43" s="1106"/>
      <c r="BI43" s="1106"/>
      <c r="BJ43" s="1106"/>
      <c r="BK43" s="1106"/>
      <c r="BL43" s="1106"/>
      <c r="BM43" s="1106"/>
      <c r="BN43" s="1106"/>
      <c r="BO43" s="1106"/>
      <c r="BP43" s="1106"/>
      <c r="BQ43" s="1106"/>
      <c r="BR43" s="1106"/>
      <c r="BS43" s="1106"/>
      <c r="BT43" s="1106"/>
      <c r="BU43" s="1106"/>
      <c r="BV43" s="1106"/>
      <c r="BW43" s="1106"/>
      <c r="BX43" s="1106"/>
      <c r="BY43" s="1106"/>
      <c r="BZ43" s="1106"/>
      <c r="CA43" s="1106"/>
      <c r="CB43" s="1106"/>
      <c r="CC43" s="1106"/>
      <c r="CD43" s="1106"/>
      <c r="CE43" s="1106"/>
      <c r="CF43" s="1106"/>
      <c r="CG43" s="1106"/>
      <c r="CH43" s="1106"/>
      <c r="CI43" s="1106"/>
      <c r="CJ43" s="1106"/>
      <c r="CK43" s="1106"/>
      <c r="CL43" s="1106"/>
      <c r="CM43" s="1106"/>
      <c r="CN43" s="1106"/>
      <c r="CO43" s="1106"/>
      <c r="CP43" s="1106"/>
      <c r="CQ43" s="1106"/>
      <c r="CR43" s="1106"/>
      <c r="CS43" s="1106"/>
      <c r="CT43" s="1106"/>
      <c r="CU43" s="1106"/>
      <c r="CV43" s="1106"/>
      <c r="CW43" s="1106"/>
      <c r="CX43" s="1106"/>
      <c r="CY43" s="1106"/>
      <c r="CZ43" s="1106"/>
      <c r="DA43" s="1106"/>
      <c r="DB43" s="1106"/>
      <c r="DC43" s="1105"/>
    </row>
    <row r="44" spans="2:109" ht="13.2" x14ac:dyDescent="0.2">
      <c r="B44" s="84"/>
      <c r="AN44" s="1104"/>
      <c r="AO44" s="1103"/>
      <c r="AP44" s="1103"/>
      <c r="AQ44" s="1103"/>
      <c r="AR44" s="1103"/>
      <c r="AS44" s="1103"/>
      <c r="AT44" s="1103"/>
      <c r="AU44" s="1103"/>
      <c r="AV44" s="1103"/>
      <c r="AW44" s="1103"/>
      <c r="AX44" s="1103"/>
      <c r="AY44" s="1103"/>
      <c r="AZ44" s="1103"/>
      <c r="BA44" s="1103"/>
      <c r="BB44" s="1103"/>
      <c r="BC44" s="1103"/>
      <c r="BD44" s="1103"/>
      <c r="BE44" s="1103"/>
      <c r="BF44" s="1103"/>
      <c r="BG44" s="1103"/>
      <c r="BH44" s="1103"/>
      <c r="BI44" s="1103"/>
      <c r="BJ44" s="1103"/>
      <c r="BK44" s="1103"/>
      <c r="BL44" s="1103"/>
      <c r="BM44" s="1103"/>
      <c r="BN44" s="1103"/>
      <c r="BO44" s="1103"/>
      <c r="BP44" s="1103"/>
      <c r="BQ44" s="1103"/>
      <c r="BR44" s="1103"/>
      <c r="BS44" s="1103"/>
      <c r="BT44" s="1103"/>
      <c r="BU44" s="1103"/>
      <c r="BV44" s="1103"/>
      <c r="BW44" s="1103"/>
      <c r="BX44" s="1103"/>
      <c r="BY44" s="1103"/>
      <c r="BZ44" s="1103"/>
      <c r="CA44" s="1103"/>
      <c r="CB44" s="1103"/>
      <c r="CC44" s="1103"/>
      <c r="CD44" s="1103"/>
      <c r="CE44" s="1103"/>
      <c r="CF44" s="1103"/>
      <c r="CG44" s="1103"/>
      <c r="CH44" s="1103"/>
      <c r="CI44" s="1103"/>
      <c r="CJ44" s="1103"/>
      <c r="CK44" s="1103"/>
      <c r="CL44" s="1103"/>
      <c r="CM44" s="1103"/>
      <c r="CN44" s="1103"/>
      <c r="CO44" s="1103"/>
      <c r="CP44" s="1103"/>
      <c r="CQ44" s="1103"/>
      <c r="CR44" s="1103"/>
      <c r="CS44" s="1103"/>
      <c r="CT44" s="1103"/>
      <c r="CU44" s="1103"/>
      <c r="CV44" s="1103"/>
      <c r="CW44" s="1103"/>
      <c r="CX44" s="1103"/>
      <c r="CY44" s="1103"/>
      <c r="CZ44" s="1103"/>
      <c r="DA44" s="1103"/>
      <c r="DB44" s="1103"/>
      <c r="DC44" s="1102"/>
    </row>
    <row r="45" spans="2:109" ht="13.2" x14ac:dyDescent="0.2">
      <c r="B45" s="84"/>
      <c r="AN45" s="1104"/>
      <c r="AO45" s="1103"/>
      <c r="AP45" s="1103"/>
      <c r="AQ45" s="1103"/>
      <c r="AR45" s="1103"/>
      <c r="AS45" s="1103"/>
      <c r="AT45" s="1103"/>
      <c r="AU45" s="1103"/>
      <c r="AV45" s="1103"/>
      <c r="AW45" s="1103"/>
      <c r="AX45" s="1103"/>
      <c r="AY45" s="1103"/>
      <c r="AZ45" s="1103"/>
      <c r="BA45" s="1103"/>
      <c r="BB45" s="1103"/>
      <c r="BC45" s="1103"/>
      <c r="BD45" s="1103"/>
      <c r="BE45" s="1103"/>
      <c r="BF45" s="1103"/>
      <c r="BG45" s="1103"/>
      <c r="BH45" s="1103"/>
      <c r="BI45" s="1103"/>
      <c r="BJ45" s="1103"/>
      <c r="BK45" s="1103"/>
      <c r="BL45" s="1103"/>
      <c r="BM45" s="1103"/>
      <c r="BN45" s="1103"/>
      <c r="BO45" s="1103"/>
      <c r="BP45" s="1103"/>
      <c r="BQ45" s="1103"/>
      <c r="BR45" s="1103"/>
      <c r="BS45" s="1103"/>
      <c r="BT45" s="1103"/>
      <c r="BU45" s="1103"/>
      <c r="BV45" s="1103"/>
      <c r="BW45" s="1103"/>
      <c r="BX45" s="1103"/>
      <c r="BY45" s="1103"/>
      <c r="BZ45" s="1103"/>
      <c r="CA45" s="1103"/>
      <c r="CB45" s="1103"/>
      <c r="CC45" s="1103"/>
      <c r="CD45" s="1103"/>
      <c r="CE45" s="1103"/>
      <c r="CF45" s="1103"/>
      <c r="CG45" s="1103"/>
      <c r="CH45" s="1103"/>
      <c r="CI45" s="1103"/>
      <c r="CJ45" s="1103"/>
      <c r="CK45" s="1103"/>
      <c r="CL45" s="1103"/>
      <c r="CM45" s="1103"/>
      <c r="CN45" s="1103"/>
      <c r="CO45" s="1103"/>
      <c r="CP45" s="1103"/>
      <c r="CQ45" s="1103"/>
      <c r="CR45" s="1103"/>
      <c r="CS45" s="1103"/>
      <c r="CT45" s="1103"/>
      <c r="CU45" s="1103"/>
      <c r="CV45" s="1103"/>
      <c r="CW45" s="1103"/>
      <c r="CX45" s="1103"/>
      <c r="CY45" s="1103"/>
      <c r="CZ45" s="1103"/>
      <c r="DA45" s="1103"/>
      <c r="DB45" s="1103"/>
      <c r="DC45" s="1102"/>
    </row>
    <row r="46" spans="2:109" ht="13.2" x14ac:dyDescent="0.2">
      <c r="B46" s="84"/>
      <c r="AN46" s="1104"/>
      <c r="AO46" s="1103"/>
      <c r="AP46" s="1103"/>
      <c r="AQ46" s="1103"/>
      <c r="AR46" s="1103"/>
      <c r="AS46" s="1103"/>
      <c r="AT46" s="1103"/>
      <c r="AU46" s="1103"/>
      <c r="AV46" s="1103"/>
      <c r="AW46" s="1103"/>
      <c r="AX46" s="1103"/>
      <c r="AY46" s="1103"/>
      <c r="AZ46" s="1103"/>
      <c r="BA46" s="1103"/>
      <c r="BB46" s="1103"/>
      <c r="BC46" s="1103"/>
      <c r="BD46" s="1103"/>
      <c r="BE46" s="1103"/>
      <c r="BF46" s="1103"/>
      <c r="BG46" s="1103"/>
      <c r="BH46" s="1103"/>
      <c r="BI46" s="1103"/>
      <c r="BJ46" s="1103"/>
      <c r="BK46" s="1103"/>
      <c r="BL46" s="1103"/>
      <c r="BM46" s="1103"/>
      <c r="BN46" s="1103"/>
      <c r="BO46" s="1103"/>
      <c r="BP46" s="1103"/>
      <c r="BQ46" s="1103"/>
      <c r="BR46" s="1103"/>
      <c r="BS46" s="1103"/>
      <c r="BT46" s="1103"/>
      <c r="BU46" s="1103"/>
      <c r="BV46" s="1103"/>
      <c r="BW46" s="1103"/>
      <c r="BX46" s="1103"/>
      <c r="BY46" s="1103"/>
      <c r="BZ46" s="1103"/>
      <c r="CA46" s="1103"/>
      <c r="CB46" s="1103"/>
      <c r="CC46" s="1103"/>
      <c r="CD46" s="1103"/>
      <c r="CE46" s="1103"/>
      <c r="CF46" s="1103"/>
      <c r="CG46" s="1103"/>
      <c r="CH46" s="1103"/>
      <c r="CI46" s="1103"/>
      <c r="CJ46" s="1103"/>
      <c r="CK46" s="1103"/>
      <c r="CL46" s="1103"/>
      <c r="CM46" s="1103"/>
      <c r="CN46" s="1103"/>
      <c r="CO46" s="1103"/>
      <c r="CP46" s="1103"/>
      <c r="CQ46" s="1103"/>
      <c r="CR46" s="1103"/>
      <c r="CS46" s="1103"/>
      <c r="CT46" s="1103"/>
      <c r="CU46" s="1103"/>
      <c r="CV46" s="1103"/>
      <c r="CW46" s="1103"/>
      <c r="CX46" s="1103"/>
      <c r="CY46" s="1103"/>
      <c r="CZ46" s="1103"/>
      <c r="DA46" s="1103"/>
      <c r="DB46" s="1103"/>
      <c r="DC46" s="1102"/>
    </row>
    <row r="47" spans="2:109" ht="13.2" x14ac:dyDescent="0.2">
      <c r="B47" s="84"/>
      <c r="AN47" s="1101"/>
      <c r="AO47" s="1100"/>
      <c r="AP47" s="1100"/>
      <c r="AQ47" s="1100"/>
      <c r="AR47" s="1100"/>
      <c r="AS47" s="1100"/>
      <c r="AT47" s="1100"/>
      <c r="AU47" s="1100"/>
      <c r="AV47" s="1100"/>
      <c r="AW47" s="1100"/>
      <c r="AX47" s="1100"/>
      <c r="AY47" s="1100"/>
      <c r="AZ47" s="1100"/>
      <c r="BA47" s="1100"/>
      <c r="BB47" s="1100"/>
      <c r="BC47" s="1100"/>
      <c r="BD47" s="1100"/>
      <c r="BE47" s="1100"/>
      <c r="BF47" s="1100"/>
      <c r="BG47" s="1100"/>
      <c r="BH47" s="1100"/>
      <c r="BI47" s="1100"/>
      <c r="BJ47" s="1100"/>
      <c r="BK47" s="1100"/>
      <c r="BL47" s="1100"/>
      <c r="BM47" s="1100"/>
      <c r="BN47" s="1100"/>
      <c r="BO47" s="1100"/>
      <c r="BP47" s="1100"/>
      <c r="BQ47" s="1100"/>
      <c r="BR47" s="1100"/>
      <c r="BS47" s="1100"/>
      <c r="BT47" s="1100"/>
      <c r="BU47" s="1100"/>
      <c r="BV47" s="1100"/>
      <c r="BW47" s="1100"/>
      <c r="BX47" s="1100"/>
      <c r="BY47" s="1100"/>
      <c r="BZ47" s="1100"/>
      <c r="CA47" s="1100"/>
      <c r="CB47" s="1100"/>
      <c r="CC47" s="1100"/>
      <c r="CD47" s="1100"/>
      <c r="CE47" s="1100"/>
      <c r="CF47" s="1100"/>
      <c r="CG47" s="1100"/>
      <c r="CH47" s="1100"/>
      <c r="CI47" s="1100"/>
      <c r="CJ47" s="1100"/>
      <c r="CK47" s="1100"/>
      <c r="CL47" s="1100"/>
      <c r="CM47" s="1100"/>
      <c r="CN47" s="1100"/>
      <c r="CO47" s="1100"/>
      <c r="CP47" s="1100"/>
      <c r="CQ47" s="1100"/>
      <c r="CR47" s="1100"/>
      <c r="CS47" s="1100"/>
      <c r="CT47" s="1100"/>
      <c r="CU47" s="1100"/>
      <c r="CV47" s="1100"/>
      <c r="CW47" s="1100"/>
      <c r="CX47" s="1100"/>
      <c r="CY47" s="1100"/>
      <c r="CZ47" s="1100"/>
      <c r="DA47" s="1100"/>
      <c r="DB47" s="1100"/>
      <c r="DC47" s="1099"/>
    </row>
    <row r="48" spans="2:109" ht="13.2" x14ac:dyDescent="0.2">
      <c r="B48" s="84"/>
      <c r="H48" s="1086"/>
      <c r="I48" s="1086"/>
      <c r="J48" s="1086"/>
      <c r="AN48" s="1086"/>
      <c r="AO48" s="1086"/>
      <c r="AP48" s="1086"/>
      <c r="AZ48" s="1086"/>
      <c r="BA48" s="1086"/>
      <c r="BB48" s="1086"/>
      <c r="BL48" s="1086"/>
      <c r="BM48" s="1086"/>
      <c r="BN48" s="1086"/>
      <c r="BX48" s="1086"/>
      <c r="BY48" s="1086"/>
      <c r="BZ48" s="1086"/>
      <c r="CJ48" s="1086"/>
      <c r="CK48" s="1086"/>
      <c r="CL48" s="1086"/>
      <c r="CV48" s="1086"/>
      <c r="CW48" s="1086"/>
      <c r="CX48" s="1086"/>
    </row>
    <row r="49" spans="1:109" ht="13.2" x14ac:dyDescent="0.2">
      <c r="B49" s="84"/>
      <c r="AN49" s="163" t="s">
        <v>565</v>
      </c>
    </row>
    <row r="50" spans="1:109" ht="13.2" x14ac:dyDescent="0.2">
      <c r="B50" s="84"/>
      <c r="G50" s="1084"/>
      <c r="H50" s="1084"/>
      <c r="I50" s="1084"/>
      <c r="J50" s="1084"/>
      <c r="K50" s="1093"/>
      <c r="L50" s="1093"/>
      <c r="M50" s="1092"/>
      <c r="N50" s="1092"/>
      <c r="AN50" s="1091"/>
      <c r="AO50" s="1090"/>
      <c r="AP50" s="1090"/>
      <c r="AQ50" s="1090"/>
      <c r="AR50" s="1090"/>
      <c r="AS50" s="1090"/>
      <c r="AT50" s="1090"/>
      <c r="AU50" s="1090"/>
      <c r="AV50" s="1090"/>
      <c r="AW50" s="1090"/>
      <c r="AX50" s="1090"/>
      <c r="AY50" s="1090"/>
      <c r="AZ50" s="1090"/>
      <c r="BA50" s="1090"/>
      <c r="BB50" s="1090"/>
      <c r="BC50" s="1090"/>
      <c r="BD50" s="1090"/>
      <c r="BE50" s="1090"/>
      <c r="BF50" s="1090"/>
      <c r="BG50" s="1090"/>
      <c r="BH50" s="1090"/>
      <c r="BI50" s="1090"/>
      <c r="BJ50" s="1090"/>
      <c r="BK50" s="1090"/>
      <c r="BL50" s="1090"/>
      <c r="BM50" s="1090"/>
      <c r="BN50" s="1090"/>
      <c r="BO50" s="1089"/>
      <c r="BP50" s="1081" t="s">
        <v>394</v>
      </c>
      <c r="BQ50" s="1081"/>
      <c r="BR50" s="1081"/>
      <c r="BS50" s="1081"/>
      <c r="BT50" s="1081"/>
      <c r="BU50" s="1081"/>
      <c r="BV50" s="1081"/>
      <c r="BW50" s="1081"/>
      <c r="BX50" s="1081" t="s">
        <v>355</v>
      </c>
      <c r="BY50" s="1081"/>
      <c r="BZ50" s="1081"/>
      <c r="CA50" s="1081"/>
      <c r="CB50" s="1081"/>
      <c r="CC50" s="1081"/>
      <c r="CD50" s="1081"/>
      <c r="CE50" s="1081"/>
      <c r="CF50" s="1081" t="s">
        <v>5</v>
      </c>
      <c r="CG50" s="1081"/>
      <c r="CH50" s="1081"/>
      <c r="CI50" s="1081"/>
      <c r="CJ50" s="1081"/>
      <c r="CK50" s="1081"/>
      <c r="CL50" s="1081"/>
      <c r="CM50" s="1081"/>
      <c r="CN50" s="1081" t="s">
        <v>495</v>
      </c>
      <c r="CO50" s="1081"/>
      <c r="CP50" s="1081"/>
      <c r="CQ50" s="1081"/>
      <c r="CR50" s="1081"/>
      <c r="CS50" s="1081"/>
      <c r="CT50" s="1081"/>
      <c r="CU50" s="1081"/>
      <c r="CV50" s="1081" t="s">
        <v>444</v>
      </c>
      <c r="CW50" s="1081"/>
      <c r="CX50" s="1081"/>
      <c r="CY50" s="1081"/>
      <c r="CZ50" s="1081"/>
      <c r="DA50" s="1081"/>
      <c r="DB50" s="1081"/>
      <c r="DC50" s="1081"/>
    </row>
    <row r="51" spans="1:109" ht="13.5" customHeight="1" x14ac:dyDescent="0.2">
      <c r="B51" s="84"/>
      <c r="G51" s="1088"/>
      <c r="H51" s="1088"/>
      <c r="I51" s="1120"/>
      <c r="J51" s="1120"/>
      <c r="K51" s="1087"/>
      <c r="L51" s="1087"/>
      <c r="M51" s="1087"/>
      <c r="N51" s="1087"/>
      <c r="AM51" s="1086"/>
      <c r="AN51" s="1080" t="s">
        <v>564</v>
      </c>
      <c r="AO51" s="1080"/>
      <c r="AP51" s="1080"/>
      <c r="AQ51" s="1080"/>
      <c r="AR51" s="1080"/>
      <c r="AS51" s="1080"/>
      <c r="AT51" s="1080"/>
      <c r="AU51" s="1080"/>
      <c r="AV51" s="1080"/>
      <c r="AW51" s="1080"/>
      <c r="AX51" s="1080"/>
      <c r="AY51" s="1080"/>
      <c r="AZ51" s="1080"/>
      <c r="BA51" s="1080"/>
      <c r="BB51" s="1080" t="s">
        <v>562</v>
      </c>
      <c r="BC51" s="1080"/>
      <c r="BD51" s="1080"/>
      <c r="BE51" s="1080"/>
      <c r="BF51" s="1080"/>
      <c r="BG51" s="1080"/>
      <c r="BH51" s="1080"/>
      <c r="BI51" s="1080"/>
      <c r="BJ51" s="1080"/>
      <c r="BK51" s="1080"/>
      <c r="BL51" s="1080"/>
      <c r="BM51" s="1080"/>
      <c r="BN51" s="1080"/>
      <c r="BO51" s="1080"/>
      <c r="BP51" s="1079">
        <v>128.69999999999999</v>
      </c>
      <c r="BQ51" s="1079"/>
      <c r="BR51" s="1079"/>
      <c r="BS51" s="1079"/>
      <c r="BT51" s="1079"/>
      <c r="BU51" s="1079"/>
      <c r="BV51" s="1079"/>
      <c r="BW51" s="1079"/>
      <c r="BX51" s="1079">
        <v>141.4</v>
      </c>
      <c r="BY51" s="1079"/>
      <c r="BZ51" s="1079"/>
      <c r="CA51" s="1079"/>
      <c r="CB51" s="1079"/>
      <c r="CC51" s="1079"/>
      <c r="CD51" s="1079"/>
      <c r="CE51" s="1079"/>
      <c r="CF51" s="1079">
        <v>120.2</v>
      </c>
      <c r="CG51" s="1079"/>
      <c r="CH51" s="1079"/>
      <c r="CI51" s="1079"/>
      <c r="CJ51" s="1079"/>
      <c r="CK51" s="1079"/>
      <c r="CL51" s="1079"/>
      <c r="CM51" s="1079"/>
      <c r="CN51" s="1079">
        <v>109.7</v>
      </c>
      <c r="CO51" s="1079"/>
      <c r="CP51" s="1079"/>
      <c r="CQ51" s="1079"/>
      <c r="CR51" s="1079"/>
      <c r="CS51" s="1079"/>
      <c r="CT51" s="1079"/>
      <c r="CU51" s="1079"/>
      <c r="CV51" s="1119"/>
      <c r="CW51" s="1079"/>
      <c r="CX51" s="1079"/>
      <c r="CY51" s="1079"/>
      <c r="CZ51" s="1079"/>
      <c r="DA51" s="1079"/>
      <c r="DB51" s="1079"/>
      <c r="DC51" s="1079"/>
    </row>
    <row r="52" spans="1:109" ht="13.2" x14ac:dyDescent="0.2">
      <c r="B52" s="84"/>
      <c r="G52" s="1088"/>
      <c r="H52" s="1088"/>
      <c r="I52" s="1120"/>
      <c r="J52" s="1120"/>
      <c r="K52" s="1087"/>
      <c r="L52" s="1087"/>
      <c r="M52" s="1087"/>
      <c r="N52" s="1087"/>
      <c r="AM52" s="1086"/>
      <c r="AN52" s="1080"/>
      <c r="AO52" s="1080"/>
      <c r="AP52" s="1080"/>
      <c r="AQ52" s="1080"/>
      <c r="AR52" s="1080"/>
      <c r="AS52" s="1080"/>
      <c r="AT52" s="1080"/>
      <c r="AU52" s="1080"/>
      <c r="AV52" s="1080"/>
      <c r="AW52" s="1080"/>
      <c r="AX52" s="1080"/>
      <c r="AY52" s="1080"/>
      <c r="AZ52" s="1080"/>
      <c r="BA52" s="1080"/>
      <c r="BB52" s="1080"/>
      <c r="BC52" s="1080"/>
      <c r="BD52" s="1080"/>
      <c r="BE52" s="1080"/>
      <c r="BF52" s="1080"/>
      <c r="BG52" s="1080"/>
      <c r="BH52" s="1080"/>
      <c r="BI52" s="1080"/>
      <c r="BJ52" s="1080"/>
      <c r="BK52" s="1080"/>
      <c r="BL52" s="1080"/>
      <c r="BM52" s="1080"/>
      <c r="BN52" s="1080"/>
      <c r="BO52" s="1080"/>
      <c r="BP52" s="1079"/>
      <c r="BQ52" s="1079"/>
      <c r="BR52" s="1079"/>
      <c r="BS52" s="1079"/>
      <c r="BT52" s="1079"/>
      <c r="BU52" s="1079"/>
      <c r="BV52" s="1079"/>
      <c r="BW52" s="1079"/>
      <c r="BX52" s="1079"/>
      <c r="BY52" s="1079"/>
      <c r="BZ52" s="1079"/>
      <c r="CA52" s="1079"/>
      <c r="CB52" s="1079"/>
      <c r="CC52" s="1079"/>
      <c r="CD52" s="1079"/>
      <c r="CE52" s="1079"/>
      <c r="CF52" s="1079"/>
      <c r="CG52" s="1079"/>
      <c r="CH52" s="1079"/>
      <c r="CI52" s="1079"/>
      <c r="CJ52" s="1079"/>
      <c r="CK52" s="1079"/>
      <c r="CL52" s="1079"/>
      <c r="CM52" s="1079"/>
      <c r="CN52" s="1079"/>
      <c r="CO52" s="1079"/>
      <c r="CP52" s="1079"/>
      <c r="CQ52" s="1079"/>
      <c r="CR52" s="1079"/>
      <c r="CS52" s="1079"/>
      <c r="CT52" s="1079"/>
      <c r="CU52" s="1079"/>
      <c r="CV52" s="1079"/>
      <c r="CW52" s="1079"/>
      <c r="CX52" s="1079"/>
      <c r="CY52" s="1079"/>
      <c r="CZ52" s="1079"/>
      <c r="DA52" s="1079"/>
      <c r="DB52" s="1079"/>
      <c r="DC52" s="1079"/>
    </row>
    <row r="53" spans="1:109" ht="13.2" x14ac:dyDescent="0.2">
      <c r="A53" s="1108"/>
      <c r="B53" s="84"/>
      <c r="G53" s="1088"/>
      <c r="H53" s="1088"/>
      <c r="I53" s="1084"/>
      <c r="J53" s="1084"/>
      <c r="K53" s="1087"/>
      <c r="L53" s="1087"/>
      <c r="M53" s="1087"/>
      <c r="N53" s="1087"/>
      <c r="AM53" s="1086"/>
      <c r="AN53" s="1080"/>
      <c r="AO53" s="1080"/>
      <c r="AP53" s="1080"/>
      <c r="AQ53" s="1080"/>
      <c r="AR53" s="1080"/>
      <c r="AS53" s="1080"/>
      <c r="AT53" s="1080"/>
      <c r="AU53" s="1080"/>
      <c r="AV53" s="1080"/>
      <c r="AW53" s="1080"/>
      <c r="AX53" s="1080"/>
      <c r="AY53" s="1080"/>
      <c r="AZ53" s="1080"/>
      <c r="BA53" s="1080"/>
      <c r="BB53" s="1080" t="s">
        <v>569</v>
      </c>
      <c r="BC53" s="1080"/>
      <c r="BD53" s="1080"/>
      <c r="BE53" s="1080"/>
      <c r="BF53" s="1080"/>
      <c r="BG53" s="1080"/>
      <c r="BH53" s="1080"/>
      <c r="BI53" s="1080"/>
      <c r="BJ53" s="1080"/>
      <c r="BK53" s="1080"/>
      <c r="BL53" s="1080"/>
      <c r="BM53" s="1080"/>
      <c r="BN53" s="1080"/>
      <c r="BO53" s="1080"/>
      <c r="BP53" s="1079">
        <v>55.5</v>
      </c>
      <c r="BQ53" s="1079"/>
      <c r="BR53" s="1079"/>
      <c r="BS53" s="1079"/>
      <c r="BT53" s="1079"/>
      <c r="BU53" s="1079"/>
      <c r="BV53" s="1079"/>
      <c r="BW53" s="1079"/>
      <c r="BX53" s="1079">
        <v>57.4</v>
      </c>
      <c r="BY53" s="1079"/>
      <c r="BZ53" s="1079"/>
      <c r="CA53" s="1079"/>
      <c r="CB53" s="1079"/>
      <c r="CC53" s="1079"/>
      <c r="CD53" s="1079"/>
      <c r="CE53" s="1079"/>
      <c r="CF53" s="1079">
        <v>59</v>
      </c>
      <c r="CG53" s="1079"/>
      <c r="CH53" s="1079"/>
      <c r="CI53" s="1079"/>
      <c r="CJ53" s="1079"/>
      <c r="CK53" s="1079"/>
      <c r="CL53" s="1079"/>
      <c r="CM53" s="1079"/>
      <c r="CN53" s="1079">
        <v>60.7</v>
      </c>
      <c r="CO53" s="1079"/>
      <c r="CP53" s="1079"/>
      <c r="CQ53" s="1079"/>
      <c r="CR53" s="1079"/>
      <c r="CS53" s="1079"/>
      <c r="CT53" s="1079"/>
      <c r="CU53" s="1079"/>
      <c r="CV53" s="1119"/>
      <c r="CW53" s="1079"/>
      <c r="CX53" s="1079"/>
      <c r="CY53" s="1079"/>
      <c r="CZ53" s="1079"/>
      <c r="DA53" s="1079"/>
      <c r="DB53" s="1079"/>
      <c r="DC53" s="1079"/>
    </row>
    <row r="54" spans="1:109" ht="13.2" x14ac:dyDescent="0.2">
      <c r="A54" s="1108"/>
      <c r="B54" s="84"/>
      <c r="G54" s="1088"/>
      <c r="H54" s="1088"/>
      <c r="I54" s="1084"/>
      <c r="J54" s="1084"/>
      <c r="K54" s="1087"/>
      <c r="L54" s="1087"/>
      <c r="M54" s="1087"/>
      <c r="N54" s="1087"/>
      <c r="AM54" s="1086"/>
      <c r="AN54" s="1080"/>
      <c r="AO54" s="1080"/>
      <c r="AP54" s="1080"/>
      <c r="AQ54" s="1080"/>
      <c r="AR54" s="1080"/>
      <c r="AS54" s="1080"/>
      <c r="AT54" s="1080"/>
      <c r="AU54" s="1080"/>
      <c r="AV54" s="1080"/>
      <c r="AW54" s="1080"/>
      <c r="AX54" s="1080"/>
      <c r="AY54" s="1080"/>
      <c r="AZ54" s="1080"/>
      <c r="BA54" s="1080"/>
      <c r="BB54" s="1080"/>
      <c r="BC54" s="1080"/>
      <c r="BD54" s="1080"/>
      <c r="BE54" s="1080"/>
      <c r="BF54" s="1080"/>
      <c r="BG54" s="1080"/>
      <c r="BH54" s="1080"/>
      <c r="BI54" s="1080"/>
      <c r="BJ54" s="1080"/>
      <c r="BK54" s="1080"/>
      <c r="BL54" s="1080"/>
      <c r="BM54" s="1080"/>
      <c r="BN54" s="1080"/>
      <c r="BO54" s="1080"/>
      <c r="BP54" s="1079"/>
      <c r="BQ54" s="1079"/>
      <c r="BR54" s="1079"/>
      <c r="BS54" s="1079"/>
      <c r="BT54" s="1079"/>
      <c r="BU54" s="1079"/>
      <c r="BV54" s="1079"/>
      <c r="BW54" s="1079"/>
      <c r="BX54" s="1079"/>
      <c r="BY54" s="1079"/>
      <c r="BZ54" s="1079"/>
      <c r="CA54" s="1079"/>
      <c r="CB54" s="1079"/>
      <c r="CC54" s="1079"/>
      <c r="CD54" s="1079"/>
      <c r="CE54" s="1079"/>
      <c r="CF54" s="1079"/>
      <c r="CG54" s="1079"/>
      <c r="CH54" s="1079"/>
      <c r="CI54" s="1079"/>
      <c r="CJ54" s="1079"/>
      <c r="CK54" s="1079"/>
      <c r="CL54" s="1079"/>
      <c r="CM54" s="1079"/>
      <c r="CN54" s="1079"/>
      <c r="CO54" s="1079"/>
      <c r="CP54" s="1079"/>
      <c r="CQ54" s="1079"/>
      <c r="CR54" s="1079"/>
      <c r="CS54" s="1079"/>
      <c r="CT54" s="1079"/>
      <c r="CU54" s="1079"/>
      <c r="CV54" s="1079"/>
      <c r="CW54" s="1079"/>
      <c r="CX54" s="1079"/>
      <c r="CY54" s="1079"/>
      <c r="CZ54" s="1079"/>
      <c r="DA54" s="1079"/>
      <c r="DB54" s="1079"/>
      <c r="DC54" s="1079"/>
    </row>
    <row r="55" spans="1:109" ht="13.2" x14ac:dyDescent="0.2">
      <c r="A55" s="1108"/>
      <c r="B55" s="84"/>
      <c r="G55" s="1084"/>
      <c r="H55" s="1084"/>
      <c r="I55" s="1084"/>
      <c r="J55" s="1084"/>
      <c r="K55" s="1087"/>
      <c r="L55" s="1087"/>
      <c r="M55" s="1087"/>
      <c r="N55" s="1087"/>
      <c r="AN55" s="1081" t="s">
        <v>563</v>
      </c>
      <c r="AO55" s="1081"/>
      <c r="AP55" s="1081"/>
      <c r="AQ55" s="1081"/>
      <c r="AR55" s="1081"/>
      <c r="AS55" s="1081"/>
      <c r="AT55" s="1081"/>
      <c r="AU55" s="1081"/>
      <c r="AV55" s="1081"/>
      <c r="AW55" s="1081"/>
      <c r="AX55" s="1081"/>
      <c r="AY55" s="1081"/>
      <c r="AZ55" s="1081"/>
      <c r="BA55" s="1081"/>
      <c r="BB55" s="1080" t="s">
        <v>562</v>
      </c>
      <c r="BC55" s="1080"/>
      <c r="BD55" s="1080"/>
      <c r="BE55" s="1080"/>
      <c r="BF55" s="1080"/>
      <c r="BG55" s="1080"/>
      <c r="BH55" s="1080"/>
      <c r="BI55" s="1080"/>
      <c r="BJ55" s="1080"/>
      <c r="BK55" s="1080"/>
      <c r="BL55" s="1080"/>
      <c r="BM55" s="1080"/>
      <c r="BN55" s="1080"/>
      <c r="BO55" s="1080"/>
      <c r="BP55" s="1079">
        <v>32.799999999999997</v>
      </c>
      <c r="BQ55" s="1079"/>
      <c r="BR55" s="1079"/>
      <c r="BS55" s="1079"/>
      <c r="BT55" s="1079"/>
      <c r="BU55" s="1079"/>
      <c r="BV55" s="1079"/>
      <c r="BW55" s="1079"/>
      <c r="BX55" s="1079">
        <v>20.9</v>
      </c>
      <c r="BY55" s="1079"/>
      <c r="BZ55" s="1079"/>
      <c r="CA55" s="1079"/>
      <c r="CB55" s="1079"/>
      <c r="CC55" s="1079"/>
      <c r="CD55" s="1079"/>
      <c r="CE55" s="1079"/>
      <c r="CF55" s="1079">
        <v>21</v>
      </c>
      <c r="CG55" s="1079"/>
      <c r="CH55" s="1079"/>
      <c r="CI55" s="1079"/>
      <c r="CJ55" s="1079"/>
      <c r="CK55" s="1079"/>
      <c r="CL55" s="1079"/>
      <c r="CM55" s="1079"/>
      <c r="CN55" s="1079">
        <v>23.5</v>
      </c>
      <c r="CO55" s="1079"/>
      <c r="CP55" s="1079"/>
      <c r="CQ55" s="1079"/>
      <c r="CR55" s="1079"/>
      <c r="CS55" s="1079"/>
      <c r="CT55" s="1079"/>
      <c r="CU55" s="1079"/>
      <c r="CV55" s="1119"/>
      <c r="CW55" s="1079"/>
      <c r="CX55" s="1079"/>
      <c r="CY55" s="1079"/>
      <c r="CZ55" s="1079"/>
      <c r="DA55" s="1079"/>
      <c r="DB55" s="1079"/>
      <c r="DC55" s="1079"/>
    </row>
    <row r="56" spans="1:109" ht="13.2" x14ac:dyDescent="0.2">
      <c r="A56" s="1108"/>
      <c r="B56" s="84"/>
      <c r="G56" s="1084"/>
      <c r="H56" s="1084"/>
      <c r="I56" s="1084"/>
      <c r="J56" s="1084"/>
      <c r="K56" s="1087"/>
      <c r="L56" s="1087"/>
      <c r="M56" s="1087"/>
      <c r="N56" s="1087"/>
      <c r="AN56" s="1081"/>
      <c r="AO56" s="1081"/>
      <c r="AP56" s="1081"/>
      <c r="AQ56" s="1081"/>
      <c r="AR56" s="1081"/>
      <c r="AS56" s="1081"/>
      <c r="AT56" s="1081"/>
      <c r="AU56" s="1081"/>
      <c r="AV56" s="1081"/>
      <c r="AW56" s="1081"/>
      <c r="AX56" s="1081"/>
      <c r="AY56" s="1081"/>
      <c r="AZ56" s="1081"/>
      <c r="BA56" s="1081"/>
      <c r="BB56" s="1080"/>
      <c r="BC56" s="1080"/>
      <c r="BD56" s="1080"/>
      <c r="BE56" s="1080"/>
      <c r="BF56" s="1080"/>
      <c r="BG56" s="1080"/>
      <c r="BH56" s="1080"/>
      <c r="BI56" s="1080"/>
      <c r="BJ56" s="1080"/>
      <c r="BK56" s="1080"/>
      <c r="BL56" s="1080"/>
      <c r="BM56" s="1080"/>
      <c r="BN56" s="1080"/>
      <c r="BO56" s="1080"/>
      <c r="BP56" s="1079"/>
      <c r="BQ56" s="1079"/>
      <c r="BR56" s="1079"/>
      <c r="BS56" s="1079"/>
      <c r="BT56" s="1079"/>
      <c r="BU56" s="1079"/>
      <c r="BV56" s="1079"/>
      <c r="BW56" s="1079"/>
      <c r="BX56" s="1079"/>
      <c r="BY56" s="1079"/>
      <c r="BZ56" s="1079"/>
      <c r="CA56" s="1079"/>
      <c r="CB56" s="1079"/>
      <c r="CC56" s="1079"/>
      <c r="CD56" s="1079"/>
      <c r="CE56" s="1079"/>
      <c r="CF56" s="1079"/>
      <c r="CG56" s="1079"/>
      <c r="CH56" s="1079"/>
      <c r="CI56" s="1079"/>
      <c r="CJ56" s="1079"/>
      <c r="CK56" s="1079"/>
      <c r="CL56" s="1079"/>
      <c r="CM56" s="1079"/>
      <c r="CN56" s="1079"/>
      <c r="CO56" s="1079"/>
      <c r="CP56" s="1079"/>
      <c r="CQ56" s="1079"/>
      <c r="CR56" s="1079"/>
      <c r="CS56" s="1079"/>
      <c r="CT56" s="1079"/>
      <c r="CU56" s="1079"/>
      <c r="CV56" s="1079"/>
      <c r="CW56" s="1079"/>
      <c r="CX56" s="1079"/>
      <c r="CY56" s="1079"/>
      <c r="CZ56" s="1079"/>
      <c r="DA56" s="1079"/>
      <c r="DB56" s="1079"/>
      <c r="DC56" s="1079"/>
    </row>
    <row r="57" spans="1:109" s="1108" customFormat="1" ht="13.2" x14ac:dyDescent="0.2">
      <c r="B57" s="1112"/>
      <c r="G57" s="1084"/>
      <c r="H57" s="1084"/>
      <c r="I57" s="1083"/>
      <c r="J57" s="1083"/>
      <c r="K57" s="1087"/>
      <c r="L57" s="1087"/>
      <c r="M57" s="1087"/>
      <c r="N57" s="1087"/>
      <c r="AM57" s="163"/>
      <c r="AN57" s="1081"/>
      <c r="AO57" s="1081"/>
      <c r="AP57" s="1081"/>
      <c r="AQ57" s="1081"/>
      <c r="AR57" s="1081"/>
      <c r="AS57" s="1081"/>
      <c r="AT57" s="1081"/>
      <c r="AU57" s="1081"/>
      <c r="AV57" s="1081"/>
      <c r="AW57" s="1081"/>
      <c r="AX57" s="1081"/>
      <c r="AY57" s="1081"/>
      <c r="AZ57" s="1081"/>
      <c r="BA57" s="1081"/>
      <c r="BB57" s="1080" t="s">
        <v>569</v>
      </c>
      <c r="BC57" s="1080"/>
      <c r="BD57" s="1080"/>
      <c r="BE57" s="1080"/>
      <c r="BF57" s="1080"/>
      <c r="BG57" s="1080"/>
      <c r="BH57" s="1080"/>
      <c r="BI57" s="1080"/>
      <c r="BJ57" s="1080"/>
      <c r="BK57" s="1080"/>
      <c r="BL57" s="1080"/>
      <c r="BM57" s="1080"/>
      <c r="BN57" s="1080"/>
      <c r="BO57" s="1080"/>
      <c r="BP57" s="1079">
        <v>58.9</v>
      </c>
      <c r="BQ57" s="1079"/>
      <c r="BR57" s="1079"/>
      <c r="BS57" s="1079"/>
      <c r="BT57" s="1079"/>
      <c r="BU57" s="1079"/>
      <c r="BV57" s="1079"/>
      <c r="BW57" s="1079"/>
      <c r="BX57" s="1079">
        <v>60.5</v>
      </c>
      <c r="BY57" s="1079"/>
      <c r="BZ57" s="1079"/>
      <c r="CA57" s="1079"/>
      <c r="CB57" s="1079"/>
      <c r="CC57" s="1079"/>
      <c r="CD57" s="1079"/>
      <c r="CE57" s="1079"/>
      <c r="CF57" s="1079">
        <v>61.5</v>
      </c>
      <c r="CG57" s="1079"/>
      <c r="CH57" s="1079"/>
      <c r="CI57" s="1079"/>
      <c r="CJ57" s="1079"/>
      <c r="CK57" s="1079"/>
      <c r="CL57" s="1079"/>
      <c r="CM57" s="1079"/>
      <c r="CN57" s="1079">
        <v>61.9</v>
      </c>
      <c r="CO57" s="1079"/>
      <c r="CP57" s="1079"/>
      <c r="CQ57" s="1079"/>
      <c r="CR57" s="1079"/>
      <c r="CS57" s="1079"/>
      <c r="CT57" s="1079"/>
      <c r="CU57" s="1079"/>
      <c r="CV57" s="1119"/>
      <c r="CW57" s="1079"/>
      <c r="CX57" s="1079"/>
      <c r="CY57" s="1079"/>
      <c r="CZ57" s="1079"/>
      <c r="DA57" s="1079"/>
      <c r="DB57" s="1079"/>
      <c r="DC57" s="1079"/>
      <c r="DD57" s="1117"/>
      <c r="DE57" s="1112"/>
    </row>
    <row r="58" spans="1:109" s="1108" customFormat="1" ht="13.2" x14ac:dyDescent="0.2">
      <c r="A58" s="163"/>
      <c r="B58" s="1112"/>
      <c r="G58" s="1084"/>
      <c r="H58" s="1084"/>
      <c r="I58" s="1083"/>
      <c r="J58" s="1083"/>
      <c r="K58" s="1087"/>
      <c r="L58" s="1087"/>
      <c r="M58" s="1087"/>
      <c r="N58" s="1087"/>
      <c r="AM58" s="163"/>
      <c r="AN58" s="1081"/>
      <c r="AO58" s="1081"/>
      <c r="AP58" s="1081"/>
      <c r="AQ58" s="1081"/>
      <c r="AR58" s="1081"/>
      <c r="AS58" s="1081"/>
      <c r="AT58" s="1081"/>
      <c r="AU58" s="1081"/>
      <c r="AV58" s="1081"/>
      <c r="AW58" s="1081"/>
      <c r="AX58" s="1081"/>
      <c r="AY58" s="1081"/>
      <c r="AZ58" s="1081"/>
      <c r="BA58" s="1081"/>
      <c r="BB58" s="1080"/>
      <c r="BC58" s="1080"/>
      <c r="BD58" s="1080"/>
      <c r="BE58" s="1080"/>
      <c r="BF58" s="1080"/>
      <c r="BG58" s="1080"/>
      <c r="BH58" s="1080"/>
      <c r="BI58" s="1080"/>
      <c r="BJ58" s="1080"/>
      <c r="BK58" s="1080"/>
      <c r="BL58" s="1080"/>
      <c r="BM58" s="1080"/>
      <c r="BN58" s="1080"/>
      <c r="BO58" s="1080"/>
      <c r="BP58" s="1079"/>
      <c r="BQ58" s="1079"/>
      <c r="BR58" s="1079"/>
      <c r="BS58" s="1079"/>
      <c r="BT58" s="1079"/>
      <c r="BU58" s="1079"/>
      <c r="BV58" s="1079"/>
      <c r="BW58" s="1079"/>
      <c r="BX58" s="1079"/>
      <c r="BY58" s="1079"/>
      <c r="BZ58" s="1079"/>
      <c r="CA58" s="1079"/>
      <c r="CB58" s="1079"/>
      <c r="CC58" s="1079"/>
      <c r="CD58" s="1079"/>
      <c r="CE58" s="1079"/>
      <c r="CF58" s="1079"/>
      <c r="CG58" s="1079"/>
      <c r="CH58" s="1079"/>
      <c r="CI58" s="1079"/>
      <c r="CJ58" s="1079"/>
      <c r="CK58" s="1079"/>
      <c r="CL58" s="1079"/>
      <c r="CM58" s="1079"/>
      <c r="CN58" s="1079"/>
      <c r="CO58" s="1079"/>
      <c r="CP58" s="1079"/>
      <c r="CQ58" s="1079"/>
      <c r="CR58" s="1079"/>
      <c r="CS58" s="1079"/>
      <c r="CT58" s="1079"/>
      <c r="CU58" s="1079"/>
      <c r="CV58" s="1079"/>
      <c r="CW58" s="1079"/>
      <c r="CX58" s="1079"/>
      <c r="CY58" s="1079"/>
      <c r="CZ58" s="1079"/>
      <c r="DA58" s="1079"/>
      <c r="DB58" s="1079"/>
      <c r="DC58" s="1079"/>
      <c r="DD58" s="1117"/>
      <c r="DE58" s="1112"/>
    </row>
    <row r="59" spans="1:109" s="1108" customFormat="1" ht="13.2" x14ac:dyDescent="0.2">
      <c r="A59" s="163"/>
      <c r="B59" s="1112"/>
      <c r="K59" s="1118"/>
      <c r="L59" s="1118"/>
      <c r="M59" s="1118"/>
      <c r="N59" s="1118"/>
      <c r="AQ59" s="1118"/>
      <c r="AR59" s="1118"/>
      <c r="AS59" s="1118"/>
      <c r="AT59" s="1118"/>
      <c r="BC59" s="1118"/>
      <c r="BD59" s="1118"/>
      <c r="BE59" s="1118"/>
      <c r="BF59" s="1118"/>
      <c r="BO59" s="1118"/>
      <c r="BP59" s="1118"/>
      <c r="BQ59" s="1118"/>
      <c r="BR59" s="1118"/>
      <c r="CA59" s="1118"/>
      <c r="CB59" s="1118"/>
      <c r="CC59" s="1118"/>
      <c r="CD59" s="1118"/>
      <c r="CM59" s="1118"/>
      <c r="CN59" s="1118"/>
      <c r="CO59" s="1118"/>
      <c r="CP59" s="1118"/>
      <c r="CY59" s="1118"/>
      <c r="CZ59" s="1118"/>
      <c r="DA59" s="1118"/>
      <c r="DB59" s="1118"/>
      <c r="DC59" s="1118"/>
      <c r="DD59" s="1117"/>
      <c r="DE59" s="1112"/>
    </row>
    <row r="60" spans="1:109" s="1108" customFormat="1" ht="13.2" x14ac:dyDescent="0.2">
      <c r="A60" s="163"/>
      <c r="B60" s="1112"/>
      <c r="K60" s="1118"/>
      <c r="L60" s="1118"/>
      <c r="M60" s="1118"/>
      <c r="N60" s="1118"/>
      <c r="AQ60" s="1118"/>
      <c r="AR60" s="1118"/>
      <c r="AS60" s="1118"/>
      <c r="AT60" s="1118"/>
      <c r="BC60" s="1118"/>
      <c r="BD60" s="1118"/>
      <c r="BE60" s="1118"/>
      <c r="BF60" s="1118"/>
      <c r="BO60" s="1118"/>
      <c r="BP60" s="1118"/>
      <c r="BQ60" s="1118"/>
      <c r="BR60" s="1118"/>
      <c r="CA60" s="1118"/>
      <c r="CB60" s="1118"/>
      <c r="CC60" s="1118"/>
      <c r="CD60" s="1118"/>
      <c r="CM60" s="1118"/>
      <c r="CN60" s="1118"/>
      <c r="CO60" s="1118"/>
      <c r="CP60" s="1118"/>
      <c r="CY60" s="1118"/>
      <c r="CZ60" s="1118"/>
      <c r="DA60" s="1118"/>
      <c r="DB60" s="1118"/>
      <c r="DC60" s="1118"/>
      <c r="DD60" s="1117"/>
      <c r="DE60" s="1112"/>
    </row>
    <row r="61" spans="1:109" s="1108" customFormat="1" ht="13.2" x14ac:dyDescent="0.2">
      <c r="A61" s="163"/>
      <c r="B61" s="1116"/>
      <c r="C61" s="1115"/>
      <c r="D61" s="1115"/>
      <c r="E61" s="1115"/>
      <c r="F61" s="1115"/>
      <c r="G61" s="1115"/>
      <c r="H61" s="1115"/>
      <c r="I61" s="1115"/>
      <c r="J61" s="1115"/>
      <c r="K61" s="1115"/>
      <c r="L61" s="1115"/>
      <c r="M61" s="1114"/>
      <c r="N61" s="1114"/>
      <c r="O61" s="1115"/>
      <c r="P61" s="1115"/>
      <c r="Q61" s="1115"/>
      <c r="R61" s="1115"/>
      <c r="S61" s="1115"/>
      <c r="T61" s="1115"/>
      <c r="U61" s="1115"/>
      <c r="V61" s="1115"/>
      <c r="W61" s="1115"/>
      <c r="X61" s="1115"/>
      <c r="Y61" s="1115"/>
      <c r="Z61" s="1115"/>
      <c r="AA61" s="1115"/>
      <c r="AB61" s="1115"/>
      <c r="AC61" s="1115"/>
      <c r="AD61" s="1115"/>
      <c r="AE61" s="1115"/>
      <c r="AF61" s="1115"/>
      <c r="AG61" s="1115"/>
      <c r="AH61" s="1115"/>
      <c r="AI61" s="1115"/>
      <c r="AJ61" s="1115"/>
      <c r="AK61" s="1115"/>
      <c r="AL61" s="1115"/>
      <c r="AM61" s="1115"/>
      <c r="AN61" s="1115"/>
      <c r="AO61" s="1115"/>
      <c r="AP61" s="1115"/>
      <c r="AQ61" s="1115"/>
      <c r="AR61" s="1115"/>
      <c r="AS61" s="1114"/>
      <c r="AT61" s="1114"/>
      <c r="AU61" s="1115"/>
      <c r="AV61" s="1115"/>
      <c r="AW61" s="1115"/>
      <c r="AX61" s="1115"/>
      <c r="AY61" s="1115"/>
      <c r="AZ61" s="1115"/>
      <c r="BA61" s="1115"/>
      <c r="BB61" s="1115"/>
      <c r="BC61" s="1115"/>
      <c r="BD61" s="1115"/>
      <c r="BE61" s="1114"/>
      <c r="BF61" s="1114"/>
      <c r="BG61" s="1115"/>
      <c r="BH61" s="1115"/>
      <c r="BI61" s="1115"/>
      <c r="BJ61" s="1115"/>
      <c r="BK61" s="1115"/>
      <c r="BL61" s="1115"/>
      <c r="BM61" s="1115"/>
      <c r="BN61" s="1115"/>
      <c r="BO61" s="1115"/>
      <c r="BP61" s="1115"/>
      <c r="BQ61" s="1114"/>
      <c r="BR61" s="1114"/>
      <c r="BS61" s="1115"/>
      <c r="BT61" s="1115"/>
      <c r="BU61" s="1115"/>
      <c r="BV61" s="1115"/>
      <c r="BW61" s="1115"/>
      <c r="BX61" s="1115"/>
      <c r="BY61" s="1115"/>
      <c r="BZ61" s="1115"/>
      <c r="CA61" s="1115"/>
      <c r="CB61" s="1115"/>
      <c r="CC61" s="1114"/>
      <c r="CD61" s="1114"/>
      <c r="CE61" s="1115"/>
      <c r="CF61" s="1115"/>
      <c r="CG61" s="1115"/>
      <c r="CH61" s="1115"/>
      <c r="CI61" s="1115"/>
      <c r="CJ61" s="1115"/>
      <c r="CK61" s="1115"/>
      <c r="CL61" s="1115"/>
      <c r="CM61" s="1115"/>
      <c r="CN61" s="1115"/>
      <c r="CO61" s="1114"/>
      <c r="CP61" s="1114"/>
      <c r="CQ61" s="1115"/>
      <c r="CR61" s="1115"/>
      <c r="CS61" s="1115"/>
      <c r="CT61" s="1115"/>
      <c r="CU61" s="1115"/>
      <c r="CV61" s="1115"/>
      <c r="CW61" s="1115"/>
      <c r="CX61" s="1115"/>
      <c r="CY61" s="1115"/>
      <c r="CZ61" s="1115"/>
      <c r="DA61" s="1114"/>
      <c r="DB61" s="1114"/>
      <c r="DC61" s="1114"/>
      <c r="DD61" s="1113"/>
      <c r="DE61" s="1112"/>
    </row>
    <row r="62" spans="1:109" ht="13.2" x14ac:dyDescent="0.2">
      <c r="B62" s="1111"/>
      <c r="C62" s="1111"/>
      <c r="D62" s="1111"/>
      <c r="E62" s="1111"/>
      <c r="F62" s="1111"/>
      <c r="G62" s="1111"/>
      <c r="H62" s="1111"/>
      <c r="I62" s="1111"/>
      <c r="J62" s="1111"/>
      <c r="K62" s="1111"/>
      <c r="L62" s="1111"/>
      <c r="M62" s="1111"/>
      <c r="N62" s="1111"/>
      <c r="O62" s="1111"/>
      <c r="P62" s="1111"/>
      <c r="Q62" s="1111"/>
      <c r="R62" s="1111"/>
      <c r="S62" s="1111"/>
      <c r="T62" s="1111"/>
      <c r="U62" s="1111"/>
      <c r="V62" s="1111"/>
      <c r="W62" s="1111"/>
      <c r="X62" s="1111"/>
      <c r="Y62" s="1111"/>
      <c r="Z62" s="1111"/>
      <c r="AA62" s="1111"/>
      <c r="AB62" s="1111"/>
      <c r="AC62" s="1111"/>
      <c r="AD62" s="1111"/>
      <c r="AE62" s="1111"/>
      <c r="AF62" s="1111"/>
      <c r="AG62" s="1111"/>
      <c r="AH62" s="1111"/>
      <c r="AI62" s="1111"/>
      <c r="AJ62" s="1111"/>
      <c r="AK62" s="1111"/>
      <c r="AL62" s="1111"/>
      <c r="AM62" s="1111"/>
      <c r="AN62" s="1111"/>
      <c r="AO62" s="1111"/>
      <c r="AP62" s="1111"/>
      <c r="AQ62" s="1111"/>
      <c r="AR62" s="1111"/>
      <c r="AS62" s="1111"/>
      <c r="AT62" s="1111"/>
      <c r="AU62" s="1111"/>
      <c r="AV62" s="1111"/>
      <c r="AW62" s="1111"/>
      <c r="AX62" s="1111"/>
      <c r="AY62" s="1111"/>
      <c r="AZ62" s="1111"/>
      <c r="BA62" s="1111"/>
      <c r="BB62" s="1111"/>
      <c r="BC62" s="1111"/>
      <c r="BD62" s="1111"/>
      <c r="BE62" s="1111"/>
      <c r="BF62" s="1111"/>
      <c r="BG62" s="1111"/>
      <c r="BH62" s="1111"/>
      <c r="BI62" s="1111"/>
      <c r="BJ62" s="1111"/>
      <c r="BK62" s="1111"/>
      <c r="BL62" s="1111"/>
      <c r="BM62" s="1111"/>
      <c r="BN62" s="1111"/>
      <c r="BO62" s="1111"/>
      <c r="BP62" s="1111"/>
      <c r="BQ62" s="1111"/>
      <c r="BR62" s="1111"/>
      <c r="BS62" s="1111"/>
      <c r="BT62" s="1111"/>
      <c r="BU62" s="1111"/>
      <c r="BV62" s="1111"/>
      <c r="BW62" s="1111"/>
      <c r="BX62" s="1111"/>
      <c r="BY62" s="1111"/>
      <c r="BZ62" s="1111"/>
      <c r="CA62" s="1111"/>
      <c r="CB62" s="1111"/>
      <c r="CC62" s="1111"/>
      <c r="CD62" s="1111"/>
      <c r="CE62" s="1111"/>
      <c r="CF62" s="1111"/>
      <c r="CG62" s="1111"/>
      <c r="CH62" s="1111"/>
      <c r="CI62" s="1111"/>
      <c r="CJ62" s="1111"/>
      <c r="CK62" s="1111"/>
      <c r="CL62" s="1111"/>
      <c r="CM62" s="1111"/>
      <c r="CN62" s="1111"/>
      <c r="CO62" s="1111"/>
      <c r="CP62" s="1111"/>
      <c r="CQ62" s="1111"/>
      <c r="CR62" s="1111"/>
      <c r="CS62" s="1111"/>
      <c r="CT62" s="1111"/>
      <c r="CU62" s="1111"/>
      <c r="CV62" s="1111"/>
      <c r="CW62" s="1111"/>
      <c r="CX62" s="1111"/>
      <c r="CY62" s="1111"/>
      <c r="CZ62" s="1111"/>
      <c r="DA62" s="1111"/>
      <c r="DB62" s="1111"/>
      <c r="DC62" s="1111"/>
      <c r="DD62" s="1111"/>
      <c r="DE62" s="163"/>
    </row>
    <row r="63" spans="1:109" ht="16.2" x14ac:dyDescent="0.2">
      <c r="B63" s="92" t="s">
        <v>568</v>
      </c>
    </row>
    <row r="64" spans="1:109" ht="13.2" x14ac:dyDescent="0.2">
      <c r="B64" s="84"/>
      <c r="G64" s="1109"/>
      <c r="N64" s="1110"/>
      <c r="AM64" s="1109"/>
      <c r="AN64" s="1109" t="s">
        <v>567</v>
      </c>
      <c r="AP64" s="1108"/>
      <c r="AQ64" s="1108"/>
      <c r="AR64" s="1108"/>
      <c r="AY64" s="1109"/>
      <c r="BA64" s="1108"/>
      <c r="BB64" s="1108"/>
      <c r="BC64" s="1108"/>
      <c r="BK64" s="1109"/>
      <c r="BM64" s="1108"/>
      <c r="BN64" s="1108"/>
      <c r="BO64" s="1108"/>
      <c r="BW64" s="1109"/>
      <c r="BY64" s="1108"/>
      <c r="BZ64" s="1108"/>
      <c r="CA64" s="1108"/>
      <c r="CI64" s="1109"/>
      <c r="CK64" s="1108"/>
      <c r="CL64" s="1108"/>
      <c r="CM64" s="1108"/>
      <c r="CU64" s="1109"/>
      <c r="CW64" s="1108"/>
      <c r="CX64" s="1108"/>
      <c r="CY64" s="1108"/>
    </row>
    <row r="65" spans="2:107" ht="13.2" x14ac:dyDescent="0.2">
      <c r="B65" s="84"/>
      <c r="AN65" s="1107" t="s">
        <v>566</v>
      </c>
      <c r="AO65" s="1106"/>
      <c r="AP65" s="1106"/>
      <c r="AQ65" s="1106"/>
      <c r="AR65" s="1106"/>
      <c r="AS65" s="1106"/>
      <c r="AT65" s="1106"/>
      <c r="AU65" s="1106"/>
      <c r="AV65" s="1106"/>
      <c r="AW65" s="1106"/>
      <c r="AX65" s="1106"/>
      <c r="AY65" s="1106"/>
      <c r="AZ65" s="1106"/>
      <c r="BA65" s="1106"/>
      <c r="BB65" s="1106"/>
      <c r="BC65" s="1106"/>
      <c r="BD65" s="1106"/>
      <c r="BE65" s="1106"/>
      <c r="BF65" s="1106"/>
      <c r="BG65" s="1106"/>
      <c r="BH65" s="1106"/>
      <c r="BI65" s="1106"/>
      <c r="BJ65" s="1106"/>
      <c r="BK65" s="1106"/>
      <c r="BL65" s="1106"/>
      <c r="BM65" s="1106"/>
      <c r="BN65" s="1106"/>
      <c r="BO65" s="1106"/>
      <c r="BP65" s="1106"/>
      <c r="BQ65" s="1106"/>
      <c r="BR65" s="1106"/>
      <c r="BS65" s="1106"/>
      <c r="BT65" s="1106"/>
      <c r="BU65" s="1106"/>
      <c r="BV65" s="1106"/>
      <c r="BW65" s="1106"/>
      <c r="BX65" s="1106"/>
      <c r="BY65" s="1106"/>
      <c r="BZ65" s="1106"/>
      <c r="CA65" s="1106"/>
      <c r="CB65" s="1106"/>
      <c r="CC65" s="1106"/>
      <c r="CD65" s="1106"/>
      <c r="CE65" s="1106"/>
      <c r="CF65" s="1106"/>
      <c r="CG65" s="1106"/>
      <c r="CH65" s="1106"/>
      <c r="CI65" s="1106"/>
      <c r="CJ65" s="1106"/>
      <c r="CK65" s="1106"/>
      <c r="CL65" s="1106"/>
      <c r="CM65" s="1106"/>
      <c r="CN65" s="1106"/>
      <c r="CO65" s="1106"/>
      <c r="CP65" s="1106"/>
      <c r="CQ65" s="1106"/>
      <c r="CR65" s="1106"/>
      <c r="CS65" s="1106"/>
      <c r="CT65" s="1106"/>
      <c r="CU65" s="1106"/>
      <c r="CV65" s="1106"/>
      <c r="CW65" s="1106"/>
      <c r="CX65" s="1106"/>
      <c r="CY65" s="1106"/>
      <c r="CZ65" s="1106"/>
      <c r="DA65" s="1106"/>
      <c r="DB65" s="1106"/>
      <c r="DC65" s="1105"/>
    </row>
    <row r="66" spans="2:107" ht="13.2" x14ac:dyDescent="0.2">
      <c r="B66" s="84"/>
      <c r="AN66" s="1104"/>
      <c r="AO66" s="1103"/>
      <c r="AP66" s="1103"/>
      <c r="AQ66" s="1103"/>
      <c r="AR66" s="1103"/>
      <c r="AS66" s="1103"/>
      <c r="AT66" s="1103"/>
      <c r="AU66" s="1103"/>
      <c r="AV66" s="1103"/>
      <c r="AW66" s="1103"/>
      <c r="AX66" s="1103"/>
      <c r="AY66" s="1103"/>
      <c r="AZ66" s="1103"/>
      <c r="BA66" s="1103"/>
      <c r="BB66" s="1103"/>
      <c r="BC66" s="1103"/>
      <c r="BD66" s="1103"/>
      <c r="BE66" s="1103"/>
      <c r="BF66" s="1103"/>
      <c r="BG66" s="1103"/>
      <c r="BH66" s="1103"/>
      <c r="BI66" s="1103"/>
      <c r="BJ66" s="1103"/>
      <c r="BK66" s="1103"/>
      <c r="BL66" s="1103"/>
      <c r="BM66" s="1103"/>
      <c r="BN66" s="1103"/>
      <c r="BO66" s="1103"/>
      <c r="BP66" s="1103"/>
      <c r="BQ66" s="1103"/>
      <c r="BR66" s="1103"/>
      <c r="BS66" s="1103"/>
      <c r="BT66" s="1103"/>
      <c r="BU66" s="1103"/>
      <c r="BV66" s="1103"/>
      <c r="BW66" s="1103"/>
      <c r="BX66" s="1103"/>
      <c r="BY66" s="1103"/>
      <c r="BZ66" s="1103"/>
      <c r="CA66" s="1103"/>
      <c r="CB66" s="1103"/>
      <c r="CC66" s="1103"/>
      <c r="CD66" s="1103"/>
      <c r="CE66" s="1103"/>
      <c r="CF66" s="1103"/>
      <c r="CG66" s="1103"/>
      <c r="CH66" s="1103"/>
      <c r="CI66" s="1103"/>
      <c r="CJ66" s="1103"/>
      <c r="CK66" s="1103"/>
      <c r="CL66" s="1103"/>
      <c r="CM66" s="1103"/>
      <c r="CN66" s="1103"/>
      <c r="CO66" s="1103"/>
      <c r="CP66" s="1103"/>
      <c r="CQ66" s="1103"/>
      <c r="CR66" s="1103"/>
      <c r="CS66" s="1103"/>
      <c r="CT66" s="1103"/>
      <c r="CU66" s="1103"/>
      <c r="CV66" s="1103"/>
      <c r="CW66" s="1103"/>
      <c r="CX66" s="1103"/>
      <c r="CY66" s="1103"/>
      <c r="CZ66" s="1103"/>
      <c r="DA66" s="1103"/>
      <c r="DB66" s="1103"/>
      <c r="DC66" s="1102"/>
    </row>
    <row r="67" spans="2:107" ht="13.2" x14ac:dyDescent="0.2">
      <c r="B67" s="84"/>
      <c r="AN67" s="1104"/>
      <c r="AO67" s="1103"/>
      <c r="AP67" s="1103"/>
      <c r="AQ67" s="1103"/>
      <c r="AR67" s="1103"/>
      <c r="AS67" s="1103"/>
      <c r="AT67" s="1103"/>
      <c r="AU67" s="1103"/>
      <c r="AV67" s="1103"/>
      <c r="AW67" s="1103"/>
      <c r="AX67" s="1103"/>
      <c r="AY67" s="1103"/>
      <c r="AZ67" s="1103"/>
      <c r="BA67" s="1103"/>
      <c r="BB67" s="1103"/>
      <c r="BC67" s="1103"/>
      <c r="BD67" s="1103"/>
      <c r="BE67" s="1103"/>
      <c r="BF67" s="1103"/>
      <c r="BG67" s="1103"/>
      <c r="BH67" s="1103"/>
      <c r="BI67" s="1103"/>
      <c r="BJ67" s="1103"/>
      <c r="BK67" s="1103"/>
      <c r="BL67" s="1103"/>
      <c r="BM67" s="1103"/>
      <c r="BN67" s="1103"/>
      <c r="BO67" s="1103"/>
      <c r="BP67" s="1103"/>
      <c r="BQ67" s="1103"/>
      <c r="BR67" s="1103"/>
      <c r="BS67" s="1103"/>
      <c r="BT67" s="1103"/>
      <c r="BU67" s="1103"/>
      <c r="BV67" s="1103"/>
      <c r="BW67" s="1103"/>
      <c r="BX67" s="1103"/>
      <c r="BY67" s="1103"/>
      <c r="BZ67" s="1103"/>
      <c r="CA67" s="1103"/>
      <c r="CB67" s="1103"/>
      <c r="CC67" s="1103"/>
      <c r="CD67" s="1103"/>
      <c r="CE67" s="1103"/>
      <c r="CF67" s="1103"/>
      <c r="CG67" s="1103"/>
      <c r="CH67" s="1103"/>
      <c r="CI67" s="1103"/>
      <c r="CJ67" s="1103"/>
      <c r="CK67" s="1103"/>
      <c r="CL67" s="1103"/>
      <c r="CM67" s="1103"/>
      <c r="CN67" s="1103"/>
      <c r="CO67" s="1103"/>
      <c r="CP67" s="1103"/>
      <c r="CQ67" s="1103"/>
      <c r="CR67" s="1103"/>
      <c r="CS67" s="1103"/>
      <c r="CT67" s="1103"/>
      <c r="CU67" s="1103"/>
      <c r="CV67" s="1103"/>
      <c r="CW67" s="1103"/>
      <c r="CX67" s="1103"/>
      <c r="CY67" s="1103"/>
      <c r="CZ67" s="1103"/>
      <c r="DA67" s="1103"/>
      <c r="DB67" s="1103"/>
      <c r="DC67" s="1102"/>
    </row>
    <row r="68" spans="2:107" ht="13.2" x14ac:dyDescent="0.2">
      <c r="B68" s="84"/>
      <c r="AN68" s="1104"/>
      <c r="AO68" s="1103"/>
      <c r="AP68" s="1103"/>
      <c r="AQ68" s="1103"/>
      <c r="AR68" s="1103"/>
      <c r="AS68" s="1103"/>
      <c r="AT68" s="1103"/>
      <c r="AU68" s="1103"/>
      <c r="AV68" s="1103"/>
      <c r="AW68" s="1103"/>
      <c r="AX68" s="1103"/>
      <c r="AY68" s="1103"/>
      <c r="AZ68" s="1103"/>
      <c r="BA68" s="1103"/>
      <c r="BB68" s="1103"/>
      <c r="BC68" s="1103"/>
      <c r="BD68" s="1103"/>
      <c r="BE68" s="1103"/>
      <c r="BF68" s="1103"/>
      <c r="BG68" s="1103"/>
      <c r="BH68" s="1103"/>
      <c r="BI68" s="1103"/>
      <c r="BJ68" s="1103"/>
      <c r="BK68" s="1103"/>
      <c r="BL68" s="1103"/>
      <c r="BM68" s="1103"/>
      <c r="BN68" s="1103"/>
      <c r="BO68" s="1103"/>
      <c r="BP68" s="1103"/>
      <c r="BQ68" s="1103"/>
      <c r="BR68" s="1103"/>
      <c r="BS68" s="1103"/>
      <c r="BT68" s="1103"/>
      <c r="BU68" s="1103"/>
      <c r="BV68" s="1103"/>
      <c r="BW68" s="1103"/>
      <c r="BX68" s="1103"/>
      <c r="BY68" s="1103"/>
      <c r="BZ68" s="1103"/>
      <c r="CA68" s="1103"/>
      <c r="CB68" s="1103"/>
      <c r="CC68" s="1103"/>
      <c r="CD68" s="1103"/>
      <c r="CE68" s="1103"/>
      <c r="CF68" s="1103"/>
      <c r="CG68" s="1103"/>
      <c r="CH68" s="1103"/>
      <c r="CI68" s="1103"/>
      <c r="CJ68" s="1103"/>
      <c r="CK68" s="1103"/>
      <c r="CL68" s="1103"/>
      <c r="CM68" s="1103"/>
      <c r="CN68" s="1103"/>
      <c r="CO68" s="1103"/>
      <c r="CP68" s="1103"/>
      <c r="CQ68" s="1103"/>
      <c r="CR68" s="1103"/>
      <c r="CS68" s="1103"/>
      <c r="CT68" s="1103"/>
      <c r="CU68" s="1103"/>
      <c r="CV68" s="1103"/>
      <c r="CW68" s="1103"/>
      <c r="CX68" s="1103"/>
      <c r="CY68" s="1103"/>
      <c r="CZ68" s="1103"/>
      <c r="DA68" s="1103"/>
      <c r="DB68" s="1103"/>
      <c r="DC68" s="1102"/>
    </row>
    <row r="69" spans="2:107" ht="13.2" x14ac:dyDescent="0.2">
      <c r="B69" s="84"/>
      <c r="AN69" s="1101"/>
      <c r="AO69" s="1100"/>
      <c r="AP69" s="1100"/>
      <c r="AQ69" s="1100"/>
      <c r="AR69" s="1100"/>
      <c r="AS69" s="1100"/>
      <c r="AT69" s="1100"/>
      <c r="AU69" s="1100"/>
      <c r="AV69" s="1100"/>
      <c r="AW69" s="1100"/>
      <c r="AX69" s="1100"/>
      <c r="AY69" s="1100"/>
      <c r="AZ69" s="1100"/>
      <c r="BA69" s="1100"/>
      <c r="BB69" s="1100"/>
      <c r="BC69" s="1100"/>
      <c r="BD69" s="1100"/>
      <c r="BE69" s="1100"/>
      <c r="BF69" s="1100"/>
      <c r="BG69" s="1100"/>
      <c r="BH69" s="1100"/>
      <c r="BI69" s="1100"/>
      <c r="BJ69" s="1100"/>
      <c r="BK69" s="1100"/>
      <c r="BL69" s="1100"/>
      <c r="BM69" s="1100"/>
      <c r="BN69" s="1100"/>
      <c r="BO69" s="1100"/>
      <c r="BP69" s="1100"/>
      <c r="BQ69" s="1100"/>
      <c r="BR69" s="1100"/>
      <c r="BS69" s="1100"/>
      <c r="BT69" s="1100"/>
      <c r="BU69" s="1100"/>
      <c r="BV69" s="1100"/>
      <c r="BW69" s="1100"/>
      <c r="BX69" s="1100"/>
      <c r="BY69" s="1100"/>
      <c r="BZ69" s="1100"/>
      <c r="CA69" s="1100"/>
      <c r="CB69" s="1100"/>
      <c r="CC69" s="1100"/>
      <c r="CD69" s="1100"/>
      <c r="CE69" s="1100"/>
      <c r="CF69" s="1100"/>
      <c r="CG69" s="1100"/>
      <c r="CH69" s="1100"/>
      <c r="CI69" s="1100"/>
      <c r="CJ69" s="1100"/>
      <c r="CK69" s="1100"/>
      <c r="CL69" s="1100"/>
      <c r="CM69" s="1100"/>
      <c r="CN69" s="1100"/>
      <c r="CO69" s="1100"/>
      <c r="CP69" s="1100"/>
      <c r="CQ69" s="1100"/>
      <c r="CR69" s="1100"/>
      <c r="CS69" s="1100"/>
      <c r="CT69" s="1100"/>
      <c r="CU69" s="1100"/>
      <c r="CV69" s="1100"/>
      <c r="CW69" s="1100"/>
      <c r="CX69" s="1100"/>
      <c r="CY69" s="1100"/>
      <c r="CZ69" s="1100"/>
      <c r="DA69" s="1100"/>
      <c r="DB69" s="1100"/>
      <c r="DC69" s="1099"/>
    </row>
    <row r="70" spans="2:107" ht="13.2" x14ac:dyDescent="0.2">
      <c r="B70" s="84"/>
      <c r="H70" s="1098"/>
      <c r="I70" s="1098"/>
      <c r="J70" s="1096"/>
      <c r="K70" s="1096"/>
      <c r="L70" s="1095"/>
      <c r="M70" s="1096"/>
      <c r="N70" s="1095"/>
      <c r="AN70" s="1086"/>
      <c r="AO70" s="1086"/>
      <c r="AP70" s="1086"/>
      <c r="AZ70" s="1086"/>
      <c r="BA70" s="1086"/>
      <c r="BB70" s="1086"/>
      <c r="BL70" s="1086"/>
      <c r="BM70" s="1086"/>
      <c r="BN70" s="1086"/>
      <c r="BX70" s="1086"/>
      <c r="BY70" s="1086"/>
      <c r="BZ70" s="1086"/>
      <c r="CJ70" s="1086"/>
      <c r="CK70" s="1086"/>
      <c r="CL70" s="1086"/>
      <c r="CV70" s="1086"/>
      <c r="CW70" s="1086"/>
      <c r="CX70" s="1086"/>
    </row>
    <row r="71" spans="2:107" ht="13.2" x14ac:dyDescent="0.2">
      <c r="B71" s="84"/>
      <c r="G71" s="1094"/>
      <c r="I71" s="1097"/>
      <c r="J71" s="1096"/>
      <c r="K71" s="1096"/>
      <c r="L71" s="1095"/>
      <c r="M71" s="1096"/>
      <c r="N71" s="1095"/>
      <c r="AM71" s="1094"/>
      <c r="AN71" s="163" t="s">
        <v>565</v>
      </c>
    </row>
    <row r="72" spans="2:107" ht="13.2" x14ac:dyDescent="0.2">
      <c r="B72" s="84"/>
      <c r="G72" s="1084"/>
      <c r="H72" s="1084"/>
      <c r="I72" s="1084"/>
      <c r="J72" s="1084"/>
      <c r="K72" s="1093"/>
      <c r="L72" s="1093"/>
      <c r="M72" s="1092"/>
      <c r="N72" s="1092"/>
      <c r="AN72" s="1091"/>
      <c r="AO72" s="1090"/>
      <c r="AP72" s="1090"/>
      <c r="AQ72" s="1090"/>
      <c r="AR72" s="1090"/>
      <c r="AS72" s="1090"/>
      <c r="AT72" s="1090"/>
      <c r="AU72" s="1090"/>
      <c r="AV72" s="1090"/>
      <c r="AW72" s="1090"/>
      <c r="AX72" s="1090"/>
      <c r="AY72" s="1090"/>
      <c r="AZ72" s="1090"/>
      <c r="BA72" s="1090"/>
      <c r="BB72" s="1090"/>
      <c r="BC72" s="1090"/>
      <c r="BD72" s="1090"/>
      <c r="BE72" s="1090"/>
      <c r="BF72" s="1090"/>
      <c r="BG72" s="1090"/>
      <c r="BH72" s="1090"/>
      <c r="BI72" s="1090"/>
      <c r="BJ72" s="1090"/>
      <c r="BK72" s="1090"/>
      <c r="BL72" s="1090"/>
      <c r="BM72" s="1090"/>
      <c r="BN72" s="1090"/>
      <c r="BO72" s="1089"/>
      <c r="BP72" s="1081" t="s">
        <v>394</v>
      </c>
      <c r="BQ72" s="1081"/>
      <c r="BR72" s="1081"/>
      <c r="BS72" s="1081"/>
      <c r="BT72" s="1081"/>
      <c r="BU72" s="1081"/>
      <c r="BV72" s="1081"/>
      <c r="BW72" s="1081"/>
      <c r="BX72" s="1081" t="s">
        <v>355</v>
      </c>
      <c r="BY72" s="1081"/>
      <c r="BZ72" s="1081"/>
      <c r="CA72" s="1081"/>
      <c r="CB72" s="1081"/>
      <c r="CC72" s="1081"/>
      <c r="CD72" s="1081"/>
      <c r="CE72" s="1081"/>
      <c r="CF72" s="1081" t="s">
        <v>5</v>
      </c>
      <c r="CG72" s="1081"/>
      <c r="CH72" s="1081"/>
      <c r="CI72" s="1081"/>
      <c r="CJ72" s="1081"/>
      <c r="CK72" s="1081"/>
      <c r="CL72" s="1081"/>
      <c r="CM72" s="1081"/>
      <c r="CN72" s="1081" t="s">
        <v>495</v>
      </c>
      <c r="CO72" s="1081"/>
      <c r="CP72" s="1081"/>
      <c r="CQ72" s="1081"/>
      <c r="CR72" s="1081"/>
      <c r="CS72" s="1081"/>
      <c r="CT72" s="1081"/>
      <c r="CU72" s="1081"/>
      <c r="CV72" s="1081" t="s">
        <v>444</v>
      </c>
      <c r="CW72" s="1081"/>
      <c r="CX72" s="1081"/>
      <c r="CY72" s="1081"/>
      <c r="CZ72" s="1081"/>
      <c r="DA72" s="1081"/>
      <c r="DB72" s="1081"/>
      <c r="DC72" s="1081"/>
    </row>
    <row r="73" spans="2:107" ht="13.2" x14ac:dyDescent="0.2">
      <c r="B73" s="84"/>
      <c r="G73" s="1088"/>
      <c r="H73" s="1088"/>
      <c r="I73" s="1088"/>
      <c r="J73" s="1088"/>
      <c r="K73" s="1085"/>
      <c r="L73" s="1085"/>
      <c r="M73" s="1085"/>
      <c r="N73" s="1085"/>
      <c r="AM73" s="1086"/>
      <c r="AN73" s="1080" t="s">
        <v>564</v>
      </c>
      <c r="AO73" s="1080"/>
      <c r="AP73" s="1080"/>
      <c r="AQ73" s="1080"/>
      <c r="AR73" s="1080"/>
      <c r="AS73" s="1080"/>
      <c r="AT73" s="1080"/>
      <c r="AU73" s="1080"/>
      <c r="AV73" s="1080"/>
      <c r="AW73" s="1080"/>
      <c r="AX73" s="1080"/>
      <c r="AY73" s="1080"/>
      <c r="AZ73" s="1080"/>
      <c r="BA73" s="1080"/>
      <c r="BB73" s="1080" t="s">
        <v>562</v>
      </c>
      <c r="BC73" s="1080"/>
      <c r="BD73" s="1080"/>
      <c r="BE73" s="1080"/>
      <c r="BF73" s="1080"/>
      <c r="BG73" s="1080"/>
      <c r="BH73" s="1080"/>
      <c r="BI73" s="1080"/>
      <c r="BJ73" s="1080"/>
      <c r="BK73" s="1080"/>
      <c r="BL73" s="1080"/>
      <c r="BM73" s="1080"/>
      <c r="BN73" s="1080"/>
      <c r="BO73" s="1080"/>
      <c r="BP73" s="1079">
        <v>128.69999999999999</v>
      </c>
      <c r="BQ73" s="1079"/>
      <c r="BR73" s="1079"/>
      <c r="BS73" s="1079"/>
      <c r="BT73" s="1079"/>
      <c r="BU73" s="1079"/>
      <c r="BV73" s="1079"/>
      <c r="BW73" s="1079"/>
      <c r="BX73" s="1079">
        <v>141.4</v>
      </c>
      <c r="BY73" s="1079"/>
      <c r="BZ73" s="1079"/>
      <c r="CA73" s="1079"/>
      <c r="CB73" s="1079"/>
      <c r="CC73" s="1079"/>
      <c r="CD73" s="1079"/>
      <c r="CE73" s="1079"/>
      <c r="CF73" s="1079">
        <v>120.2</v>
      </c>
      <c r="CG73" s="1079"/>
      <c r="CH73" s="1079"/>
      <c r="CI73" s="1079"/>
      <c r="CJ73" s="1079"/>
      <c r="CK73" s="1079"/>
      <c r="CL73" s="1079"/>
      <c r="CM73" s="1079"/>
      <c r="CN73" s="1079">
        <v>109.7</v>
      </c>
      <c r="CO73" s="1079"/>
      <c r="CP73" s="1079"/>
      <c r="CQ73" s="1079"/>
      <c r="CR73" s="1079"/>
      <c r="CS73" s="1079"/>
      <c r="CT73" s="1079"/>
      <c r="CU73" s="1079"/>
      <c r="CV73" s="1079">
        <v>98.8</v>
      </c>
      <c r="CW73" s="1079"/>
      <c r="CX73" s="1079"/>
      <c r="CY73" s="1079"/>
      <c r="CZ73" s="1079"/>
      <c r="DA73" s="1079"/>
      <c r="DB73" s="1079"/>
      <c r="DC73" s="1079"/>
    </row>
    <row r="74" spans="2:107" ht="13.2" x14ac:dyDescent="0.2">
      <c r="B74" s="84"/>
      <c r="G74" s="1088"/>
      <c r="H74" s="1088"/>
      <c r="I74" s="1088"/>
      <c r="J74" s="1088"/>
      <c r="K74" s="1085"/>
      <c r="L74" s="1085"/>
      <c r="M74" s="1085"/>
      <c r="N74" s="1085"/>
      <c r="AM74" s="1086"/>
      <c r="AN74" s="1080"/>
      <c r="AO74" s="1080"/>
      <c r="AP74" s="1080"/>
      <c r="AQ74" s="1080"/>
      <c r="AR74" s="1080"/>
      <c r="AS74" s="1080"/>
      <c r="AT74" s="1080"/>
      <c r="AU74" s="1080"/>
      <c r="AV74" s="1080"/>
      <c r="AW74" s="1080"/>
      <c r="AX74" s="1080"/>
      <c r="AY74" s="1080"/>
      <c r="AZ74" s="1080"/>
      <c r="BA74" s="1080"/>
      <c r="BB74" s="1080"/>
      <c r="BC74" s="1080"/>
      <c r="BD74" s="1080"/>
      <c r="BE74" s="1080"/>
      <c r="BF74" s="1080"/>
      <c r="BG74" s="1080"/>
      <c r="BH74" s="1080"/>
      <c r="BI74" s="1080"/>
      <c r="BJ74" s="1080"/>
      <c r="BK74" s="1080"/>
      <c r="BL74" s="1080"/>
      <c r="BM74" s="1080"/>
      <c r="BN74" s="1080"/>
      <c r="BO74" s="1080"/>
      <c r="BP74" s="1079"/>
      <c r="BQ74" s="1079"/>
      <c r="BR74" s="1079"/>
      <c r="BS74" s="1079"/>
      <c r="BT74" s="1079"/>
      <c r="BU74" s="1079"/>
      <c r="BV74" s="1079"/>
      <c r="BW74" s="1079"/>
      <c r="BX74" s="1079"/>
      <c r="BY74" s="1079"/>
      <c r="BZ74" s="1079"/>
      <c r="CA74" s="1079"/>
      <c r="CB74" s="1079"/>
      <c r="CC74" s="1079"/>
      <c r="CD74" s="1079"/>
      <c r="CE74" s="1079"/>
      <c r="CF74" s="1079"/>
      <c r="CG74" s="1079"/>
      <c r="CH74" s="1079"/>
      <c r="CI74" s="1079"/>
      <c r="CJ74" s="1079"/>
      <c r="CK74" s="1079"/>
      <c r="CL74" s="1079"/>
      <c r="CM74" s="1079"/>
      <c r="CN74" s="1079"/>
      <c r="CO74" s="1079"/>
      <c r="CP74" s="1079"/>
      <c r="CQ74" s="1079"/>
      <c r="CR74" s="1079"/>
      <c r="CS74" s="1079"/>
      <c r="CT74" s="1079"/>
      <c r="CU74" s="1079"/>
      <c r="CV74" s="1079"/>
      <c r="CW74" s="1079"/>
      <c r="CX74" s="1079"/>
      <c r="CY74" s="1079"/>
      <c r="CZ74" s="1079"/>
      <c r="DA74" s="1079"/>
      <c r="DB74" s="1079"/>
      <c r="DC74" s="1079"/>
    </row>
    <row r="75" spans="2:107" ht="13.2" x14ac:dyDescent="0.2">
      <c r="B75" s="84"/>
      <c r="G75" s="1088"/>
      <c r="H75" s="1088"/>
      <c r="I75" s="1084"/>
      <c r="J75" s="1084"/>
      <c r="K75" s="1087"/>
      <c r="L75" s="1087"/>
      <c r="M75" s="1087"/>
      <c r="N75" s="1087"/>
      <c r="AM75" s="1086"/>
      <c r="AN75" s="1080"/>
      <c r="AO75" s="1080"/>
      <c r="AP75" s="1080"/>
      <c r="AQ75" s="1080"/>
      <c r="AR75" s="1080"/>
      <c r="AS75" s="1080"/>
      <c r="AT75" s="1080"/>
      <c r="AU75" s="1080"/>
      <c r="AV75" s="1080"/>
      <c r="AW75" s="1080"/>
      <c r="AX75" s="1080"/>
      <c r="AY75" s="1080"/>
      <c r="AZ75" s="1080"/>
      <c r="BA75" s="1080"/>
      <c r="BB75" s="1080" t="s">
        <v>561</v>
      </c>
      <c r="BC75" s="1080"/>
      <c r="BD75" s="1080"/>
      <c r="BE75" s="1080"/>
      <c r="BF75" s="1080"/>
      <c r="BG75" s="1080"/>
      <c r="BH75" s="1080"/>
      <c r="BI75" s="1080"/>
      <c r="BJ75" s="1080"/>
      <c r="BK75" s="1080"/>
      <c r="BL75" s="1080"/>
      <c r="BM75" s="1080"/>
      <c r="BN75" s="1080"/>
      <c r="BO75" s="1080"/>
      <c r="BP75" s="1079">
        <v>15</v>
      </c>
      <c r="BQ75" s="1079"/>
      <c r="BR75" s="1079"/>
      <c r="BS75" s="1079"/>
      <c r="BT75" s="1079"/>
      <c r="BU75" s="1079"/>
      <c r="BV75" s="1079"/>
      <c r="BW75" s="1079"/>
      <c r="BX75" s="1079">
        <v>16.8</v>
      </c>
      <c r="BY75" s="1079"/>
      <c r="BZ75" s="1079"/>
      <c r="CA75" s="1079"/>
      <c r="CB75" s="1079"/>
      <c r="CC75" s="1079"/>
      <c r="CD75" s="1079"/>
      <c r="CE75" s="1079"/>
      <c r="CF75" s="1079">
        <v>17.8</v>
      </c>
      <c r="CG75" s="1079"/>
      <c r="CH75" s="1079"/>
      <c r="CI75" s="1079"/>
      <c r="CJ75" s="1079"/>
      <c r="CK75" s="1079"/>
      <c r="CL75" s="1079"/>
      <c r="CM75" s="1079"/>
      <c r="CN75" s="1079">
        <v>17.7</v>
      </c>
      <c r="CO75" s="1079"/>
      <c r="CP75" s="1079"/>
      <c r="CQ75" s="1079"/>
      <c r="CR75" s="1079"/>
      <c r="CS75" s="1079"/>
      <c r="CT75" s="1079"/>
      <c r="CU75" s="1079"/>
      <c r="CV75" s="1079">
        <v>16.8</v>
      </c>
      <c r="CW75" s="1079"/>
      <c r="CX75" s="1079"/>
      <c r="CY75" s="1079"/>
      <c r="CZ75" s="1079"/>
      <c r="DA75" s="1079"/>
      <c r="DB75" s="1079"/>
      <c r="DC75" s="1079"/>
    </row>
    <row r="76" spans="2:107" ht="13.2" x14ac:dyDescent="0.2">
      <c r="B76" s="84"/>
      <c r="G76" s="1088"/>
      <c r="H76" s="1088"/>
      <c r="I76" s="1084"/>
      <c r="J76" s="1084"/>
      <c r="K76" s="1087"/>
      <c r="L76" s="1087"/>
      <c r="M76" s="1087"/>
      <c r="N76" s="1087"/>
      <c r="AM76" s="1086"/>
      <c r="AN76" s="1080"/>
      <c r="AO76" s="1080"/>
      <c r="AP76" s="1080"/>
      <c r="AQ76" s="1080"/>
      <c r="AR76" s="1080"/>
      <c r="AS76" s="1080"/>
      <c r="AT76" s="1080"/>
      <c r="AU76" s="1080"/>
      <c r="AV76" s="1080"/>
      <c r="AW76" s="1080"/>
      <c r="AX76" s="1080"/>
      <c r="AY76" s="1080"/>
      <c r="AZ76" s="1080"/>
      <c r="BA76" s="1080"/>
      <c r="BB76" s="1080"/>
      <c r="BC76" s="1080"/>
      <c r="BD76" s="1080"/>
      <c r="BE76" s="1080"/>
      <c r="BF76" s="1080"/>
      <c r="BG76" s="1080"/>
      <c r="BH76" s="1080"/>
      <c r="BI76" s="1080"/>
      <c r="BJ76" s="1080"/>
      <c r="BK76" s="1080"/>
      <c r="BL76" s="1080"/>
      <c r="BM76" s="1080"/>
      <c r="BN76" s="1080"/>
      <c r="BO76" s="1080"/>
      <c r="BP76" s="1079"/>
      <c r="BQ76" s="1079"/>
      <c r="BR76" s="1079"/>
      <c r="BS76" s="1079"/>
      <c r="BT76" s="1079"/>
      <c r="BU76" s="1079"/>
      <c r="BV76" s="1079"/>
      <c r="BW76" s="1079"/>
      <c r="BX76" s="1079"/>
      <c r="BY76" s="1079"/>
      <c r="BZ76" s="1079"/>
      <c r="CA76" s="1079"/>
      <c r="CB76" s="1079"/>
      <c r="CC76" s="1079"/>
      <c r="CD76" s="1079"/>
      <c r="CE76" s="1079"/>
      <c r="CF76" s="1079"/>
      <c r="CG76" s="1079"/>
      <c r="CH76" s="1079"/>
      <c r="CI76" s="1079"/>
      <c r="CJ76" s="1079"/>
      <c r="CK76" s="1079"/>
      <c r="CL76" s="1079"/>
      <c r="CM76" s="1079"/>
      <c r="CN76" s="1079"/>
      <c r="CO76" s="1079"/>
      <c r="CP76" s="1079"/>
      <c r="CQ76" s="1079"/>
      <c r="CR76" s="1079"/>
      <c r="CS76" s="1079"/>
      <c r="CT76" s="1079"/>
      <c r="CU76" s="1079"/>
      <c r="CV76" s="1079"/>
      <c r="CW76" s="1079"/>
      <c r="CX76" s="1079"/>
      <c r="CY76" s="1079"/>
      <c r="CZ76" s="1079"/>
      <c r="DA76" s="1079"/>
      <c r="DB76" s="1079"/>
      <c r="DC76" s="1079"/>
    </row>
    <row r="77" spans="2:107" ht="13.2" x14ac:dyDescent="0.2">
      <c r="B77" s="84"/>
      <c r="G77" s="1084"/>
      <c r="H77" s="1084"/>
      <c r="I77" s="1084"/>
      <c r="J77" s="1084"/>
      <c r="K77" s="1085"/>
      <c r="L77" s="1085"/>
      <c r="M77" s="1085"/>
      <c r="N77" s="1085"/>
      <c r="AN77" s="1081" t="s">
        <v>563</v>
      </c>
      <c r="AO77" s="1081"/>
      <c r="AP77" s="1081"/>
      <c r="AQ77" s="1081"/>
      <c r="AR77" s="1081"/>
      <c r="AS77" s="1081"/>
      <c r="AT77" s="1081"/>
      <c r="AU77" s="1081"/>
      <c r="AV77" s="1081"/>
      <c r="AW77" s="1081"/>
      <c r="AX77" s="1081"/>
      <c r="AY77" s="1081"/>
      <c r="AZ77" s="1081"/>
      <c r="BA77" s="1081"/>
      <c r="BB77" s="1080" t="s">
        <v>562</v>
      </c>
      <c r="BC77" s="1080"/>
      <c r="BD77" s="1080"/>
      <c r="BE77" s="1080"/>
      <c r="BF77" s="1080"/>
      <c r="BG77" s="1080"/>
      <c r="BH77" s="1080"/>
      <c r="BI77" s="1080"/>
      <c r="BJ77" s="1080"/>
      <c r="BK77" s="1080"/>
      <c r="BL77" s="1080"/>
      <c r="BM77" s="1080"/>
      <c r="BN77" s="1080"/>
      <c r="BO77" s="1080"/>
      <c r="BP77" s="1079">
        <v>32.799999999999997</v>
      </c>
      <c r="BQ77" s="1079"/>
      <c r="BR77" s="1079"/>
      <c r="BS77" s="1079"/>
      <c r="BT77" s="1079"/>
      <c r="BU77" s="1079"/>
      <c r="BV77" s="1079"/>
      <c r="BW77" s="1079"/>
      <c r="BX77" s="1079">
        <v>20.9</v>
      </c>
      <c r="BY77" s="1079"/>
      <c r="BZ77" s="1079"/>
      <c r="CA77" s="1079"/>
      <c r="CB77" s="1079"/>
      <c r="CC77" s="1079"/>
      <c r="CD77" s="1079"/>
      <c r="CE77" s="1079"/>
      <c r="CF77" s="1079">
        <v>21</v>
      </c>
      <c r="CG77" s="1079"/>
      <c r="CH77" s="1079"/>
      <c r="CI77" s="1079"/>
      <c r="CJ77" s="1079"/>
      <c r="CK77" s="1079"/>
      <c r="CL77" s="1079"/>
      <c r="CM77" s="1079"/>
      <c r="CN77" s="1079">
        <v>23.5</v>
      </c>
      <c r="CO77" s="1079"/>
      <c r="CP77" s="1079"/>
      <c r="CQ77" s="1079"/>
      <c r="CR77" s="1079"/>
      <c r="CS77" s="1079"/>
      <c r="CT77" s="1079"/>
      <c r="CU77" s="1079"/>
      <c r="CV77" s="1079">
        <v>8.5</v>
      </c>
      <c r="CW77" s="1079"/>
      <c r="CX77" s="1079"/>
      <c r="CY77" s="1079"/>
      <c r="CZ77" s="1079"/>
      <c r="DA77" s="1079"/>
      <c r="DB77" s="1079"/>
      <c r="DC77" s="1079"/>
    </row>
    <row r="78" spans="2:107" ht="13.2" x14ac:dyDescent="0.2">
      <c r="B78" s="84"/>
      <c r="G78" s="1084"/>
      <c r="H78" s="1084"/>
      <c r="I78" s="1084"/>
      <c r="J78" s="1084"/>
      <c r="K78" s="1085"/>
      <c r="L78" s="1085"/>
      <c r="M78" s="1085"/>
      <c r="N78" s="1085"/>
      <c r="AN78" s="1081"/>
      <c r="AO78" s="1081"/>
      <c r="AP78" s="1081"/>
      <c r="AQ78" s="1081"/>
      <c r="AR78" s="1081"/>
      <c r="AS78" s="1081"/>
      <c r="AT78" s="1081"/>
      <c r="AU78" s="1081"/>
      <c r="AV78" s="1081"/>
      <c r="AW78" s="1081"/>
      <c r="AX78" s="1081"/>
      <c r="AY78" s="1081"/>
      <c r="AZ78" s="1081"/>
      <c r="BA78" s="1081"/>
      <c r="BB78" s="1080"/>
      <c r="BC78" s="1080"/>
      <c r="BD78" s="1080"/>
      <c r="BE78" s="1080"/>
      <c r="BF78" s="1080"/>
      <c r="BG78" s="1080"/>
      <c r="BH78" s="1080"/>
      <c r="BI78" s="1080"/>
      <c r="BJ78" s="1080"/>
      <c r="BK78" s="1080"/>
      <c r="BL78" s="1080"/>
      <c r="BM78" s="1080"/>
      <c r="BN78" s="1080"/>
      <c r="BO78" s="1080"/>
      <c r="BP78" s="1079"/>
      <c r="BQ78" s="1079"/>
      <c r="BR78" s="1079"/>
      <c r="BS78" s="1079"/>
      <c r="BT78" s="1079"/>
      <c r="BU78" s="1079"/>
      <c r="BV78" s="1079"/>
      <c r="BW78" s="1079"/>
      <c r="BX78" s="1079"/>
      <c r="BY78" s="1079"/>
      <c r="BZ78" s="1079"/>
      <c r="CA78" s="1079"/>
      <c r="CB78" s="1079"/>
      <c r="CC78" s="1079"/>
      <c r="CD78" s="1079"/>
      <c r="CE78" s="1079"/>
      <c r="CF78" s="1079"/>
      <c r="CG78" s="1079"/>
      <c r="CH78" s="1079"/>
      <c r="CI78" s="1079"/>
      <c r="CJ78" s="1079"/>
      <c r="CK78" s="1079"/>
      <c r="CL78" s="1079"/>
      <c r="CM78" s="1079"/>
      <c r="CN78" s="1079"/>
      <c r="CO78" s="1079"/>
      <c r="CP78" s="1079"/>
      <c r="CQ78" s="1079"/>
      <c r="CR78" s="1079"/>
      <c r="CS78" s="1079"/>
      <c r="CT78" s="1079"/>
      <c r="CU78" s="1079"/>
      <c r="CV78" s="1079"/>
      <c r="CW78" s="1079"/>
      <c r="CX78" s="1079"/>
      <c r="CY78" s="1079"/>
      <c r="CZ78" s="1079"/>
      <c r="DA78" s="1079"/>
      <c r="DB78" s="1079"/>
      <c r="DC78" s="1079"/>
    </row>
    <row r="79" spans="2:107" ht="13.2" x14ac:dyDescent="0.2">
      <c r="B79" s="84"/>
      <c r="G79" s="1084"/>
      <c r="H79" s="1084"/>
      <c r="I79" s="1083"/>
      <c r="J79" s="1083"/>
      <c r="K79" s="1082"/>
      <c r="L79" s="1082"/>
      <c r="M79" s="1082"/>
      <c r="N79" s="1082"/>
      <c r="AN79" s="1081"/>
      <c r="AO79" s="1081"/>
      <c r="AP79" s="1081"/>
      <c r="AQ79" s="1081"/>
      <c r="AR79" s="1081"/>
      <c r="AS79" s="1081"/>
      <c r="AT79" s="1081"/>
      <c r="AU79" s="1081"/>
      <c r="AV79" s="1081"/>
      <c r="AW79" s="1081"/>
      <c r="AX79" s="1081"/>
      <c r="AY79" s="1081"/>
      <c r="AZ79" s="1081"/>
      <c r="BA79" s="1081"/>
      <c r="BB79" s="1080" t="s">
        <v>561</v>
      </c>
      <c r="BC79" s="1080"/>
      <c r="BD79" s="1080"/>
      <c r="BE79" s="1080"/>
      <c r="BF79" s="1080"/>
      <c r="BG79" s="1080"/>
      <c r="BH79" s="1080"/>
      <c r="BI79" s="1080"/>
      <c r="BJ79" s="1080"/>
      <c r="BK79" s="1080"/>
      <c r="BL79" s="1080"/>
      <c r="BM79" s="1080"/>
      <c r="BN79" s="1080"/>
      <c r="BO79" s="1080"/>
      <c r="BP79" s="1079">
        <v>9.1</v>
      </c>
      <c r="BQ79" s="1079"/>
      <c r="BR79" s="1079"/>
      <c r="BS79" s="1079"/>
      <c r="BT79" s="1079"/>
      <c r="BU79" s="1079"/>
      <c r="BV79" s="1079"/>
      <c r="BW79" s="1079"/>
      <c r="BX79" s="1079">
        <v>9.1</v>
      </c>
      <c r="BY79" s="1079"/>
      <c r="BZ79" s="1079"/>
      <c r="CA79" s="1079"/>
      <c r="CB79" s="1079"/>
      <c r="CC79" s="1079"/>
      <c r="CD79" s="1079"/>
      <c r="CE79" s="1079"/>
      <c r="CF79" s="1079">
        <v>9.1999999999999993</v>
      </c>
      <c r="CG79" s="1079"/>
      <c r="CH79" s="1079"/>
      <c r="CI79" s="1079"/>
      <c r="CJ79" s="1079"/>
      <c r="CK79" s="1079"/>
      <c r="CL79" s="1079"/>
      <c r="CM79" s="1079"/>
      <c r="CN79" s="1079">
        <v>8.6</v>
      </c>
      <c r="CO79" s="1079"/>
      <c r="CP79" s="1079"/>
      <c r="CQ79" s="1079"/>
      <c r="CR79" s="1079"/>
      <c r="CS79" s="1079"/>
      <c r="CT79" s="1079"/>
      <c r="CU79" s="1079"/>
      <c r="CV79" s="1079">
        <v>8.1999999999999993</v>
      </c>
      <c r="CW79" s="1079"/>
      <c r="CX79" s="1079"/>
      <c r="CY79" s="1079"/>
      <c r="CZ79" s="1079"/>
      <c r="DA79" s="1079"/>
      <c r="DB79" s="1079"/>
      <c r="DC79" s="1079"/>
    </row>
    <row r="80" spans="2:107" ht="13.2" x14ac:dyDescent="0.2">
      <c r="B80" s="84"/>
      <c r="G80" s="1084"/>
      <c r="H80" s="1084"/>
      <c r="I80" s="1083"/>
      <c r="J80" s="1083"/>
      <c r="K80" s="1082"/>
      <c r="L80" s="1082"/>
      <c r="M80" s="1082"/>
      <c r="N80" s="1082"/>
      <c r="AN80" s="1081"/>
      <c r="AO80" s="1081"/>
      <c r="AP80" s="1081"/>
      <c r="AQ80" s="1081"/>
      <c r="AR80" s="1081"/>
      <c r="AS80" s="1081"/>
      <c r="AT80" s="1081"/>
      <c r="AU80" s="1081"/>
      <c r="AV80" s="1081"/>
      <c r="AW80" s="1081"/>
      <c r="AX80" s="1081"/>
      <c r="AY80" s="1081"/>
      <c r="AZ80" s="1081"/>
      <c r="BA80" s="1081"/>
      <c r="BB80" s="1080"/>
      <c r="BC80" s="1080"/>
      <c r="BD80" s="1080"/>
      <c r="BE80" s="1080"/>
      <c r="BF80" s="1080"/>
      <c r="BG80" s="1080"/>
      <c r="BH80" s="1080"/>
      <c r="BI80" s="1080"/>
      <c r="BJ80" s="1080"/>
      <c r="BK80" s="1080"/>
      <c r="BL80" s="1080"/>
      <c r="BM80" s="1080"/>
      <c r="BN80" s="1080"/>
      <c r="BO80" s="1080"/>
      <c r="BP80" s="1079"/>
      <c r="BQ80" s="1079"/>
      <c r="BR80" s="1079"/>
      <c r="BS80" s="1079"/>
      <c r="BT80" s="1079"/>
      <c r="BU80" s="1079"/>
      <c r="BV80" s="1079"/>
      <c r="BW80" s="1079"/>
      <c r="BX80" s="1079"/>
      <c r="BY80" s="1079"/>
      <c r="BZ80" s="1079"/>
      <c r="CA80" s="1079"/>
      <c r="CB80" s="1079"/>
      <c r="CC80" s="1079"/>
      <c r="CD80" s="1079"/>
      <c r="CE80" s="1079"/>
      <c r="CF80" s="1079"/>
      <c r="CG80" s="1079"/>
      <c r="CH80" s="1079"/>
      <c r="CI80" s="1079"/>
      <c r="CJ80" s="1079"/>
      <c r="CK80" s="1079"/>
      <c r="CL80" s="1079"/>
      <c r="CM80" s="1079"/>
      <c r="CN80" s="1079"/>
      <c r="CO80" s="1079"/>
      <c r="CP80" s="1079"/>
      <c r="CQ80" s="1079"/>
      <c r="CR80" s="1079"/>
      <c r="CS80" s="1079"/>
      <c r="CT80" s="1079"/>
      <c r="CU80" s="1079"/>
      <c r="CV80" s="1079"/>
      <c r="CW80" s="1079"/>
      <c r="CX80" s="1079"/>
      <c r="CY80" s="1079"/>
      <c r="CZ80" s="1079"/>
      <c r="DA80" s="1079"/>
      <c r="DB80" s="1079"/>
      <c r="DC80" s="1079"/>
    </row>
    <row r="81" spans="2:109" ht="13.2" x14ac:dyDescent="0.2">
      <c r="B81" s="84"/>
    </row>
    <row r="82" spans="2:109" ht="16.2" x14ac:dyDescent="0.2">
      <c r="B82" s="84"/>
      <c r="K82" s="1078"/>
      <c r="L82" s="1078"/>
      <c r="M82" s="1078"/>
      <c r="N82" s="1078"/>
      <c r="AQ82" s="1078"/>
      <c r="AR82" s="1078"/>
      <c r="AS82" s="1078"/>
      <c r="AT82" s="1078"/>
      <c r="BC82" s="1078"/>
      <c r="BD82" s="1078"/>
      <c r="BE82" s="1078"/>
      <c r="BF82" s="1078"/>
      <c r="BO82" s="1078"/>
      <c r="BP82" s="1078"/>
      <c r="BQ82" s="1078"/>
      <c r="BR82" s="1078"/>
      <c r="CA82" s="1078"/>
      <c r="CB82" s="1078"/>
      <c r="CC82" s="1078"/>
      <c r="CD82" s="1078"/>
      <c r="CM82" s="1078"/>
      <c r="CN82" s="1078"/>
      <c r="CO82" s="1078"/>
      <c r="CP82" s="1078"/>
      <c r="CY82" s="1078"/>
      <c r="CZ82" s="1078"/>
      <c r="DA82" s="1078"/>
      <c r="DB82" s="1078"/>
      <c r="DC82" s="1078"/>
    </row>
    <row r="83" spans="2:109" ht="13.2" x14ac:dyDescent="0.2">
      <c r="B83" s="93"/>
      <c r="C83" s="91"/>
      <c r="D83" s="91"/>
      <c r="E83" s="91"/>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169"/>
    </row>
    <row r="84" spans="2:109" ht="13.2" x14ac:dyDescent="0.2">
      <c r="DD84" s="163"/>
      <c r="DE84" s="163"/>
    </row>
    <row r="85" spans="2:109" ht="13.2" x14ac:dyDescent="0.2">
      <c r="DD85" s="163"/>
      <c r="DE85" s="163"/>
    </row>
  </sheetData>
  <sheetProtection algorithmName="SHA-512" hashValue="vHHIGcZHb+a6lHctzMPd/s1tIT11IVqt/Y+AkKVTZpN73RowCf8MFdPVTGhSku4Bw5q0LZd9lF1cygQGVO2yqw==" saltValue="O4SUep4+NKVMk+ktceFO2g==" spinCount="100000" sheet="1" objects="1" scenarios="1" formatCells="0"/>
  <mergeCells count="112">
    <mergeCell ref="CV77:DC78"/>
    <mergeCell ref="I79:J80"/>
    <mergeCell ref="K79:K80"/>
    <mergeCell ref="L79:L80"/>
    <mergeCell ref="M79:M80"/>
    <mergeCell ref="N79:N80"/>
    <mergeCell ref="BB79:BO80"/>
    <mergeCell ref="BP79:BW80"/>
    <mergeCell ref="BX79:CE80"/>
    <mergeCell ref="CF79:CM80"/>
    <mergeCell ref="AN77:BA80"/>
    <mergeCell ref="BB77:BO78"/>
    <mergeCell ref="BP77:BW78"/>
    <mergeCell ref="BX77:CE78"/>
    <mergeCell ref="CF77:CM78"/>
    <mergeCell ref="CN77:CU78"/>
    <mergeCell ref="BX75:CE76"/>
    <mergeCell ref="CF75:CM76"/>
    <mergeCell ref="CV79:DC80"/>
    <mergeCell ref="CV75:DC76"/>
    <mergeCell ref="G77:H80"/>
    <mergeCell ref="I77:J78"/>
    <mergeCell ref="K77:K78"/>
    <mergeCell ref="L77:L78"/>
    <mergeCell ref="M77:M78"/>
    <mergeCell ref="N77:N78"/>
    <mergeCell ref="I75:J76"/>
    <mergeCell ref="K75:K76"/>
    <mergeCell ref="L75:L76"/>
    <mergeCell ref="M75:M76"/>
    <mergeCell ref="N75:N76"/>
    <mergeCell ref="BB75:BO76"/>
    <mergeCell ref="BB73:BO74"/>
    <mergeCell ref="BP73:BW74"/>
    <mergeCell ref="BX73:CE74"/>
    <mergeCell ref="CF73:CM74"/>
    <mergeCell ref="CN73:CU74"/>
    <mergeCell ref="CV73:DC74"/>
    <mergeCell ref="CV57:DC58"/>
    <mergeCell ref="CN79:CU80"/>
    <mergeCell ref="AN65:DC69"/>
    <mergeCell ref="G73:H76"/>
    <mergeCell ref="I73:J74"/>
    <mergeCell ref="K73:K74"/>
    <mergeCell ref="L73:L74"/>
    <mergeCell ref="M73:M74"/>
    <mergeCell ref="N73:N74"/>
    <mergeCell ref="AN73:BA76"/>
    <mergeCell ref="CV55:DC56"/>
    <mergeCell ref="I57:J58"/>
    <mergeCell ref="K57:K58"/>
    <mergeCell ref="L57:L58"/>
    <mergeCell ref="M57:M58"/>
    <mergeCell ref="N57:N58"/>
    <mergeCell ref="BB57:BO58"/>
    <mergeCell ref="BP57:BW58"/>
    <mergeCell ref="BX57:CE58"/>
    <mergeCell ref="CF57:CM58"/>
    <mergeCell ref="BP53:BW54"/>
    <mergeCell ref="BX53:CE54"/>
    <mergeCell ref="CF53:CM54"/>
    <mergeCell ref="CN53:CU54"/>
    <mergeCell ref="CN75:CU76"/>
    <mergeCell ref="BX55:CE56"/>
    <mergeCell ref="CF55:CM56"/>
    <mergeCell ref="CN55:CU56"/>
    <mergeCell ref="CN57:CU58"/>
    <mergeCell ref="BP75:BW76"/>
    <mergeCell ref="I53:J54"/>
    <mergeCell ref="K53:K54"/>
    <mergeCell ref="L53:L54"/>
    <mergeCell ref="M53:M54"/>
    <mergeCell ref="N53:N54"/>
    <mergeCell ref="BB53:BO54"/>
    <mergeCell ref="BB51:BO52"/>
    <mergeCell ref="BP51:BW52"/>
    <mergeCell ref="BX51:CE52"/>
    <mergeCell ref="CF51:CM52"/>
    <mergeCell ref="CN51:CU52"/>
    <mergeCell ref="CV51:DC52"/>
    <mergeCell ref="BB55:BO56"/>
    <mergeCell ref="BP55:BW56"/>
    <mergeCell ref="AN43:DC47"/>
    <mergeCell ref="G51:H54"/>
    <mergeCell ref="I51:J52"/>
    <mergeCell ref="K51:K52"/>
    <mergeCell ref="L51:L52"/>
    <mergeCell ref="M51:M52"/>
    <mergeCell ref="N51:N52"/>
    <mergeCell ref="AN51:BA54"/>
    <mergeCell ref="I55:J56"/>
    <mergeCell ref="K55:K56"/>
    <mergeCell ref="L55:L56"/>
    <mergeCell ref="M55:M56"/>
    <mergeCell ref="N55:N56"/>
    <mergeCell ref="AN55:BA58"/>
    <mergeCell ref="CV50:DC50"/>
    <mergeCell ref="G72:J72"/>
    <mergeCell ref="AN72:BO72"/>
    <mergeCell ref="BP72:BW72"/>
    <mergeCell ref="BX72:CE72"/>
    <mergeCell ref="CF72:CM72"/>
    <mergeCell ref="CN72:CU72"/>
    <mergeCell ref="CV72:DC72"/>
    <mergeCell ref="CV53:DC54"/>
    <mergeCell ref="G55:H58"/>
    <mergeCell ref="G50:J50"/>
    <mergeCell ref="AN50:BO50"/>
    <mergeCell ref="BP50:BW50"/>
    <mergeCell ref="BX50:CE50"/>
    <mergeCell ref="CF50:CM50"/>
    <mergeCell ref="CN50:CU50"/>
  </mergeCells>
  <phoneticPr fontId="43"/>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88DDA6-04F8-4475-A939-8B44BE1080C3}">
  <sheetPr>
    <pageSetUpPr fitToPage="1"/>
  </sheetPr>
  <dimension ref="A1:DR125"/>
  <sheetViews>
    <sheetView showGridLines="0" zoomScale="80" zoomScaleNormal="80" zoomScaleSheetLayoutView="70" workbookViewId="0"/>
  </sheetViews>
  <sheetFormatPr defaultColWidth="0" defaultRowHeight="13.5" customHeight="1" zeroHeight="1" x14ac:dyDescent="0.2"/>
  <cols>
    <col min="1" max="34" width="2.44140625" style="81" customWidth="1"/>
    <col min="35" max="122" width="2.44140625" style="82" customWidth="1"/>
    <col min="123" max="123" width="2.44140625" style="82" hidden="1" customWidth="1"/>
    <col min="124" max="16384" width="2.44140625" style="82" hidden="1"/>
  </cols>
  <sheetData>
    <row r="1" spans="1:34" ht="13.5" customHeight="1" x14ac:dyDescent="0.2">
      <c r="A1" s="8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row>
    <row r="2" spans="1:34" ht="13.2" x14ac:dyDescent="0.2">
      <c r="S2" s="82"/>
      <c r="AH2" s="82"/>
    </row>
    <row r="3" spans="1:34" ht="13.2" x14ac:dyDescent="0.2">
      <c r="C3" s="82"/>
      <c r="D3" s="82"/>
      <c r="E3" s="82"/>
      <c r="F3" s="82"/>
      <c r="G3" s="82"/>
      <c r="H3" s="82"/>
      <c r="I3" s="82"/>
      <c r="J3" s="82"/>
      <c r="K3" s="82"/>
      <c r="L3" s="82"/>
      <c r="M3" s="82"/>
      <c r="N3" s="82"/>
      <c r="O3" s="82"/>
      <c r="P3" s="82"/>
      <c r="Q3" s="82"/>
      <c r="R3" s="82"/>
      <c r="S3" s="82"/>
      <c r="U3" s="82"/>
      <c r="V3" s="82"/>
      <c r="W3" s="82"/>
      <c r="X3" s="82"/>
      <c r="Y3" s="82"/>
      <c r="Z3" s="82"/>
      <c r="AA3" s="82"/>
      <c r="AB3" s="82"/>
      <c r="AC3" s="82"/>
      <c r="AD3" s="82"/>
      <c r="AE3" s="82"/>
      <c r="AF3" s="82"/>
      <c r="AG3" s="82"/>
      <c r="AH3" s="82"/>
    </row>
    <row r="4" spans="1:34" ht="13.2" x14ac:dyDescent="0.2"/>
    <row r="5" spans="1:34" ht="13.2" x14ac:dyDescent="0.2"/>
    <row r="6" spans="1:34" ht="13.2" x14ac:dyDescent="0.2"/>
    <row r="7" spans="1:34" ht="13.2" x14ac:dyDescent="0.2"/>
    <row r="8" spans="1:34" ht="13.2" x14ac:dyDescent="0.2"/>
    <row r="9" spans="1:34" ht="13.2" x14ac:dyDescent="0.2">
      <c r="AH9" s="8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82"/>
    </row>
    <row r="18" spans="12:34" ht="13.2" x14ac:dyDescent="0.2"/>
    <row r="19" spans="12:34" ht="13.2" x14ac:dyDescent="0.2"/>
    <row r="20" spans="12:34" ht="13.2" x14ac:dyDescent="0.2">
      <c r="AH20" s="82"/>
    </row>
    <row r="21" spans="12:34" ht="13.2" x14ac:dyDescent="0.2">
      <c r="AH21" s="82"/>
    </row>
    <row r="22" spans="12:34" ht="13.2" x14ac:dyDescent="0.2"/>
    <row r="23" spans="12:34" ht="13.2" x14ac:dyDescent="0.2"/>
    <row r="24" spans="12:34" ht="13.2" x14ac:dyDescent="0.2">
      <c r="Q24" s="82"/>
    </row>
    <row r="25" spans="12:34" ht="13.2" x14ac:dyDescent="0.2"/>
    <row r="26" spans="12:34" ht="13.2" x14ac:dyDescent="0.2"/>
    <row r="27" spans="12:34" ht="13.2" x14ac:dyDescent="0.2"/>
    <row r="28" spans="12:34" ht="13.2" x14ac:dyDescent="0.2">
      <c r="O28" s="82"/>
      <c r="T28" s="82"/>
      <c r="AH28" s="82"/>
    </row>
    <row r="29" spans="12:34" ht="13.2" x14ac:dyDescent="0.2"/>
    <row r="30" spans="12:34" ht="13.2" x14ac:dyDescent="0.2"/>
    <row r="31" spans="12:34" ht="13.2" x14ac:dyDescent="0.2">
      <c r="Q31" s="82"/>
    </row>
    <row r="32" spans="12:34" ht="13.2" x14ac:dyDescent="0.2">
      <c r="L32" s="82"/>
    </row>
    <row r="33" spans="2:34" ht="13.2" x14ac:dyDescent="0.2">
      <c r="C33" s="82"/>
      <c r="E33" s="82"/>
      <c r="G33" s="82"/>
      <c r="I33" s="82"/>
      <c r="X33" s="82"/>
    </row>
    <row r="34" spans="2:34" ht="13.2" x14ac:dyDescent="0.2">
      <c r="B34" s="82"/>
      <c r="P34" s="82"/>
      <c r="R34" s="82"/>
      <c r="T34" s="82"/>
    </row>
    <row r="35" spans="2:34" ht="13.2" x14ac:dyDescent="0.2">
      <c r="D35" s="82"/>
      <c r="W35" s="82"/>
      <c r="AC35" s="82"/>
      <c r="AD35" s="82"/>
      <c r="AE35" s="82"/>
      <c r="AF35" s="82"/>
      <c r="AG35" s="82"/>
      <c r="AH35" s="82"/>
    </row>
    <row r="36" spans="2:34" ht="13.2" x14ac:dyDescent="0.2">
      <c r="H36" s="82"/>
      <c r="J36" s="82"/>
      <c r="K36" s="82"/>
      <c r="M36" s="82"/>
      <c r="Y36" s="82"/>
      <c r="Z36" s="82"/>
      <c r="AA36" s="82"/>
      <c r="AB36" s="82"/>
      <c r="AC36" s="82"/>
      <c r="AD36" s="82"/>
      <c r="AE36" s="82"/>
      <c r="AF36" s="82"/>
      <c r="AG36" s="82"/>
      <c r="AH36" s="82"/>
    </row>
    <row r="37" spans="2:34" ht="13.2" x14ac:dyDescent="0.2">
      <c r="AH37" s="82"/>
    </row>
    <row r="38" spans="2:34" ht="13.2" x14ac:dyDescent="0.2">
      <c r="AG38" s="82"/>
      <c r="AH38" s="82"/>
    </row>
    <row r="39" spans="2:34" ht="13.2" x14ac:dyDescent="0.2"/>
    <row r="40" spans="2:34" ht="13.2" x14ac:dyDescent="0.2">
      <c r="X40" s="82"/>
    </row>
    <row r="41" spans="2:34" ht="13.2" x14ac:dyDescent="0.2">
      <c r="R41" s="82"/>
    </row>
    <row r="42" spans="2:34" ht="13.2" x14ac:dyDescent="0.2">
      <c r="W42" s="82"/>
    </row>
    <row r="43" spans="2:34" ht="13.2" x14ac:dyDescent="0.2">
      <c r="Y43" s="82"/>
      <c r="Z43" s="82"/>
      <c r="AA43" s="82"/>
      <c r="AB43" s="82"/>
      <c r="AC43" s="82"/>
      <c r="AD43" s="82"/>
      <c r="AE43" s="82"/>
      <c r="AF43" s="82"/>
      <c r="AG43" s="82"/>
      <c r="AH43" s="82"/>
    </row>
    <row r="44" spans="2:34" ht="13.2" x14ac:dyDescent="0.2">
      <c r="AH44" s="82"/>
    </row>
    <row r="45" spans="2:34" ht="13.2" x14ac:dyDescent="0.2">
      <c r="X45" s="82"/>
    </row>
    <row r="46" spans="2:34" ht="13.2" x14ac:dyDescent="0.2"/>
    <row r="47" spans="2:34" ht="13.2" x14ac:dyDescent="0.2"/>
    <row r="48" spans="2:34" ht="13.2" x14ac:dyDescent="0.2">
      <c r="W48" s="82"/>
      <c r="Y48" s="82"/>
      <c r="Z48" s="82"/>
      <c r="AA48" s="82"/>
      <c r="AB48" s="82"/>
      <c r="AC48" s="82"/>
      <c r="AD48" s="82"/>
      <c r="AE48" s="82"/>
      <c r="AF48" s="82"/>
      <c r="AG48" s="82"/>
      <c r="AH48" s="82"/>
    </row>
    <row r="49" spans="28:34" ht="13.2" x14ac:dyDescent="0.2"/>
    <row r="50" spans="28:34" ht="13.2" x14ac:dyDescent="0.2">
      <c r="AE50" s="82"/>
      <c r="AF50" s="82"/>
      <c r="AG50" s="82"/>
      <c r="AH50" s="82"/>
    </row>
    <row r="51" spans="28:34" ht="13.2" x14ac:dyDescent="0.2">
      <c r="AC51" s="82"/>
      <c r="AD51" s="82"/>
      <c r="AE51" s="82"/>
      <c r="AF51" s="82"/>
      <c r="AG51" s="82"/>
      <c r="AH51" s="82"/>
    </row>
    <row r="52" spans="28:34" ht="13.2" x14ac:dyDescent="0.2"/>
    <row r="53" spans="28:34" ht="13.2" x14ac:dyDescent="0.2">
      <c r="AF53" s="82"/>
      <c r="AG53" s="82"/>
      <c r="AH53" s="82"/>
    </row>
    <row r="54" spans="28:34" ht="13.2" x14ac:dyDescent="0.2">
      <c r="AH54" s="82"/>
    </row>
    <row r="55" spans="28:34" ht="13.2" x14ac:dyDescent="0.2"/>
    <row r="56" spans="28:34" ht="13.2" x14ac:dyDescent="0.2">
      <c r="AB56" s="82"/>
      <c r="AC56" s="82"/>
      <c r="AD56" s="82"/>
      <c r="AE56" s="82"/>
      <c r="AF56" s="82"/>
      <c r="AG56" s="82"/>
      <c r="AH56" s="82"/>
    </row>
    <row r="57" spans="28:34" ht="13.2" x14ac:dyDescent="0.2">
      <c r="AH57" s="82"/>
    </row>
    <row r="58" spans="28:34" ht="13.2" x14ac:dyDescent="0.2">
      <c r="AH58" s="82"/>
    </row>
    <row r="59" spans="28:34" ht="13.2" x14ac:dyDescent="0.2"/>
    <row r="60" spans="28:34" ht="13.2" x14ac:dyDescent="0.2"/>
    <row r="61" spans="28:34" ht="13.2" x14ac:dyDescent="0.2"/>
    <row r="62" spans="28:34" ht="13.2" x14ac:dyDescent="0.2"/>
    <row r="63" spans="28:34" ht="13.2" x14ac:dyDescent="0.2">
      <c r="AH63" s="82"/>
    </row>
    <row r="64" spans="28:34" ht="13.2" x14ac:dyDescent="0.2">
      <c r="AG64" s="82"/>
      <c r="AH64" s="82"/>
    </row>
    <row r="65" spans="28:34" ht="13.2" x14ac:dyDescent="0.2"/>
    <row r="66" spans="28:34" ht="13.2" x14ac:dyDescent="0.2"/>
    <row r="67" spans="28:34" ht="13.2" x14ac:dyDescent="0.2"/>
    <row r="68" spans="28:34" ht="13.2" x14ac:dyDescent="0.2">
      <c r="AB68" s="82"/>
      <c r="AC68" s="82"/>
      <c r="AD68" s="82"/>
      <c r="AE68" s="82"/>
      <c r="AF68" s="82"/>
      <c r="AG68" s="82"/>
      <c r="AH68" s="82"/>
    </row>
    <row r="69" spans="28:34" ht="13.2" x14ac:dyDescent="0.2">
      <c r="AF69" s="82"/>
      <c r="AG69" s="82"/>
      <c r="AH69" s="82"/>
    </row>
    <row r="70" spans="28:34" ht="13.2" x14ac:dyDescent="0.2"/>
    <row r="71" spans="28:34" ht="13.2" x14ac:dyDescent="0.2"/>
    <row r="72" spans="28:34" ht="13.2" x14ac:dyDescent="0.2"/>
    <row r="73" spans="28:34" ht="13.2" x14ac:dyDescent="0.2"/>
    <row r="74" spans="28:34" ht="13.2" x14ac:dyDescent="0.2"/>
    <row r="75" spans="28:34" ht="13.2" x14ac:dyDescent="0.2">
      <c r="AH75" s="82"/>
    </row>
    <row r="76" spans="28:34" ht="13.2" x14ac:dyDescent="0.2">
      <c r="AF76" s="82"/>
      <c r="AG76" s="82"/>
      <c r="AH76" s="82"/>
    </row>
    <row r="77" spans="28:34" ht="13.2" x14ac:dyDescent="0.2">
      <c r="AG77" s="82"/>
      <c r="AH77" s="82"/>
    </row>
    <row r="78" spans="28:34" ht="13.2" x14ac:dyDescent="0.2"/>
    <row r="79" spans="28:34" ht="13.2" x14ac:dyDescent="0.2"/>
    <row r="80" spans="28:34" ht="13.2" x14ac:dyDescent="0.2"/>
    <row r="81" spans="25:34" ht="13.2" x14ac:dyDescent="0.2"/>
    <row r="82" spans="25:34" ht="13.2" x14ac:dyDescent="0.2">
      <c r="Y82" s="82"/>
    </row>
    <row r="83" spans="25:34" ht="13.2" x14ac:dyDescent="0.2">
      <c r="Y83" s="82"/>
      <c r="Z83" s="82"/>
      <c r="AA83" s="82"/>
      <c r="AB83" s="82"/>
      <c r="AC83" s="82"/>
      <c r="AD83" s="82"/>
      <c r="AE83" s="82"/>
      <c r="AF83" s="82"/>
      <c r="AG83" s="82"/>
      <c r="AH83" s="82"/>
    </row>
    <row r="84" spans="25:34" ht="13.2" x14ac:dyDescent="0.2"/>
    <row r="85" spans="25:34" ht="13.2" x14ac:dyDescent="0.2"/>
    <row r="86" spans="25:34" ht="13.2" x14ac:dyDescent="0.2"/>
    <row r="87" spans="25:34" ht="13.2" x14ac:dyDescent="0.2"/>
    <row r="88" spans="25:34" ht="13.2" x14ac:dyDescent="0.2">
      <c r="AH88" s="8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82"/>
      <c r="AG94" s="82"/>
      <c r="AH94" s="82"/>
    </row>
    <row r="95" spans="25:34" ht="13.5" customHeight="1" x14ac:dyDescent="0.2">
      <c r="AH95" s="8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82"/>
    </row>
    <row r="102" spans="33:34" ht="13.5" customHeight="1" x14ac:dyDescent="0.2"/>
    <row r="103" spans="33:34" ht="13.5" customHeight="1" x14ac:dyDescent="0.2"/>
    <row r="104" spans="33:34" ht="13.5" customHeight="1" x14ac:dyDescent="0.2">
      <c r="AG104" s="82"/>
      <c r="AH104" s="8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82"/>
    </row>
    <row r="117" spans="34:122" ht="13.5" customHeight="1" x14ac:dyDescent="0.2"/>
    <row r="118" spans="34:122" ht="13.5" customHeight="1" x14ac:dyDescent="0.2"/>
    <row r="119" spans="34:122" ht="13.5" customHeight="1" x14ac:dyDescent="0.2"/>
    <row r="120" spans="34:122" ht="13.5" customHeight="1" x14ac:dyDescent="0.2">
      <c r="AH120" s="82"/>
    </row>
    <row r="121" spans="34:122" ht="13.5" customHeight="1" x14ac:dyDescent="0.2">
      <c r="AH121" s="82"/>
    </row>
    <row r="122" spans="34:122" ht="13.5" customHeight="1" x14ac:dyDescent="0.2"/>
    <row r="123" spans="34:122" ht="13.5" customHeight="1" x14ac:dyDescent="0.2"/>
    <row r="124" spans="34:122" ht="13.5" customHeight="1" x14ac:dyDescent="0.2"/>
    <row r="125" spans="34:122" ht="13.5" customHeight="1" x14ac:dyDescent="0.2">
      <c r="DR125" s="82" t="s">
        <v>108</v>
      </c>
    </row>
  </sheetData>
  <sheetProtection algorithmName="SHA-512" hashValue="3+GykzCvvAZlSUSh9S874YAuwXxXCR38Z+xUbmgQRDjXeTKT2BnsO79G9895VTU2D+3aQqaZyqJvDMazWJ7VEA==" saltValue="ecjg93UX0gfVUy0CsxSA9Q==" spinCount="100000" sheet="1" objects="1" scenarios="1"/>
  <phoneticPr fontId="43"/>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D37014-A4D9-4A34-A30F-2836B285E5C5}">
  <sheetPr>
    <pageSetUpPr fitToPage="1"/>
  </sheetPr>
  <dimension ref="A1:DR125"/>
  <sheetViews>
    <sheetView showGridLines="0" zoomScale="80" zoomScaleNormal="80" zoomScaleSheetLayoutView="55" workbookViewId="0"/>
  </sheetViews>
  <sheetFormatPr defaultColWidth="0" defaultRowHeight="13.5" customHeight="1" zeroHeight="1" x14ac:dyDescent="0.2"/>
  <cols>
    <col min="1" max="34" width="2.44140625" style="81" customWidth="1"/>
    <col min="35" max="122" width="2.44140625" style="82" customWidth="1"/>
    <col min="123" max="123" width="2.44140625" style="82" hidden="1" customWidth="1"/>
    <col min="124" max="16384" width="2.44140625" style="82" hidden="1"/>
  </cols>
  <sheetData>
    <row r="1" spans="2:34" ht="13.5" customHeight="1" x14ac:dyDescent="0.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row>
    <row r="2" spans="2:34" ht="13.2" x14ac:dyDescent="0.2">
      <c r="S2" s="82"/>
      <c r="AH2" s="82"/>
    </row>
    <row r="3" spans="2:34" ht="13.2" x14ac:dyDescent="0.2">
      <c r="C3" s="82"/>
      <c r="D3" s="82"/>
      <c r="E3" s="82"/>
      <c r="F3" s="82"/>
      <c r="G3" s="82"/>
      <c r="H3" s="82"/>
      <c r="I3" s="82"/>
      <c r="J3" s="82"/>
      <c r="K3" s="82"/>
      <c r="L3" s="82"/>
      <c r="M3" s="82"/>
      <c r="N3" s="82"/>
      <c r="O3" s="82"/>
      <c r="P3" s="82"/>
      <c r="Q3" s="82"/>
      <c r="R3" s="82"/>
      <c r="S3" s="82"/>
      <c r="U3" s="82"/>
      <c r="V3" s="82"/>
      <c r="W3" s="82"/>
      <c r="X3" s="82"/>
      <c r="Y3" s="82"/>
      <c r="Z3" s="82"/>
      <c r="AA3" s="82"/>
      <c r="AB3" s="82"/>
      <c r="AC3" s="82"/>
      <c r="AD3" s="82"/>
      <c r="AE3" s="82"/>
      <c r="AF3" s="82"/>
      <c r="AG3" s="82"/>
      <c r="AH3" s="82"/>
    </row>
    <row r="4" spans="2:34" ht="13.2" x14ac:dyDescent="0.2"/>
    <row r="5" spans="2:34" ht="13.2" x14ac:dyDescent="0.2"/>
    <row r="6" spans="2:34" ht="13.2" x14ac:dyDescent="0.2"/>
    <row r="7" spans="2:34" ht="13.2" x14ac:dyDescent="0.2"/>
    <row r="8" spans="2:34" ht="13.2" x14ac:dyDescent="0.2"/>
    <row r="9" spans="2:34" ht="13.2" x14ac:dyDescent="0.2">
      <c r="AH9" s="8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82"/>
    </row>
    <row r="18" spans="12:34" ht="13.2" x14ac:dyDescent="0.2"/>
    <row r="19" spans="12:34" ht="13.2" x14ac:dyDescent="0.2"/>
    <row r="20" spans="12:34" ht="13.2" x14ac:dyDescent="0.2">
      <c r="AH20" s="82"/>
    </row>
    <row r="21" spans="12:34" ht="13.2" x14ac:dyDescent="0.2">
      <c r="AH21" s="82"/>
    </row>
    <row r="22" spans="12:34" ht="13.2" x14ac:dyDescent="0.2"/>
    <row r="23" spans="12:34" ht="13.2" x14ac:dyDescent="0.2"/>
    <row r="24" spans="12:34" ht="13.2" x14ac:dyDescent="0.2">
      <c r="Q24" s="82"/>
    </row>
    <row r="25" spans="12:34" ht="13.2" x14ac:dyDescent="0.2"/>
    <row r="26" spans="12:34" ht="13.2" x14ac:dyDescent="0.2"/>
    <row r="27" spans="12:34" ht="13.2" x14ac:dyDescent="0.2"/>
    <row r="28" spans="12:34" ht="13.2" x14ac:dyDescent="0.2">
      <c r="O28" s="82"/>
      <c r="T28" s="82"/>
      <c r="AH28" s="82"/>
    </row>
    <row r="29" spans="12:34" ht="13.2" x14ac:dyDescent="0.2"/>
    <row r="30" spans="12:34" ht="13.2" x14ac:dyDescent="0.2"/>
    <row r="31" spans="12:34" ht="13.2" x14ac:dyDescent="0.2">
      <c r="Q31" s="82"/>
    </row>
    <row r="32" spans="12:34" ht="13.2" x14ac:dyDescent="0.2">
      <c r="L32" s="82"/>
    </row>
    <row r="33" spans="2:34" ht="13.2" x14ac:dyDescent="0.2">
      <c r="C33" s="82"/>
      <c r="E33" s="82"/>
      <c r="G33" s="82"/>
      <c r="I33" s="82"/>
      <c r="X33" s="82"/>
    </row>
    <row r="34" spans="2:34" ht="13.2" x14ac:dyDescent="0.2">
      <c r="B34" s="82"/>
      <c r="P34" s="82"/>
      <c r="R34" s="82"/>
      <c r="T34" s="82"/>
    </row>
    <row r="35" spans="2:34" ht="13.2" x14ac:dyDescent="0.2">
      <c r="D35" s="82"/>
      <c r="W35" s="82"/>
      <c r="AC35" s="82"/>
      <c r="AD35" s="82"/>
      <c r="AE35" s="82"/>
      <c r="AF35" s="82"/>
      <c r="AG35" s="82"/>
      <c r="AH35" s="82"/>
    </row>
    <row r="36" spans="2:34" ht="13.2" x14ac:dyDescent="0.2">
      <c r="H36" s="82"/>
      <c r="J36" s="82"/>
      <c r="K36" s="82"/>
      <c r="M36" s="82"/>
      <c r="Y36" s="82"/>
      <c r="Z36" s="82"/>
      <c r="AA36" s="82"/>
      <c r="AB36" s="82"/>
      <c r="AC36" s="82"/>
      <c r="AD36" s="82"/>
      <c r="AE36" s="82"/>
      <c r="AF36" s="82"/>
      <c r="AG36" s="82"/>
      <c r="AH36" s="82"/>
    </row>
    <row r="37" spans="2:34" ht="13.2" x14ac:dyDescent="0.2">
      <c r="AH37" s="82"/>
    </row>
    <row r="38" spans="2:34" ht="13.2" x14ac:dyDescent="0.2">
      <c r="AG38" s="82"/>
      <c r="AH38" s="82"/>
    </row>
    <row r="39" spans="2:34" ht="13.2" x14ac:dyDescent="0.2"/>
    <row r="40" spans="2:34" ht="13.2" x14ac:dyDescent="0.2">
      <c r="X40" s="82"/>
    </row>
    <row r="41" spans="2:34" ht="13.2" x14ac:dyDescent="0.2">
      <c r="R41" s="82"/>
    </row>
    <row r="42" spans="2:34" ht="13.2" x14ac:dyDescent="0.2">
      <c r="W42" s="82"/>
    </row>
    <row r="43" spans="2:34" ht="13.2" x14ac:dyDescent="0.2">
      <c r="Y43" s="82"/>
      <c r="Z43" s="82"/>
      <c r="AA43" s="82"/>
      <c r="AB43" s="82"/>
      <c r="AC43" s="82"/>
      <c r="AD43" s="82"/>
      <c r="AE43" s="82"/>
      <c r="AF43" s="82"/>
      <c r="AG43" s="82"/>
      <c r="AH43" s="82"/>
    </row>
    <row r="44" spans="2:34" ht="13.2" x14ac:dyDescent="0.2">
      <c r="AH44" s="82"/>
    </row>
    <row r="45" spans="2:34" ht="13.2" x14ac:dyDescent="0.2">
      <c r="X45" s="82"/>
    </row>
    <row r="46" spans="2:34" ht="13.2" x14ac:dyDescent="0.2"/>
    <row r="47" spans="2:34" ht="13.2" x14ac:dyDescent="0.2"/>
    <row r="48" spans="2:34" ht="13.2" x14ac:dyDescent="0.2">
      <c r="W48" s="82"/>
      <c r="Y48" s="82"/>
      <c r="Z48" s="82"/>
      <c r="AA48" s="82"/>
      <c r="AB48" s="82"/>
      <c r="AC48" s="82"/>
      <c r="AD48" s="82"/>
      <c r="AE48" s="82"/>
      <c r="AF48" s="82"/>
      <c r="AG48" s="82"/>
      <c r="AH48" s="82"/>
    </row>
    <row r="49" spans="28:34" ht="13.2" x14ac:dyDescent="0.2"/>
    <row r="50" spans="28:34" ht="13.2" x14ac:dyDescent="0.2">
      <c r="AE50" s="82"/>
      <c r="AF50" s="82"/>
      <c r="AG50" s="82"/>
      <c r="AH50" s="82"/>
    </row>
    <row r="51" spans="28:34" ht="13.2" x14ac:dyDescent="0.2">
      <c r="AC51" s="82"/>
      <c r="AD51" s="82"/>
      <c r="AE51" s="82"/>
      <c r="AF51" s="82"/>
      <c r="AG51" s="82"/>
      <c r="AH51" s="82"/>
    </row>
    <row r="52" spans="28:34" ht="13.2" x14ac:dyDescent="0.2"/>
    <row r="53" spans="28:34" ht="13.2" x14ac:dyDescent="0.2">
      <c r="AF53" s="82"/>
      <c r="AG53" s="82"/>
      <c r="AH53" s="82"/>
    </row>
    <row r="54" spans="28:34" ht="13.2" x14ac:dyDescent="0.2">
      <c r="AH54" s="82"/>
    </row>
    <row r="55" spans="28:34" ht="13.2" x14ac:dyDescent="0.2"/>
    <row r="56" spans="28:34" ht="13.2" x14ac:dyDescent="0.2">
      <c r="AB56" s="82"/>
      <c r="AC56" s="82"/>
      <c r="AD56" s="82"/>
      <c r="AE56" s="82"/>
      <c r="AF56" s="82"/>
      <c r="AG56" s="82"/>
      <c r="AH56" s="82"/>
    </row>
    <row r="57" spans="28:34" ht="13.2" x14ac:dyDescent="0.2">
      <c r="AH57" s="82"/>
    </row>
    <row r="58" spans="28:34" ht="13.2" x14ac:dyDescent="0.2">
      <c r="AH58" s="82"/>
    </row>
    <row r="59" spans="28:34" ht="13.2" x14ac:dyDescent="0.2">
      <c r="AG59" s="82"/>
      <c r="AH59" s="82"/>
    </row>
    <row r="60" spans="28:34" ht="13.2" x14ac:dyDescent="0.2"/>
    <row r="61" spans="28:34" ht="13.2" x14ac:dyDescent="0.2"/>
    <row r="62" spans="28:34" ht="13.2" x14ac:dyDescent="0.2"/>
    <row r="63" spans="28:34" ht="13.2" x14ac:dyDescent="0.2">
      <c r="AH63" s="82"/>
    </row>
    <row r="64" spans="28:34" ht="13.2" x14ac:dyDescent="0.2">
      <c r="AG64" s="82"/>
      <c r="AH64" s="82"/>
    </row>
    <row r="65" spans="28:34" ht="13.2" x14ac:dyDescent="0.2"/>
    <row r="66" spans="28:34" ht="13.2" x14ac:dyDescent="0.2"/>
    <row r="67" spans="28:34" ht="13.2" x14ac:dyDescent="0.2"/>
    <row r="68" spans="28:34" ht="13.2" x14ac:dyDescent="0.2">
      <c r="AB68" s="82"/>
      <c r="AC68" s="82"/>
      <c r="AD68" s="82"/>
      <c r="AE68" s="82"/>
      <c r="AF68" s="82"/>
      <c r="AG68" s="82"/>
      <c r="AH68" s="82"/>
    </row>
    <row r="69" spans="28:34" ht="13.2" x14ac:dyDescent="0.2">
      <c r="AF69" s="82"/>
      <c r="AG69" s="82"/>
      <c r="AH69" s="82"/>
    </row>
    <row r="70" spans="28:34" ht="13.2" x14ac:dyDescent="0.2"/>
    <row r="71" spans="28:34" ht="13.2" x14ac:dyDescent="0.2"/>
    <row r="72" spans="28:34" ht="13.2" x14ac:dyDescent="0.2"/>
    <row r="73" spans="28:34" ht="13.2" x14ac:dyDescent="0.2"/>
    <row r="74" spans="28:34" ht="13.2" x14ac:dyDescent="0.2"/>
    <row r="75" spans="28:34" ht="13.2" x14ac:dyDescent="0.2">
      <c r="AH75" s="82"/>
    </row>
    <row r="76" spans="28:34" ht="13.2" x14ac:dyDescent="0.2">
      <c r="AF76" s="82"/>
      <c r="AG76" s="82"/>
      <c r="AH76" s="82"/>
    </row>
    <row r="77" spans="28:34" ht="13.2" x14ac:dyDescent="0.2">
      <c r="AG77" s="82"/>
      <c r="AH77" s="82"/>
    </row>
    <row r="78" spans="28:34" ht="13.2" x14ac:dyDescent="0.2"/>
    <row r="79" spans="28:34" ht="13.2" x14ac:dyDescent="0.2"/>
    <row r="80" spans="28:34" ht="13.2" x14ac:dyDescent="0.2"/>
    <row r="81" spans="25:34" ht="13.2" x14ac:dyDescent="0.2"/>
    <row r="82" spans="25:34" ht="13.2" x14ac:dyDescent="0.2">
      <c r="Y82" s="82"/>
    </row>
    <row r="83" spans="25:34" ht="13.2" x14ac:dyDescent="0.2">
      <c r="Y83" s="82"/>
      <c r="Z83" s="82"/>
      <c r="AA83" s="82"/>
      <c r="AB83" s="82"/>
      <c r="AC83" s="82"/>
      <c r="AD83" s="82"/>
      <c r="AE83" s="82"/>
      <c r="AF83" s="82"/>
      <c r="AG83" s="82"/>
      <c r="AH83" s="82"/>
    </row>
    <row r="84" spans="25:34" ht="13.2" x14ac:dyDescent="0.2"/>
    <row r="85" spans="25:34" ht="13.2" x14ac:dyDescent="0.2"/>
    <row r="86" spans="25:34" ht="13.2" x14ac:dyDescent="0.2"/>
    <row r="87" spans="25:34" ht="13.2" x14ac:dyDescent="0.2"/>
    <row r="88" spans="25:34" ht="13.2" x14ac:dyDescent="0.2">
      <c r="AH88" s="8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82"/>
      <c r="AG94" s="82"/>
      <c r="AH94" s="82"/>
    </row>
    <row r="95" spans="25:34" ht="13.5" customHeight="1" x14ac:dyDescent="0.2">
      <c r="AH95" s="8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82"/>
    </row>
    <row r="102" spans="33:34" ht="13.5" customHeight="1" x14ac:dyDescent="0.2"/>
    <row r="103" spans="33:34" ht="13.5" customHeight="1" x14ac:dyDescent="0.2"/>
    <row r="104" spans="33:34" ht="13.5" customHeight="1" x14ac:dyDescent="0.2">
      <c r="AG104" s="82"/>
      <c r="AH104" s="8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82"/>
    </row>
    <row r="117" spans="34:122" ht="13.5" customHeight="1" x14ac:dyDescent="0.2"/>
    <row r="118" spans="34:122" ht="13.5" customHeight="1" x14ac:dyDescent="0.2"/>
    <row r="119" spans="34:122" ht="13.5" customHeight="1" x14ac:dyDescent="0.2"/>
    <row r="120" spans="34:122" ht="13.5" customHeight="1" x14ac:dyDescent="0.2">
      <c r="AH120" s="82"/>
    </row>
    <row r="121" spans="34:122" ht="13.5" customHeight="1" x14ac:dyDescent="0.2">
      <c r="AH121" s="82"/>
    </row>
    <row r="122" spans="34:122" ht="13.5" customHeight="1" x14ac:dyDescent="0.2"/>
    <row r="123" spans="34:122" ht="13.5" customHeight="1" x14ac:dyDescent="0.2"/>
    <row r="124" spans="34:122" ht="13.5" customHeight="1" x14ac:dyDescent="0.2"/>
    <row r="125" spans="34:122" ht="13.5" customHeight="1" x14ac:dyDescent="0.2">
      <c r="DR125" s="82" t="s">
        <v>108</v>
      </c>
    </row>
  </sheetData>
  <sheetProtection algorithmName="SHA-512" hashValue="mLIu9LBI++5y1WALpjmvEeCpOrfarQYqbXvIGec1V9aHaG+NKKjrI4tOZ3ozqrd+GbJb0HTGYXvo4hA6NJo/EQ==" saltValue="1dSlVdFRpol7VTEn+tE+fA==" spinCount="100000" sheet="1" objects="1" scenarios="1"/>
  <phoneticPr fontId="43"/>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279" customWidth="1"/>
    <col min="2" max="8" width="13.33203125" style="279" customWidth="1"/>
    <col min="9" max="16384" width="11.109375" style="279"/>
  </cols>
  <sheetData>
    <row r="1" spans="1:8" x14ac:dyDescent="0.2">
      <c r="A1" s="99"/>
      <c r="B1" s="105"/>
      <c r="C1" s="109"/>
      <c r="D1" s="115"/>
      <c r="E1" s="125"/>
      <c r="F1" s="125"/>
      <c r="G1" s="125"/>
      <c r="H1" s="159"/>
    </row>
    <row r="2" spans="1:8" x14ac:dyDescent="0.2">
      <c r="A2" s="100"/>
      <c r="B2" s="106"/>
      <c r="C2" s="286"/>
      <c r="D2" s="116" t="s">
        <v>88</v>
      </c>
      <c r="E2" s="126"/>
      <c r="F2" s="294" t="s">
        <v>494</v>
      </c>
      <c r="G2" s="150"/>
      <c r="H2" s="160"/>
    </row>
    <row r="3" spans="1:8" x14ac:dyDescent="0.2">
      <c r="A3" s="116" t="s">
        <v>236</v>
      </c>
      <c r="B3" s="108"/>
      <c r="C3" s="287"/>
      <c r="D3" s="290">
        <v>98331</v>
      </c>
      <c r="E3" s="292"/>
      <c r="F3" s="295">
        <v>82993</v>
      </c>
      <c r="G3" s="297"/>
      <c r="H3" s="300"/>
    </row>
    <row r="4" spans="1:8" x14ac:dyDescent="0.2">
      <c r="A4" s="101"/>
      <c r="B4" s="107"/>
      <c r="C4" s="288"/>
      <c r="D4" s="291">
        <v>61112</v>
      </c>
      <c r="E4" s="293"/>
      <c r="F4" s="296">
        <v>46787</v>
      </c>
      <c r="G4" s="298"/>
      <c r="H4" s="301"/>
    </row>
    <row r="5" spans="1:8" x14ac:dyDescent="0.2">
      <c r="A5" s="116" t="s">
        <v>472</v>
      </c>
      <c r="B5" s="108"/>
      <c r="C5" s="287"/>
      <c r="D5" s="290">
        <v>110434</v>
      </c>
      <c r="E5" s="292"/>
      <c r="F5" s="295">
        <v>108252</v>
      </c>
      <c r="G5" s="297"/>
      <c r="H5" s="300"/>
    </row>
    <row r="6" spans="1:8" x14ac:dyDescent="0.2">
      <c r="A6" s="101"/>
      <c r="B6" s="107"/>
      <c r="C6" s="288"/>
      <c r="D6" s="291">
        <v>71444</v>
      </c>
      <c r="E6" s="293"/>
      <c r="F6" s="296">
        <v>50321</v>
      </c>
      <c r="G6" s="298"/>
      <c r="H6" s="301"/>
    </row>
    <row r="7" spans="1:8" x14ac:dyDescent="0.2">
      <c r="A7" s="116" t="s">
        <v>492</v>
      </c>
      <c r="B7" s="108"/>
      <c r="C7" s="287"/>
      <c r="D7" s="290">
        <v>103125</v>
      </c>
      <c r="E7" s="292"/>
      <c r="F7" s="295">
        <v>93492</v>
      </c>
      <c r="G7" s="297"/>
      <c r="H7" s="300"/>
    </row>
    <row r="8" spans="1:8" x14ac:dyDescent="0.2">
      <c r="A8" s="101"/>
      <c r="B8" s="107"/>
      <c r="C8" s="288"/>
      <c r="D8" s="291">
        <v>75283</v>
      </c>
      <c r="E8" s="293"/>
      <c r="F8" s="296">
        <v>53316</v>
      </c>
      <c r="G8" s="298"/>
      <c r="H8" s="301"/>
    </row>
    <row r="9" spans="1:8" x14ac:dyDescent="0.2">
      <c r="A9" s="116" t="s">
        <v>442</v>
      </c>
      <c r="B9" s="108"/>
      <c r="C9" s="287"/>
      <c r="D9" s="290">
        <v>211213</v>
      </c>
      <c r="E9" s="292"/>
      <c r="F9" s="295">
        <v>94796</v>
      </c>
      <c r="G9" s="297"/>
      <c r="H9" s="300"/>
    </row>
    <row r="10" spans="1:8" x14ac:dyDescent="0.2">
      <c r="A10" s="101"/>
      <c r="B10" s="107"/>
      <c r="C10" s="288"/>
      <c r="D10" s="291">
        <v>85668</v>
      </c>
      <c r="E10" s="293"/>
      <c r="F10" s="296">
        <v>55781</v>
      </c>
      <c r="G10" s="298"/>
      <c r="H10" s="301"/>
    </row>
    <row r="11" spans="1:8" x14ac:dyDescent="0.2">
      <c r="A11" s="116" t="s">
        <v>320</v>
      </c>
      <c r="B11" s="108"/>
      <c r="C11" s="287"/>
      <c r="D11" s="290">
        <v>239520</v>
      </c>
      <c r="E11" s="292"/>
      <c r="F11" s="295">
        <v>85942</v>
      </c>
      <c r="G11" s="297"/>
      <c r="H11" s="300"/>
    </row>
    <row r="12" spans="1:8" x14ac:dyDescent="0.2">
      <c r="A12" s="101"/>
      <c r="B12" s="107"/>
      <c r="C12" s="289"/>
      <c r="D12" s="291">
        <v>100082</v>
      </c>
      <c r="E12" s="293"/>
      <c r="F12" s="296">
        <v>48630</v>
      </c>
      <c r="G12" s="298"/>
      <c r="H12" s="301"/>
    </row>
    <row r="13" spans="1:8" x14ac:dyDescent="0.2">
      <c r="A13" s="116"/>
      <c r="B13" s="108"/>
      <c r="C13" s="287"/>
      <c r="D13" s="290">
        <v>152525</v>
      </c>
      <c r="E13" s="292"/>
      <c r="F13" s="295">
        <v>93095</v>
      </c>
      <c r="G13" s="299"/>
      <c r="H13" s="300"/>
    </row>
    <row r="14" spans="1:8" x14ac:dyDescent="0.2">
      <c r="A14" s="101"/>
      <c r="B14" s="107"/>
      <c r="C14" s="288"/>
      <c r="D14" s="291">
        <v>78718</v>
      </c>
      <c r="E14" s="293"/>
      <c r="F14" s="296">
        <v>50967</v>
      </c>
      <c r="G14" s="298"/>
      <c r="H14" s="301"/>
    </row>
    <row r="17" spans="1:11" x14ac:dyDescent="0.2">
      <c r="A17" s="279" t="s">
        <v>28</v>
      </c>
    </row>
    <row r="18" spans="1:11" x14ac:dyDescent="0.2">
      <c r="A18" s="280"/>
      <c r="B18" s="280" t="str">
        <f>実質収支比率等に係る経年分析!F$46</f>
        <v>H29</v>
      </c>
      <c r="C18" s="280" t="str">
        <f>実質収支比率等に係る経年分析!G$46</f>
        <v>H30</v>
      </c>
      <c r="D18" s="280" t="str">
        <f>実質収支比率等に係る経年分析!H$46</f>
        <v>R01</v>
      </c>
      <c r="E18" s="280" t="str">
        <f>実質収支比率等に係る経年分析!I$46</f>
        <v>R02</v>
      </c>
      <c r="F18" s="280" t="str">
        <f>実質収支比率等に係る経年分析!J$46</f>
        <v>R03</v>
      </c>
    </row>
    <row r="19" spans="1:11" x14ac:dyDescent="0.2">
      <c r="A19" s="280" t="s">
        <v>94</v>
      </c>
      <c r="B19" s="280">
        <f>ROUND(VALUE(SUBSTITUTE(実質収支比率等に係る経年分析!F$48,"▲","-")),2)</f>
        <v>0.92</v>
      </c>
      <c r="C19" s="280">
        <f>ROUND(VALUE(SUBSTITUTE(実質収支比率等に係る経年分析!G$48,"▲","-")),2)</f>
        <v>0.9</v>
      </c>
      <c r="D19" s="280">
        <f>ROUND(VALUE(SUBSTITUTE(実質収支比率等に係る経年分析!H$48,"▲","-")),2)</f>
        <v>2.86</v>
      </c>
      <c r="E19" s="280">
        <f>ROUND(VALUE(SUBSTITUTE(実質収支比率等に係る経年分析!I$48,"▲","-")),2)</f>
        <v>2.14</v>
      </c>
      <c r="F19" s="280">
        <f>ROUND(VALUE(SUBSTITUTE(実質収支比率等に係る経年分析!J$48,"▲","-")),2)</f>
        <v>5.15</v>
      </c>
    </row>
    <row r="20" spans="1:11" x14ac:dyDescent="0.2">
      <c r="A20" s="280" t="s">
        <v>41</v>
      </c>
      <c r="B20" s="280">
        <f>ROUND(VALUE(SUBSTITUTE(実質収支比率等に係る経年分析!F$47,"▲","-")),2)</f>
        <v>29.91</v>
      </c>
      <c r="C20" s="280">
        <f>ROUND(VALUE(SUBSTITUTE(実質収支比率等に係る経年分析!G$47,"▲","-")),2)</f>
        <v>22.34</v>
      </c>
      <c r="D20" s="280">
        <f>ROUND(VALUE(SUBSTITUTE(実質収支比率等に係る経年分析!H$47,"▲","-")),2)</f>
        <v>21.63</v>
      </c>
      <c r="E20" s="280">
        <f>ROUND(VALUE(SUBSTITUTE(実質収支比率等に係る経年分析!I$47,"▲","-")),2)</f>
        <v>21.93</v>
      </c>
      <c r="F20" s="280">
        <f>ROUND(VALUE(SUBSTITUTE(実質収支比率等に係る経年分析!J$47,"▲","-")),2)</f>
        <v>22.39</v>
      </c>
    </row>
    <row r="21" spans="1:11" x14ac:dyDescent="0.2">
      <c r="A21" s="280" t="s">
        <v>120</v>
      </c>
      <c r="B21" s="280">
        <f>IF(ISNUMBER(VALUE(SUBSTITUTE(実質収支比率等に係る経年分析!F$49,"▲","-"))),ROUND(VALUE(SUBSTITUTE(実質収支比率等に係る経年分析!F$49,"▲","-")),2),NA())</f>
        <v>-1.94</v>
      </c>
      <c r="C21" s="280">
        <f>IF(ISNUMBER(VALUE(SUBSTITUTE(実質収支比率等に係る経年分析!G$49,"▲","-"))),ROUND(VALUE(SUBSTITUTE(実質収支比率等に係る経年分析!G$49,"▲","-")),2),NA())</f>
        <v>-8.1199999999999992</v>
      </c>
      <c r="D21" s="280">
        <f>IF(ISNUMBER(VALUE(SUBSTITUTE(実質収支比率等に係る経年分析!H$49,"▲","-"))),ROUND(VALUE(SUBSTITUTE(実質収支比率等に係る経年分析!H$49,"▲","-")),2),NA())</f>
        <v>9.64</v>
      </c>
      <c r="E21" s="280">
        <f>IF(ISNUMBER(VALUE(SUBSTITUTE(実質収支比率等に係る経年分析!I$49,"▲","-"))),ROUND(VALUE(SUBSTITUTE(実質収支比率等に係る経年分析!I$49,"▲","-")),2),NA())</f>
        <v>-0.76</v>
      </c>
      <c r="F21" s="280">
        <f>IF(ISNUMBER(VALUE(SUBSTITUTE(実質収支比率等に係る経年分析!J$49,"▲","-"))),ROUND(VALUE(SUBSTITUTE(実質収支比率等に係る経年分析!J$49,"▲","-")),2),NA())</f>
        <v>7.02</v>
      </c>
    </row>
    <row r="24" spans="1:11" x14ac:dyDescent="0.2">
      <c r="A24" s="279" t="s">
        <v>106</v>
      </c>
    </row>
    <row r="25" spans="1:11" x14ac:dyDescent="0.2">
      <c r="A25" s="281"/>
      <c r="B25" s="281" t="str">
        <f>連結実質赤字比率に係る赤字・黒字の構成分析!F$33</f>
        <v>H29</v>
      </c>
      <c r="C25" s="281"/>
      <c r="D25" s="281" t="str">
        <f>連結実質赤字比率に係る赤字・黒字の構成分析!G$33</f>
        <v>H30</v>
      </c>
      <c r="E25" s="281"/>
      <c r="F25" s="281" t="str">
        <f>連結実質赤字比率に係る赤字・黒字の構成分析!H$33</f>
        <v>R01</v>
      </c>
      <c r="G25" s="281"/>
      <c r="H25" s="281" t="str">
        <f>連結実質赤字比率に係る赤字・黒字の構成分析!I$33</f>
        <v>R02</v>
      </c>
      <c r="I25" s="281"/>
      <c r="J25" s="281" t="str">
        <f>連結実質赤字比率に係る赤字・黒字の構成分析!J$33</f>
        <v>R03</v>
      </c>
      <c r="K25" s="281"/>
    </row>
    <row r="26" spans="1:11" x14ac:dyDescent="0.2">
      <c r="A26" s="281"/>
      <c r="B26" s="281" t="s">
        <v>122</v>
      </c>
      <c r="C26" s="281" t="s">
        <v>72</v>
      </c>
      <c r="D26" s="281" t="s">
        <v>122</v>
      </c>
      <c r="E26" s="281" t="s">
        <v>72</v>
      </c>
      <c r="F26" s="281" t="s">
        <v>122</v>
      </c>
      <c r="G26" s="281" t="s">
        <v>72</v>
      </c>
      <c r="H26" s="281" t="s">
        <v>122</v>
      </c>
      <c r="I26" s="281" t="s">
        <v>72</v>
      </c>
      <c r="J26" s="281" t="s">
        <v>122</v>
      </c>
      <c r="K26" s="281" t="s">
        <v>72</v>
      </c>
    </row>
    <row r="27" spans="1:11" x14ac:dyDescent="0.2">
      <c r="A27" s="281" t="str">
        <f>IF(連結実質赤字比率に係る赤字・黒字の構成分析!C$43="",NA(),連結実質赤字比率に係る赤字・黒字の構成分析!C$43)</f>
        <v>その他会計（黒字）</v>
      </c>
      <c r="B27" s="281" t="e">
        <f>IF(ROUND(VALUE(SUBSTITUTE(連結実質赤字比率に係る赤字・黒字の構成分析!F$43,"▲","-")),2)&lt;0,ABS(ROUND(VALUE(SUBSTITUTE(連結実質赤字比率に係る赤字・黒字の構成分析!F$43,"▲","-")),2)),NA())</f>
        <v>#N/A</v>
      </c>
      <c r="C27" s="281">
        <f>IF(ROUND(VALUE(SUBSTITUTE(連結実質赤字比率に係る赤字・黒字の構成分析!F$43,"▲","-")),2)&gt;=0,ABS(ROUND(VALUE(SUBSTITUTE(連結実質赤字比率に係る赤字・黒字の構成分析!F$43,"▲","-")),2)),NA())</f>
        <v>0.01</v>
      </c>
      <c r="D27" s="281" t="e">
        <f>IF(ROUND(VALUE(SUBSTITUTE(連結実質赤字比率に係る赤字・黒字の構成分析!G$43,"▲","-")),2)&lt;0,ABS(ROUND(VALUE(SUBSTITUTE(連結実質赤字比率に係る赤字・黒字の構成分析!G$43,"▲","-")),2)),NA())</f>
        <v>#N/A</v>
      </c>
      <c r="E27" s="281">
        <f>IF(ROUND(VALUE(SUBSTITUTE(連結実質赤字比率に係る赤字・黒字の構成分析!G$43,"▲","-")),2)&gt;=0,ABS(ROUND(VALUE(SUBSTITUTE(連結実質赤字比率に係る赤字・黒字の構成分析!G$43,"▲","-")),2)),NA())</f>
        <v>0.01</v>
      </c>
      <c r="F27" s="281" t="e">
        <f>IF(ROUND(VALUE(SUBSTITUTE(連結実質赤字比率に係る赤字・黒字の構成分析!H$43,"▲","-")),2)&lt;0,ABS(ROUND(VALUE(SUBSTITUTE(連結実質赤字比率に係る赤字・黒字の構成分析!H$43,"▲","-")),2)),NA())</f>
        <v>#N/A</v>
      </c>
      <c r="G27" s="281">
        <f>IF(ROUND(VALUE(SUBSTITUTE(連結実質赤字比率に係る赤字・黒字の構成分析!H$43,"▲","-")),2)&gt;=0,ABS(ROUND(VALUE(SUBSTITUTE(連結実質赤字比率に係る赤字・黒字の構成分析!H$43,"▲","-")),2)),NA())</f>
        <v>0.01</v>
      </c>
      <c r="H27" s="281" t="e">
        <f>IF(ROUND(VALUE(SUBSTITUTE(連結実質赤字比率に係る赤字・黒字の構成分析!I$43,"▲","-")),2)&lt;0,ABS(ROUND(VALUE(SUBSTITUTE(連結実質赤字比率に係る赤字・黒字の構成分析!I$43,"▲","-")),2)),NA())</f>
        <v>#N/A</v>
      </c>
      <c r="I27" s="281">
        <f>IF(ROUND(VALUE(SUBSTITUTE(連結実質赤字比率に係る赤字・黒字の構成分析!I$43,"▲","-")),2)&gt;=0,ABS(ROUND(VALUE(SUBSTITUTE(連結実質赤字比率に係る赤字・黒字の構成分析!I$43,"▲","-")),2)),NA())</f>
        <v>0.01</v>
      </c>
      <c r="J27" s="281" t="e">
        <f>IF(ROUND(VALUE(SUBSTITUTE(連結実質赤字比率に係る赤字・黒字の構成分析!J$43,"▲","-")),2)&lt;0,ABS(ROUND(VALUE(SUBSTITUTE(連結実質赤字比率に係る赤字・黒字の構成分析!J$43,"▲","-")),2)),NA())</f>
        <v>#N/A</v>
      </c>
      <c r="K27" s="281">
        <f>IF(ROUND(VALUE(SUBSTITUTE(連結実質赤字比率に係る赤字・黒字の構成分析!J$43,"▲","-")),2)&gt;=0,ABS(ROUND(VALUE(SUBSTITUTE(連結実質赤字比率に係る赤字・黒字の構成分析!J$43,"▲","-")),2)),NA())</f>
        <v>0.01</v>
      </c>
    </row>
    <row r="28" spans="1:11" x14ac:dyDescent="0.2">
      <c r="A28" s="281" t="str">
        <f>IF(連結実質赤字比率に係る赤字・黒字の構成分析!C$42="",NA(),連結実質赤字比率に係る赤字・黒字の構成分析!C$42)</f>
        <v>その他会計（赤字）</v>
      </c>
      <c r="B28" s="281" t="e">
        <f>IF(ROUND(VALUE(SUBSTITUTE(連結実質赤字比率に係る赤字・黒字の構成分析!F$42,"▲","-")),2)&lt;0,ABS(ROUND(VALUE(SUBSTITUTE(連結実質赤字比率に係る赤字・黒字の構成分析!F$42,"▲","-")),2)),NA())</f>
        <v>#VALUE!</v>
      </c>
      <c r="C28" s="281" t="e">
        <f>IF(ROUND(VALUE(SUBSTITUTE(連結実質赤字比率に係る赤字・黒字の構成分析!F$42,"▲","-")),2)&gt;=0,ABS(ROUND(VALUE(SUBSTITUTE(連結実質赤字比率に係る赤字・黒字の構成分析!F$42,"▲","-")),2)),NA())</f>
        <v>#VALUE!</v>
      </c>
      <c r="D28" s="281" t="e">
        <f>IF(ROUND(VALUE(SUBSTITUTE(連結実質赤字比率に係る赤字・黒字の構成分析!G$42,"▲","-")),2)&lt;0,ABS(ROUND(VALUE(SUBSTITUTE(連結実質赤字比率に係る赤字・黒字の構成分析!G$42,"▲","-")),2)),NA())</f>
        <v>#VALUE!</v>
      </c>
      <c r="E28" s="281" t="e">
        <f>IF(ROUND(VALUE(SUBSTITUTE(連結実質赤字比率に係る赤字・黒字の構成分析!G$42,"▲","-")),2)&gt;=0,ABS(ROUND(VALUE(SUBSTITUTE(連結実質赤字比率に係る赤字・黒字の構成分析!G$42,"▲","-")),2)),NA())</f>
        <v>#VALUE!</v>
      </c>
      <c r="F28" s="281" t="e">
        <f>IF(ROUND(VALUE(SUBSTITUTE(連結実質赤字比率に係る赤字・黒字の構成分析!H$42,"▲","-")),2)&lt;0,ABS(ROUND(VALUE(SUBSTITUTE(連結実質赤字比率に係る赤字・黒字の構成分析!H$42,"▲","-")),2)),NA())</f>
        <v>#VALUE!</v>
      </c>
      <c r="G28" s="281" t="e">
        <f>IF(ROUND(VALUE(SUBSTITUTE(連結実質赤字比率に係る赤字・黒字の構成分析!H$42,"▲","-")),2)&gt;=0,ABS(ROUND(VALUE(SUBSTITUTE(連結実質赤字比率に係る赤字・黒字の構成分析!H$42,"▲","-")),2)),NA())</f>
        <v>#VALUE!</v>
      </c>
      <c r="H28" s="281" t="e">
        <f>IF(ROUND(VALUE(SUBSTITUTE(連結実質赤字比率に係る赤字・黒字の構成分析!I$42,"▲","-")),2)&lt;0,ABS(ROUND(VALUE(SUBSTITUTE(連結実質赤字比率に係る赤字・黒字の構成分析!I$42,"▲","-")),2)),NA())</f>
        <v>#VALUE!</v>
      </c>
      <c r="I28" s="281" t="e">
        <f>IF(ROUND(VALUE(SUBSTITUTE(連結実質赤字比率に係る赤字・黒字の構成分析!I$42,"▲","-")),2)&gt;=0,ABS(ROUND(VALUE(SUBSTITUTE(連結実質赤字比率に係る赤字・黒字の構成分析!I$42,"▲","-")),2)),NA())</f>
        <v>#VALUE!</v>
      </c>
      <c r="J28" s="281" t="e">
        <f>IF(ROUND(VALUE(SUBSTITUTE(連結実質赤字比率に係る赤字・黒字の構成分析!J$42,"▲","-")),2)&lt;0,ABS(ROUND(VALUE(SUBSTITUTE(連結実質赤字比率に係る赤字・黒字の構成分析!J$42,"▲","-")),2)),NA())</f>
        <v>#VALUE!</v>
      </c>
      <c r="K28" s="281" t="e">
        <f>IF(ROUND(VALUE(SUBSTITUTE(連結実質赤字比率に係る赤字・黒字の構成分析!J$42,"▲","-")),2)&gt;=0,ABS(ROUND(VALUE(SUBSTITUTE(連結実質赤字比率に係る赤字・黒字の構成分析!J$42,"▲","-")),2)),NA())</f>
        <v>#VALUE!</v>
      </c>
    </row>
    <row r="29" spans="1:11" x14ac:dyDescent="0.2">
      <c r="A29" s="281" t="str">
        <f>IF(連結実質赤字比率に係る赤字・黒字の構成分析!C$41="",NA(),連結実質赤字比率に係る赤字・黒字の構成分析!C$41)</f>
        <v>介護保険事業特別会計（老人保健施設サービス勘定）</v>
      </c>
      <c r="B29" s="281" t="e">
        <f>IF(ROUND(VALUE(SUBSTITUTE(連結実質赤字比率に係る赤字・黒字の構成分析!F$41,"▲","-")),2)&lt;0,ABS(ROUND(VALUE(SUBSTITUTE(連結実質赤字比率に係る赤字・黒字の構成分析!F$41,"▲","-")),2)),NA())</f>
        <v>#N/A</v>
      </c>
      <c r="C29" s="281">
        <f>IF(ROUND(VALUE(SUBSTITUTE(連結実質赤字比率に係る赤字・黒字の構成分析!F$41,"▲","-")),2)&gt;=0,ABS(ROUND(VALUE(SUBSTITUTE(連結実質赤字比率に係る赤字・黒字の構成分析!F$41,"▲","-")),2)),NA())</f>
        <v>0</v>
      </c>
      <c r="D29" s="281" t="e">
        <f>IF(ROUND(VALUE(SUBSTITUTE(連結実質赤字比率に係る赤字・黒字の構成分析!G$41,"▲","-")),2)&lt;0,ABS(ROUND(VALUE(SUBSTITUTE(連結実質赤字比率に係る赤字・黒字の構成分析!G$41,"▲","-")),2)),NA())</f>
        <v>#N/A</v>
      </c>
      <c r="E29" s="281">
        <f>IF(ROUND(VALUE(SUBSTITUTE(連結実質赤字比率に係る赤字・黒字の構成分析!G$41,"▲","-")),2)&gt;=0,ABS(ROUND(VALUE(SUBSTITUTE(連結実質赤字比率に係る赤字・黒字の構成分析!G$41,"▲","-")),2)),NA())</f>
        <v>0.03</v>
      </c>
      <c r="F29" s="281" t="e">
        <f>IF(ROUND(VALUE(SUBSTITUTE(連結実質赤字比率に係る赤字・黒字の構成分析!H$41,"▲","-")),2)&lt;0,ABS(ROUND(VALUE(SUBSTITUTE(連結実質赤字比率に係る赤字・黒字の構成分析!H$41,"▲","-")),2)),NA())</f>
        <v>#N/A</v>
      </c>
      <c r="G29" s="281">
        <f>IF(ROUND(VALUE(SUBSTITUTE(連結実質赤字比率に係る赤字・黒字の構成分析!H$41,"▲","-")),2)&gt;=0,ABS(ROUND(VALUE(SUBSTITUTE(連結実質赤字比率に係る赤字・黒字の構成分析!H$41,"▲","-")),2)),NA())</f>
        <v>0.01</v>
      </c>
      <c r="H29" s="281" t="e">
        <f>IF(ROUND(VALUE(SUBSTITUTE(連結実質赤字比率に係る赤字・黒字の構成分析!I$41,"▲","-")),2)&lt;0,ABS(ROUND(VALUE(SUBSTITUTE(連結実質赤字比率に係る赤字・黒字の構成分析!I$41,"▲","-")),2)),NA())</f>
        <v>#N/A</v>
      </c>
      <c r="I29" s="281">
        <f>IF(ROUND(VALUE(SUBSTITUTE(連結実質赤字比率に係る赤字・黒字の構成分析!I$41,"▲","-")),2)&gt;=0,ABS(ROUND(VALUE(SUBSTITUTE(連結実質赤字比率に係る赤字・黒字の構成分析!I$41,"▲","-")),2)),NA())</f>
        <v>0.03</v>
      </c>
      <c r="J29" s="281" t="e">
        <f>IF(ROUND(VALUE(SUBSTITUTE(連結実質赤字比率に係る赤字・黒字の構成分析!J$41,"▲","-")),2)&lt;0,ABS(ROUND(VALUE(SUBSTITUTE(連結実質赤字比率に係る赤字・黒字の構成分析!J$41,"▲","-")),2)),NA())</f>
        <v>#N/A</v>
      </c>
      <c r="K29" s="281">
        <f>IF(ROUND(VALUE(SUBSTITUTE(連結実質赤字比率に係る赤字・黒字の構成分析!J$41,"▲","-")),2)&gt;=0,ABS(ROUND(VALUE(SUBSTITUTE(連結実質赤字比率に係る赤字・黒字の構成分析!J$41,"▲","-")),2)),NA())</f>
        <v>0.01</v>
      </c>
    </row>
    <row r="30" spans="1:11" x14ac:dyDescent="0.2">
      <c r="A30" s="281" t="str">
        <f>IF(連結実質赤字比率に係る赤字・黒字の構成分析!C$40="",NA(),連結実質赤字比率に係る赤字・黒字の構成分析!C$40)</f>
        <v>後期高齢者医療特別会計</v>
      </c>
      <c r="B30" s="281" t="e">
        <f>IF(ROUND(VALUE(SUBSTITUTE(連結実質赤字比率に係る赤字・黒字の構成分析!F$40,"▲","-")),2)&lt;0,ABS(ROUND(VALUE(SUBSTITUTE(連結実質赤字比率に係る赤字・黒字の構成分析!F$40,"▲","-")),2)),NA())</f>
        <v>#N/A</v>
      </c>
      <c r="C30" s="281">
        <f>IF(ROUND(VALUE(SUBSTITUTE(連結実質赤字比率に係る赤字・黒字の構成分析!F$40,"▲","-")),2)&gt;=0,ABS(ROUND(VALUE(SUBSTITUTE(連結実質赤字比率に係る赤字・黒字の構成分析!F$40,"▲","-")),2)),NA())</f>
        <v>0.04</v>
      </c>
      <c r="D30" s="281" t="e">
        <f>IF(ROUND(VALUE(SUBSTITUTE(連結実質赤字比率に係る赤字・黒字の構成分析!G$40,"▲","-")),2)&lt;0,ABS(ROUND(VALUE(SUBSTITUTE(連結実質赤字比率に係る赤字・黒字の構成分析!G$40,"▲","-")),2)),NA())</f>
        <v>#N/A</v>
      </c>
      <c r="E30" s="281">
        <f>IF(ROUND(VALUE(SUBSTITUTE(連結実質赤字比率に係る赤字・黒字の構成分析!G$40,"▲","-")),2)&gt;=0,ABS(ROUND(VALUE(SUBSTITUTE(連結実質赤字比率に係る赤字・黒字の構成分析!G$40,"▲","-")),2)),NA())</f>
        <v>0.03</v>
      </c>
      <c r="F30" s="281" t="e">
        <f>IF(ROUND(VALUE(SUBSTITUTE(連結実質赤字比率に係る赤字・黒字の構成分析!H$40,"▲","-")),2)&lt;0,ABS(ROUND(VALUE(SUBSTITUTE(連結実質赤字比率に係る赤字・黒字の構成分析!H$40,"▲","-")),2)),NA())</f>
        <v>#N/A</v>
      </c>
      <c r="G30" s="281">
        <f>IF(ROUND(VALUE(SUBSTITUTE(連結実質赤字比率に係る赤字・黒字の構成分析!H$40,"▲","-")),2)&gt;=0,ABS(ROUND(VALUE(SUBSTITUTE(連結実質赤字比率に係る赤字・黒字の構成分析!H$40,"▲","-")),2)),NA())</f>
        <v>0.03</v>
      </c>
      <c r="H30" s="281" t="e">
        <f>IF(ROUND(VALUE(SUBSTITUTE(連結実質赤字比率に係る赤字・黒字の構成分析!I$40,"▲","-")),2)&lt;0,ABS(ROUND(VALUE(SUBSTITUTE(連結実質赤字比率に係る赤字・黒字の構成分析!I$40,"▲","-")),2)),NA())</f>
        <v>#N/A</v>
      </c>
      <c r="I30" s="281">
        <f>IF(ROUND(VALUE(SUBSTITUTE(連結実質赤字比率に係る赤字・黒字の構成分析!I$40,"▲","-")),2)&gt;=0,ABS(ROUND(VALUE(SUBSTITUTE(連結実質赤字比率に係る赤字・黒字の構成分析!I$40,"▲","-")),2)),NA())</f>
        <v>0.04</v>
      </c>
      <c r="J30" s="281" t="e">
        <f>IF(ROUND(VALUE(SUBSTITUTE(連結実質赤字比率に係る赤字・黒字の構成分析!J$40,"▲","-")),2)&lt;0,ABS(ROUND(VALUE(SUBSTITUTE(連結実質赤字比率に係る赤字・黒字の構成分析!J$40,"▲","-")),2)),NA())</f>
        <v>#N/A</v>
      </c>
      <c r="K30" s="281">
        <f>IF(ROUND(VALUE(SUBSTITUTE(連結実質赤字比率に係る赤字・黒字の構成分析!J$40,"▲","-")),2)&gt;=0,ABS(ROUND(VALUE(SUBSTITUTE(連結実質赤字比率に係る赤字・黒字の構成分析!J$40,"▲","-")),2)),NA())</f>
        <v>0.04</v>
      </c>
    </row>
    <row r="31" spans="1:11" x14ac:dyDescent="0.2">
      <c r="A31" s="281" t="str">
        <f>IF(連結実質赤字比率に係る赤字・黒字の構成分析!C$39="",NA(),連結実質赤字比率に係る赤字・黒字の構成分析!C$39)</f>
        <v>介護保険事業特別会計（サービス勘定）</v>
      </c>
      <c r="B31" s="281" t="e">
        <f>IF(ROUND(VALUE(SUBSTITUTE(連結実質赤字比率に係る赤字・黒字の構成分析!F$39,"▲","-")),2)&lt;0,ABS(ROUND(VALUE(SUBSTITUTE(連結実質赤字比率に係る赤字・黒字の構成分析!F$39,"▲","-")),2)),NA())</f>
        <v>#N/A</v>
      </c>
      <c r="C31" s="281">
        <f>IF(ROUND(VALUE(SUBSTITUTE(連結実質赤字比率に係る赤字・黒字の構成分析!F$39,"▲","-")),2)&gt;=0,ABS(ROUND(VALUE(SUBSTITUTE(連結実質赤字比率に係る赤字・黒字の構成分析!F$39,"▲","-")),2)),NA())</f>
        <v>0.04</v>
      </c>
      <c r="D31" s="281" t="e">
        <f>IF(ROUND(VALUE(SUBSTITUTE(連結実質赤字比率に係る赤字・黒字の構成分析!G$39,"▲","-")),2)&lt;0,ABS(ROUND(VALUE(SUBSTITUTE(連結実質赤字比率に係る赤字・黒字の構成分析!G$39,"▲","-")),2)),NA())</f>
        <v>#N/A</v>
      </c>
      <c r="E31" s="281">
        <f>IF(ROUND(VALUE(SUBSTITUTE(連結実質赤字比率に係る赤字・黒字の構成分析!G$39,"▲","-")),2)&gt;=0,ABS(ROUND(VALUE(SUBSTITUTE(連結実質赤字比率に係る赤字・黒字の構成分析!G$39,"▲","-")),2)),NA())</f>
        <v>0.04</v>
      </c>
      <c r="F31" s="281" t="e">
        <f>IF(ROUND(VALUE(SUBSTITUTE(連結実質赤字比率に係る赤字・黒字の構成分析!H$39,"▲","-")),2)&lt;0,ABS(ROUND(VALUE(SUBSTITUTE(連結実質赤字比率に係る赤字・黒字の構成分析!H$39,"▲","-")),2)),NA())</f>
        <v>#N/A</v>
      </c>
      <c r="G31" s="281">
        <f>IF(ROUND(VALUE(SUBSTITUTE(連結実質赤字比率に係る赤字・黒字の構成分析!H$39,"▲","-")),2)&gt;=0,ABS(ROUND(VALUE(SUBSTITUTE(連結実質赤字比率に係る赤字・黒字の構成分析!H$39,"▲","-")),2)),NA())</f>
        <v>0.04</v>
      </c>
      <c r="H31" s="281" t="e">
        <f>IF(ROUND(VALUE(SUBSTITUTE(連結実質赤字比率に係る赤字・黒字の構成分析!I$39,"▲","-")),2)&lt;0,ABS(ROUND(VALUE(SUBSTITUTE(連結実質赤字比率に係る赤字・黒字の構成分析!I$39,"▲","-")),2)),NA())</f>
        <v>#N/A</v>
      </c>
      <c r="I31" s="281">
        <f>IF(ROUND(VALUE(SUBSTITUTE(連結実質赤字比率に係る赤字・黒字の構成分析!I$39,"▲","-")),2)&gt;=0,ABS(ROUND(VALUE(SUBSTITUTE(連結実質赤字比率に係る赤字・黒字の構成分析!I$39,"▲","-")),2)),NA())</f>
        <v>0.04</v>
      </c>
      <c r="J31" s="281" t="e">
        <f>IF(ROUND(VALUE(SUBSTITUTE(連結実質赤字比率に係る赤字・黒字の構成分析!J$39,"▲","-")),2)&lt;0,ABS(ROUND(VALUE(SUBSTITUTE(連結実質赤字比率に係る赤字・黒字の構成分析!J$39,"▲","-")),2)),NA())</f>
        <v>#N/A</v>
      </c>
      <c r="K31" s="281">
        <f>IF(ROUND(VALUE(SUBSTITUTE(連結実質赤字比率に係る赤字・黒字の構成分析!J$39,"▲","-")),2)&gt;=0,ABS(ROUND(VALUE(SUBSTITUTE(連結実質赤字比率に係る赤字・黒字の構成分析!J$39,"▲","-")),2)),NA())</f>
        <v>0.04</v>
      </c>
    </row>
    <row r="32" spans="1:11" x14ac:dyDescent="0.2">
      <c r="A32" s="281" t="str">
        <f>IF(連結実質赤字比率に係る赤字・黒字の構成分析!C$38="",NA(),連結実質赤字比率に係る赤字・黒字の構成分析!C$38)</f>
        <v>国民健康保険事業特別会計（事業勘定）</v>
      </c>
      <c r="B32" s="281" t="e">
        <f>IF(ROUND(VALUE(SUBSTITUTE(連結実質赤字比率に係る赤字・黒字の構成分析!F$38,"▲","-")),2)&lt;0,ABS(ROUND(VALUE(SUBSTITUTE(連結実質赤字比率に係る赤字・黒字の構成分析!F$38,"▲","-")),2)),NA())</f>
        <v>#N/A</v>
      </c>
      <c r="C32" s="281">
        <f>IF(ROUND(VALUE(SUBSTITUTE(連結実質赤字比率に係る赤字・黒字の構成分析!F$38,"▲","-")),2)&gt;=0,ABS(ROUND(VALUE(SUBSTITUTE(連結実質赤字比率に係る赤字・黒字の構成分析!F$38,"▲","-")),2)),NA())</f>
        <v>1.49</v>
      </c>
      <c r="D32" s="281" t="e">
        <f>IF(ROUND(VALUE(SUBSTITUTE(連結実質赤字比率に係る赤字・黒字の構成分析!G$38,"▲","-")),2)&lt;0,ABS(ROUND(VALUE(SUBSTITUTE(連結実質赤字比率に係る赤字・黒字の構成分析!G$38,"▲","-")),2)),NA())</f>
        <v>#N/A</v>
      </c>
      <c r="E32" s="281">
        <f>IF(ROUND(VALUE(SUBSTITUTE(連結実質赤字比率に係る赤字・黒字の構成分析!G$38,"▲","-")),2)&gt;=0,ABS(ROUND(VALUE(SUBSTITUTE(連結実質赤字比率に係る赤字・黒字の構成分析!G$38,"▲","-")),2)),NA())</f>
        <v>0.33</v>
      </c>
      <c r="F32" s="281" t="e">
        <f>IF(ROUND(VALUE(SUBSTITUTE(連結実質赤字比率に係る赤字・黒字の構成分析!H$38,"▲","-")),2)&lt;0,ABS(ROUND(VALUE(SUBSTITUTE(連結実質赤字比率に係る赤字・黒字の構成分析!H$38,"▲","-")),2)),NA())</f>
        <v>#N/A</v>
      </c>
      <c r="G32" s="281">
        <f>IF(ROUND(VALUE(SUBSTITUTE(連結実質赤字比率に係る赤字・黒字の構成分析!H$38,"▲","-")),2)&gt;=0,ABS(ROUND(VALUE(SUBSTITUTE(連結実質赤字比率に係る赤字・黒字の構成分析!H$38,"▲","-")),2)),NA())</f>
        <v>0.02</v>
      </c>
      <c r="H32" s="281" t="e">
        <f>IF(ROUND(VALUE(SUBSTITUTE(連結実質赤字比率に係る赤字・黒字の構成分析!I$38,"▲","-")),2)&lt;0,ABS(ROUND(VALUE(SUBSTITUTE(連結実質赤字比率に係る赤字・黒字の構成分析!I$38,"▲","-")),2)),NA())</f>
        <v>#N/A</v>
      </c>
      <c r="I32" s="281">
        <f>IF(ROUND(VALUE(SUBSTITUTE(連結実質赤字比率に係る赤字・黒字の構成分析!I$38,"▲","-")),2)&gt;=0,ABS(ROUND(VALUE(SUBSTITUTE(連結実質赤字比率に係る赤字・黒字の構成分析!I$38,"▲","-")),2)),NA())</f>
        <v>0.23</v>
      </c>
      <c r="J32" s="281" t="e">
        <f>IF(ROUND(VALUE(SUBSTITUTE(連結実質赤字比率に係る赤字・黒字の構成分析!J$38,"▲","-")),2)&lt;0,ABS(ROUND(VALUE(SUBSTITUTE(連結実質赤字比率に係る赤字・黒字の構成分析!J$38,"▲","-")),2)),NA())</f>
        <v>#N/A</v>
      </c>
      <c r="K32" s="281">
        <f>IF(ROUND(VALUE(SUBSTITUTE(連結実質赤字比率に係る赤字・黒字の構成分析!J$38,"▲","-")),2)&gt;=0,ABS(ROUND(VALUE(SUBSTITUTE(連結実質赤字比率に係る赤字・黒字の構成分析!J$38,"▲","-")),2)),NA())</f>
        <v>0.4</v>
      </c>
    </row>
    <row r="33" spans="1:16" x14ac:dyDescent="0.2">
      <c r="A33" s="281" t="str">
        <f>IF(連結実質赤字比率に係る赤字・黒字の構成分析!C$37="",NA(),連結実質赤字比率に係る赤字・黒字の構成分析!C$37)</f>
        <v>介護保険事業特別会計（事業勘定）</v>
      </c>
      <c r="B33" s="281" t="e">
        <f>IF(ROUND(VALUE(SUBSTITUTE(連結実質赤字比率に係る赤字・黒字の構成分析!F$37,"▲","-")),2)&lt;0,ABS(ROUND(VALUE(SUBSTITUTE(連結実質赤字比率に係る赤字・黒字の構成分析!F$37,"▲","-")),2)),NA())</f>
        <v>#N/A</v>
      </c>
      <c r="C33" s="281">
        <f>IF(ROUND(VALUE(SUBSTITUTE(連結実質赤字比率に係る赤字・黒字の構成分析!F$37,"▲","-")),2)&gt;=0,ABS(ROUND(VALUE(SUBSTITUTE(連結実質赤字比率に係る赤字・黒字の構成分析!F$37,"▲","-")),2)),NA())</f>
        <v>1.02</v>
      </c>
      <c r="D33" s="281" t="e">
        <f>IF(ROUND(VALUE(SUBSTITUTE(連結実質赤字比率に係る赤字・黒字の構成分析!G$37,"▲","-")),2)&lt;0,ABS(ROUND(VALUE(SUBSTITUTE(連結実質赤字比率に係る赤字・黒字の構成分析!G$37,"▲","-")),2)),NA())</f>
        <v>#N/A</v>
      </c>
      <c r="E33" s="281">
        <f>IF(ROUND(VALUE(SUBSTITUTE(連結実質赤字比率に係る赤字・黒字の構成分析!G$37,"▲","-")),2)&gt;=0,ABS(ROUND(VALUE(SUBSTITUTE(連結実質赤字比率に係る赤字・黒字の構成分析!G$37,"▲","-")),2)),NA())</f>
        <v>0.67</v>
      </c>
      <c r="F33" s="281" t="e">
        <f>IF(ROUND(VALUE(SUBSTITUTE(連結実質赤字比率に係る赤字・黒字の構成分析!H$37,"▲","-")),2)&lt;0,ABS(ROUND(VALUE(SUBSTITUTE(連結実質赤字比率に係る赤字・黒字の構成分析!H$37,"▲","-")),2)),NA())</f>
        <v>#N/A</v>
      </c>
      <c r="G33" s="281">
        <f>IF(ROUND(VALUE(SUBSTITUTE(連結実質赤字比率に係る赤字・黒字の構成分析!H$37,"▲","-")),2)&gt;=0,ABS(ROUND(VALUE(SUBSTITUTE(連結実質赤字比率に係る赤字・黒字の構成分析!H$37,"▲","-")),2)),NA())</f>
        <v>0.28000000000000003</v>
      </c>
      <c r="H33" s="281" t="e">
        <f>IF(ROUND(VALUE(SUBSTITUTE(連結実質赤字比率に係る赤字・黒字の構成分析!I$37,"▲","-")),2)&lt;0,ABS(ROUND(VALUE(SUBSTITUTE(連結実質赤字比率に係る赤字・黒字の構成分析!I$37,"▲","-")),2)),NA())</f>
        <v>#N/A</v>
      </c>
      <c r="I33" s="281">
        <f>IF(ROUND(VALUE(SUBSTITUTE(連結実質赤字比率に係る赤字・黒字の構成分析!I$37,"▲","-")),2)&gt;=0,ABS(ROUND(VALUE(SUBSTITUTE(連結実質赤字比率に係る赤字・黒字の構成分析!I$37,"▲","-")),2)),NA())</f>
        <v>0.42</v>
      </c>
      <c r="J33" s="281" t="e">
        <f>IF(ROUND(VALUE(SUBSTITUTE(連結実質赤字比率に係る赤字・黒字の構成分析!J$37,"▲","-")),2)&lt;0,ABS(ROUND(VALUE(SUBSTITUTE(連結実質赤字比率に係る赤字・黒字の構成分析!J$37,"▲","-")),2)),NA())</f>
        <v>#N/A</v>
      </c>
      <c r="K33" s="281">
        <f>IF(ROUND(VALUE(SUBSTITUTE(連結実質赤字比率に係る赤字・黒字の構成分析!J$37,"▲","-")),2)&gt;=0,ABS(ROUND(VALUE(SUBSTITUTE(連結実質赤字比率に係る赤字・黒字の構成分析!J$37,"▲","-")),2)),NA())</f>
        <v>0.69</v>
      </c>
    </row>
    <row r="34" spans="1:16" x14ac:dyDescent="0.2">
      <c r="A34" s="281" t="str">
        <f>IF(連結実質赤字比率に係る赤字・黒字の構成分析!C$36="",NA(),連結実質赤字比率に係る赤字・黒字の構成分析!C$36)</f>
        <v>京丹波町水道事業会計</v>
      </c>
      <c r="B34" s="281" t="e">
        <f>IF(ROUND(VALUE(SUBSTITUTE(連結実質赤字比率に係る赤字・黒字の構成分析!F$36,"▲","-")),2)&lt;0,ABS(ROUND(VALUE(SUBSTITUTE(連結実質赤字比率に係る赤字・黒字の構成分析!F$36,"▲","-")),2)),NA())</f>
        <v>#N/A</v>
      </c>
      <c r="C34" s="281">
        <f>IF(ROUND(VALUE(SUBSTITUTE(連結実質赤字比率に係る赤字・黒字の構成分析!F$36,"▲","-")),2)&gt;=0,ABS(ROUND(VALUE(SUBSTITUTE(連結実質赤字比率に係る赤字・黒字の構成分析!F$36,"▲","-")),2)),NA())</f>
        <v>2.3199999999999998</v>
      </c>
      <c r="D34" s="281" t="e">
        <f>IF(ROUND(VALUE(SUBSTITUTE(連結実質赤字比率に係る赤字・黒字の構成分析!G$36,"▲","-")),2)&lt;0,ABS(ROUND(VALUE(SUBSTITUTE(連結実質赤字比率に係る赤字・黒字の構成分析!G$36,"▲","-")),2)),NA())</f>
        <v>#N/A</v>
      </c>
      <c r="E34" s="281">
        <f>IF(ROUND(VALUE(SUBSTITUTE(連結実質赤字比率に係る赤字・黒字の構成分析!G$36,"▲","-")),2)&gt;=0,ABS(ROUND(VALUE(SUBSTITUTE(連結実質赤字比率に係る赤字・黒字の構成分析!G$36,"▲","-")),2)),NA())</f>
        <v>2.62</v>
      </c>
      <c r="F34" s="281" t="e">
        <f>IF(ROUND(VALUE(SUBSTITUTE(連結実質赤字比率に係る赤字・黒字の構成分析!H$36,"▲","-")),2)&lt;0,ABS(ROUND(VALUE(SUBSTITUTE(連結実質赤字比率に係る赤字・黒字の構成分析!H$36,"▲","-")),2)),NA())</f>
        <v>#N/A</v>
      </c>
      <c r="G34" s="281">
        <f>IF(ROUND(VALUE(SUBSTITUTE(連結実質赤字比率に係る赤字・黒字の構成分析!H$36,"▲","-")),2)&gt;=0,ABS(ROUND(VALUE(SUBSTITUTE(連結実質赤字比率に係る赤字・黒字の構成分析!H$36,"▲","-")),2)),NA())</f>
        <v>2.37</v>
      </c>
      <c r="H34" s="281" t="e">
        <f>IF(ROUND(VALUE(SUBSTITUTE(連結実質赤字比率に係る赤字・黒字の構成分析!I$36,"▲","-")),2)&lt;0,ABS(ROUND(VALUE(SUBSTITUTE(連結実質赤字比率に係る赤字・黒字の構成分析!I$36,"▲","-")),2)),NA())</f>
        <v>#N/A</v>
      </c>
      <c r="I34" s="281">
        <f>IF(ROUND(VALUE(SUBSTITUTE(連結実質赤字比率に係る赤字・黒字の構成分析!I$36,"▲","-")),2)&gt;=0,ABS(ROUND(VALUE(SUBSTITUTE(連結実質赤字比率に係る赤字・黒字の構成分析!I$36,"▲","-")),2)),NA())</f>
        <v>3.49</v>
      </c>
      <c r="J34" s="281" t="e">
        <f>IF(ROUND(VALUE(SUBSTITUTE(連結実質赤字比率に係る赤字・黒字の構成分析!J$36,"▲","-")),2)&lt;0,ABS(ROUND(VALUE(SUBSTITUTE(連結実質赤字比率に係る赤字・黒字の構成分析!J$36,"▲","-")),2)),NA())</f>
        <v>#N/A</v>
      </c>
      <c r="K34" s="281">
        <f>IF(ROUND(VALUE(SUBSTITUTE(連結実質赤字比率に係る赤字・黒字の構成分析!J$36,"▲","-")),2)&gt;=0,ABS(ROUND(VALUE(SUBSTITUTE(連結実質赤字比率に係る赤字・黒字の構成分析!J$36,"▲","-")),2)),NA())</f>
        <v>3.47</v>
      </c>
    </row>
    <row r="35" spans="1:16" x14ac:dyDescent="0.2">
      <c r="A35" s="281" t="str">
        <f>IF(連結実質赤字比率に係る赤字・黒字の構成分析!C$35="",NA(),連結実質赤字比率に係る赤字・黒字の構成分析!C$35)</f>
        <v>一般会計</v>
      </c>
      <c r="B35" s="281" t="e">
        <f>IF(ROUND(VALUE(SUBSTITUTE(連結実質赤字比率に係る赤字・黒字の構成分析!F$35,"▲","-")),2)&lt;0,ABS(ROUND(VALUE(SUBSTITUTE(連結実質赤字比率に係る赤字・黒字の構成分析!F$35,"▲","-")),2)),NA())</f>
        <v>#N/A</v>
      </c>
      <c r="C35" s="281">
        <f>IF(ROUND(VALUE(SUBSTITUTE(連結実質赤字比率に係る赤字・黒字の構成分析!F$35,"▲","-")),2)&gt;=0,ABS(ROUND(VALUE(SUBSTITUTE(連結実質赤字比率に係る赤字・黒字の構成分析!F$35,"▲","-")),2)),NA())</f>
        <v>0.91</v>
      </c>
      <c r="D35" s="281" t="e">
        <f>IF(ROUND(VALUE(SUBSTITUTE(連結実質赤字比率に係る赤字・黒字の構成分析!G$35,"▲","-")),2)&lt;0,ABS(ROUND(VALUE(SUBSTITUTE(連結実質赤字比率に係る赤字・黒字の構成分析!G$35,"▲","-")),2)),NA())</f>
        <v>#N/A</v>
      </c>
      <c r="E35" s="281">
        <f>IF(ROUND(VALUE(SUBSTITUTE(連結実質赤字比率に係る赤字・黒字の構成分析!G$35,"▲","-")),2)&gt;=0,ABS(ROUND(VALUE(SUBSTITUTE(連結実質赤字比率に係る赤字・黒字の構成分析!G$35,"▲","-")),2)),NA())</f>
        <v>0.89</v>
      </c>
      <c r="F35" s="281" t="e">
        <f>IF(ROUND(VALUE(SUBSTITUTE(連結実質赤字比率に係る赤字・黒字の構成分析!H$35,"▲","-")),2)&lt;0,ABS(ROUND(VALUE(SUBSTITUTE(連結実質赤字比率に係る赤字・黒字の構成分析!H$35,"▲","-")),2)),NA())</f>
        <v>#N/A</v>
      </c>
      <c r="G35" s="281">
        <f>IF(ROUND(VALUE(SUBSTITUTE(連結実質赤字比率に係る赤字・黒字の構成分析!H$35,"▲","-")),2)&gt;=0,ABS(ROUND(VALUE(SUBSTITUTE(連結実質赤字比率に係る赤字・黒字の構成分析!H$35,"▲","-")),2)),NA())</f>
        <v>2.85</v>
      </c>
      <c r="H35" s="281" t="e">
        <f>IF(ROUND(VALUE(SUBSTITUTE(連結実質赤字比率に係る赤字・黒字の構成分析!I$35,"▲","-")),2)&lt;0,ABS(ROUND(VALUE(SUBSTITUTE(連結実質赤字比率に係る赤字・黒字の構成分析!I$35,"▲","-")),2)),NA())</f>
        <v>#N/A</v>
      </c>
      <c r="I35" s="281">
        <f>IF(ROUND(VALUE(SUBSTITUTE(連結実質赤字比率に係る赤字・黒字の構成分析!I$35,"▲","-")),2)&gt;=0,ABS(ROUND(VALUE(SUBSTITUTE(連結実質赤字比率に係る赤字・黒字の構成分析!I$35,"▲","-")),2)),NA())</f>
        <v>2.13</v>
      </c>
      <c r="J35" s="281" t="e">
        <f>IF(ROUND(VALUE(SUBSTITUTE(連結実質赤字比率に係る赤字・黒字の構成分析!J$35,"▲","-")),2)&lt;0,ABS(ROUND(VALUE(SUBSTITUTE(連結実質赤字比率に係る赤字・黒字の構成分析!J$35,"▲","-")),2)),NA())</f>
        <v>#N/A</v>
      </c>
      <c r="K35" s="281">
        <f>IF(ROUND(VALUE(SUBSTITUTE(連結実質赤字比率に係る赤字・黒字の構成分析!J$35,"▲","-")),2)&gt;=0,ABS(ROUND(VALUE(SUBSTITUTE(連結実質赤字比率に係る赤字・黒字の構成分析!J$35,"▲","-")),2)),NA())</f>
        <v>5.14</v>
      </c>
    </row>
    <row r="36" spans="1:16" x14ac:dyDescent="0.2">
      <c r="A36" s="281" t="str">
        <f>IF(連結実質赤字比率に係る赤字・黒字の構成分析!C$34="",NA(),連結実質赤字比率に係る赤字・黒字の構成分析!C$34)</f>
        <v>国保京丹波町病院事業会計</v>
      </c>
      <c r="B36" s="281" t="e">
        <f>IF(ROUND(VALUE(SUBSTITUTE(連結実質赤字比率に係る赤字・黒字の構成分析!F$34,"▲","-")),2)&lt;0,ABS(ROUND(VALUE(SUBSTITUTE(連結実質赤字比率に係る赤字・黒字の構成分析!F$34,"▲","-")),2)),NA())</f>
        <v>#N/A</v>
      </c>
      <c r="C36" s="281">
        <f>IF(ROUND(VALUE(SUBSTITUTE(連結実質赤字比率に係る赤字・黒字の構成分析!F$34,"▲","-")),2)&gt;=0,ABS(ROUND(VALUE(SUBSTITUTE(連結実質赤字比率に係る赤字・黒字の構成分析!F$34,"▲","-")),2)),NA())</f>
        <v>6.26</v>
      </c>
      <c r="D36" s="281" t="e">
        <f>IF(ROUND(VALUE(SUBSTITUTE(連結実質赤字比率に係る赤字・黒字の構成分析!G$34,"▲","-")),2)&lt;0,ABS(ROUND(VALUE(SUBSTITUTE(連結実質赤字比率に係る赤字・黒字の構成分析!G$34,"▲","-")),2)),NA())</f>
        <v>#N/A</v>
      </c>
      <c r="E36" s="281">
        <f>IF(ROUND(VALUE(SUBSTITUTE(連結実質赤字比率に係る赤字・黒字の構成分析!G$34,"▲","-")),2)&gt;=0,ABS(ROUND(VALUE(SUBSTITUTE(連結実質赤字比率に係る赤字・黒字の構成分析!G$34,"▲","-")),2)),NA())</f>
        <v>5.08</v>
      </c>
      <c r="F36" s="281" t="e">
        <f>IF(ROUND(VALUE(SUBSTITUTE(連結実質赤字比率に係る赤字・黒字の構成分析!H$34,"▲","-")),2)&lt;0,ABS(ROUND(VALUE(SUBSTITUTE(連結実質赤字比率に係る赤字・黒字の構成分析!H$34,"▲","-")),2)),NA())</f>
        <v>#N/A</v>
      </c>
      <c r="G36" s="281">
        <f>IF(ROUND(VALUE(SUBSTITUTE(連結実質赤字比率に係る赤字・黒字の構成分析!H$34,"▲","-")),2)&gt;=0,ABS(ROUND(VALUE(SUBSTITUTE(連結実質赤字比率に係る赤字・黒字の構成分析!H$34,"▲","-")),2)),NA())</f>
        <v>4.62</v>
      </c>
      <c r="H36" s="281" t="e">
        <f>IF(ROUND(VALUE(SUBSTITUTE(連結実質赤字比率に係る赤字・黒字の構成分析!I$34,"▲","-")),2)&lt;0,ABS(ROUND(VALUE(SUBSTITUTE(連結実質赤字比率に係る赤字・黒字の構成分析!I$34,"▲","-")),2)),NA())</f>
        <v>#N/A</v>
      </c>
      <c r="I36" s="281">
        <f>IF(ROUND(VALUE(SUBSTITUTE(連結実質赤字比率に係る赤字・黒字の構成分析!I$34,"▲","-")),2)&gt;=0,ABS(ROUND(VALUE(SUBSTITUTE(連結実質赤字比率に係る赤字・黒字の構成分析!I$34,"▲","-")),2)),NA())</f>
        <v>4.88</v>
      </c>
      <c r="J36" s="281" t="e">
        <f>IF(ROUND(VALUE(SUBSTITUTE(連結実質赤字比率に係る赤字・黒字の構成分析!J$34,"▲","-")),2)&lt;0,ABS(ROUND(VALUE(SUBSTITUTE(連結実質赤字比率に係る赤字・黒字の構成分析!J$34,"▲","-")),2)),NA())</f>
        <v>#N/A</v>
      </c>
      <c r="K36" s="281">
        <f>IF(ROUND(VALUE(SUBSTITUTE(連結実質赤字比率に係る赤字・黒字の構成分析!J$34,"▲","-")),2)&gt;=0,ABS(ROUND(VALUE(SUBSTITUTE(連結実質赤字比率に係る赤字・黒字の構成分析!J$34,"▲","-")),2)),NA())</f>
        <v>5.59</v>
      </c>
    </row>
    <row r="39" spans="1:16" x14ac:dyDescent="0.2">
      <c r="A39" s="279" t="s">
        <v>17</v>
      </c>
    </row>
    <row r="40" spans="1:16" x14ac:dyDescent="0.2">
      <c r="A40" s="282"/>
      <c r="B40" s="282" t="str">
        <f>'実質公債費比率（分子）の構造'!K$44</f>
        <v>H29</v>
      </c>
      <c r="C40" s="282"/>
      <c r="D40" s="282"/>
      <c r="E40" s="282" t="str">
        <f>'実質公債費比率（分子）の構造'!L$44</f>
        <v>H30</v>
      </c>
      <c r="F40" s="282"/>
      <c r="G40" s="282"/>
      <c r="H40" s="282" t="str">
        <f>'実質公債費比率（分子）の構造'!M$44</f>
        <v>R01</v>
      </c>
      <c r="I40" s="282"/>
      <c r="J40" s="282"/>
      <c r="K40" s="282" t="str">
        <f>'実質公債費比率（分子）の構造'!N$44</f>
        <v>R02</v>
      </c>
      <c r="L40" s="282"/>
      <c r="M40" s="282"/>
      <c r="N40" s="282" t="str">
        <f>'実質公債費比率（分子）の構造'!O$44</f>
        <v>R03</v>
      </c>
      <c r="O40" s="282"/>
      <c r="P40" s="282"/>
    </row>
    <row r="41" spans="1:16" x14ac:dyDescent="0.2">
      <c r="A41" s="282"/>
      <c r="B41" s="282" t="s">
        <v>123</v>
      </c>
      <c r="C41" s="282"/>
      <c r="D41" s="282" t="s">
        <v>125</v>
      </c>
      <c r="E41" s="282" t="s">
        <v>123</v>
      </c>
      <c r="F41" s="282"/>
      <c r="G41" s="282" t="s">
        <v>125</v>
      </c>
      <c r="H41" s="282" t="s">
        <v>123</v>
      </c>
      <c r="I41" s="282"/>
      <c r="J41" s="282" t="s">
        <v>125</v>
      </c>
      <c r="K41" s="282" t="s">
        <v>123</v>
      </c>
      <c r="L41" s="282"/>
      <c r="M41" s="282" t="s">
        <v>125</v>
      </c>
      <c r="N41" s="282" t="s">
        <v>123</v>
      </c>
      <c r="O41" s="282"/>
      <c r="P41" s="282" t="s">
        <v>125</v>
      </c>
    </row>
    <row r="42" spans="1:16" x14ac:dyDescent="0.2">
      <c r="A42" s="282" t="s">
        <v>127</v>
      </c>
      <c r="B42" s="282"/>
      <c r="C42" s="282"/>
      <c r="D42" s="282">
        <f>'実質公債費比率（分子）の構造'!K$52</f>
        <v>1578</v>
      </c>
      <c r="E42" s="282"/>
      <c r="F42" s="282"/>
      <c r="G42" s="282">
        <f>'実質公債費比率（分子）の構造'!L$52</f>
        <v>1565</v>
      </c>
      <c r="H42" s="282"/>
      <c r="I42" s="282"/>
      <c r="J42" s="282">
        <f>'実質公債費比率（分子）の構造'!M$52</f>
        <v>1578</v>
      </c>
      <c r="K42" s="282"/>
      <c r="L42" s="282"/>
      <c r="M42" s="282">
        <f>'実質公債費比率（分子）の構造'!N$52</f>
        <v>1557</v>
      </c>
      <c r="N42" s="282"/>
      <c r="O42" s="282"/>
      <c r="P42" s="282">
        <f>'実質公債費比率（分子）の構造'!O$52</f>
        <v>1526</v>
      </c>
    </row>
    <row r="43" spans="1:16" x14ac:dyDescent="0.2">
      <c r="A43" s="282" t="s">
        <v>46</v>
      </c>
      <c r="B43" s="282" t="str">
        <f>'実質公債費比率（分子）の構造'!K$51</f>
        <v>-</v>
      </c>
      <c r="C43" s="282"/>
      <c r="D43" s="282"/>
      <c r="E43" s="282" t="str">
        <f>'実質公債費比率（分子）の構造'!L$51</f>
        <v>-</v>
      </c>
      <c r="F43" s="282"/>
      <c r="G43" s="282"/>
      <c r="H43" s="282" t="str">
        <f>'実質公債費比率（分子）の構造'!M$51</f>
        <v>-</v>
      </c>
      <c r="I43" s="282"/>
      <c r="J43" s="282"/>
      <c r="K43" s="282" t="str">
        <f>'実質公債費比率（分子）の構造'!N$51</f>
        <v>-</v>
      </c>
      <c r="L43" s="282"/>
      <c r="M43" s="282"/>
      <c r="N43" s="282" t="str">
        <f>'実質公債費比率（分子）の構造'!O$51</f>
        <v>-</v>
      </c>
      <c r="O43" s="282"/>
      <c r="P43" s="282"/>
    </row>
    <row r="44" spans="1:16" x14ac:dyDescent="0.2">
      <c r="A44" s="282" t="s">
        <v>43</v>
      </c>
      <c r="B44" s="282" t="str">
        <f>'実質公債費比率（分子）の構造'!K$50</f>
        <v>-</v>
      </c>
      <c r="C44" s="282"/>
      <c r="D44" s="282"/>
      <c r="E44" s="282" t="str">
        <f>'実質公債費比率（分子）の構造'!L$50</f>
        <v>-</v>
      </c>
      <c r="F44" s="282"/>
      <c r="G44" s="282"/>
      <c r="H44" s="282" t="str">
        <f>'実質公債費比率（分子）の構造'!M$50</f>
        <v>-</v>
      </c>
      <c r="I44" s="282"/>
      <c r="J44" s="282"/>
      <c r="K44" s="282" t="str">
        <f>'実質公債費比率（分子）の構造'!N$50</f>
        <v>-</v>
      </c>
      <c r="L44" s="282"/>
      <c r="M44" s="282"/>
      <c r="N44" s="282" t="str">
        <f>'実質公債費比率（分子）の構造'!O$50</f>
        <v>-</v>
      </c>
      <c r="O44" s="282"/>
      <c r="P44" s="282"/>
    </row>
    <row r="45" spans="1:16" x14ac:dyDescent="0.2">
      <c r="A45" s="282" t="s">
        <v>3</v>
      </c>
      <c r="B45" s="282">
        <f>'実質公債費比率（分子）の構造'!K$49</f>
        <v>20</v>
      </c>
      <c r="C45" s="282"/>
      <c r="D45" s="282"/>
      <c r="E45" s="282">
        <f>'実質公債費比率（分子）の構造'!L$49</f>
        <v>19</v>
      </c>
      <c r="F45" s="282"/>
      <c r="G45" s="282"/>
      <c r="H45" s="282">
        <f>'実質公債費比率（分子）の構造'!M$49</f>
        <v>22</v>
      </c>
      <c r="I45" s="282"/>
      <c r="J45" s="282"/>
      <c r="K45" s="282">
        <f>'実質公債費比率（分子）の構造'!N$49</f>
        <v>24</v>
      </c>
      <c r="L45" s="282"/>
      <c r="M45" s="282"/>
      <c r="N45" s="282">
        <f>'実質公債費比率（分子）の構造'!O$49</f>
        <v>14</v>
      </c>
      <c r="O45" s="282"/>
      <c r="P45" s="282"/>
    </row>
    <row r="46" spans="1:16" x14ac:dyDescent="0.2">
      <c r="A46" s="282" t="s">
        <v>38</v>
      </c>
      <c r="B46" s="282">
        <f>'実質公債費比率（分子）の構造'!K$48</f>
        <v>994</v>
      </c>
      <c r="C46" s="282"/>
      <c r="D46" s="282"/>
      <c r="E46" s="282">
        <f>'実質公債費比率（分子）の構造'!L$48</f>
        <v>1086</v>
      </c>
      <c r="F46" s="282"/>
      <c r="G46" s="282"/>
      <c r="H46" s="282">
        <f>'実質公債費比率（分子）の構造'!M$48</f>
        <v>1027</v>
      </c>
      <c r="I46" s="282"/>
      <c r="J46" s="282"/>
      <c r="K46" s="282">
        <f>'実質公債費比率（分子）の構造'!N$48</f>
        <v>1029</v>
      </c>
      <c r="L46" s="282"/>
      <c r="M46" s="282"/>
      <c r="N46" s="282">
        <f>'実質公債費比率（分子）の構造'!O$48</f>
        <v>1004</v>
      </c>
      <c r="O46" s="282"/>
      <c r="P46" s="282"/>
    </row>
    <row r="47" spans="1:16" x14ac:dyDescent="0.2">
      <c r="A47" s="282" t="s">
        <v>35</v>
      </c>
      <c r="B47" s="282" t="str">
        <f>'実質公債費比率（分子）の構造'!K$47</f>
        <v>-</v>
      </c>
      <c r="C47" s="282"/>
      <c r="D47" s="282"/>
      <c r="E47" s="282" t="str">
        <f>'実質公債費比率（分子）の構造'!L$47</f>
        <v>-</v>
      </c>
      <c r="F47" s="282"/>
      <c r="G47" s="282"/>
      <c r="H47" s="282" t="str">
        <f>'実質公債費比率（分子）の構造'!M$47</f>
        <v>-</v>
      </c>
      <c r="I47" s="282"/>
      <c r="J47" s="282"/>
      <c r="K47" s="282" t="str">
        <f>'実質公債費比率（分子）の構造'!N$47</f>
        <v>-</v>
      </c>
      <c r="L47" s="282"/>
      <c r="M47" s="282"/>
      <c r="N47" s="282" t="str">
        <f>'実質公債費比率（分子）の構造'!O$47</f>
        <v>-</v>
      </c>
      <c r="O47" s="282"/>
      <c r="P47" s="282"/>
    </row>
    <row r="48" spans="1:16" x14ac:dyDescent="0.2">
      <c r="A48" s="282" t="s">
        <v>33</v>
      </c>
      <c r="B48" s="282" t="str">
        <f>'実質公債費比率（分子）の構造'!K$46</f>
        <v>-</v>
      </c>
      <c r="C48" s="282"/>
      <c r="D48" s="282"/>
      <c r="E48" s="282" t="str">
        <f>'実質公債費比率（分子）の構造'!L$46</f>
        <v>-</v>
      </c>
      <c r="F48" s="282"/>
      <c r="G48" s="282"/>
      <c r="H48" s="282" t="str">
        <f>'実質公債費比率（分子）の構造'!M$46</f>
        <v>-</v>
      </c>
      <c r="I48" s="282"/>
      <c r="J48" s="282"/>
      <c r="K48" s="282" t="str">
        <f>'実質公債費比率（分子）の構造'!N$46</f>
        <v>-</v>
      </c>
      <c r="L48" s="282"/>
      <c r="M48" s="282"/>
      <c r="N48" s="282" t="str">
        <f>'実質公債費比率（分子）の構造'!O$46</f>
        <v>-</v>
      </c>
      <c r="O48" s="282"/>
      <c r="P48" s="282"/>
    </row>
    <row r="49" spans="1:16" x14ac:dyDescent="0.2">
      <c r="A49" s="282" t="s">
        <v>27</v>
      </c>
      <c r="B49" s="282">
        <f>'実質公債費比率（分子）の構造'!K$45</f>
        <v>1426</v>
      </c>
      <c r="C49" s="282"/>
      <c r="D49" s="282"/>
      <c r="E49" s="282">
        <f>'実質公債費比率（分子）の構造'!L$45</f>
        <v>1433</v>
      </c>
      <c r="F49" s="282"/>
      <c r="G49" s="282"/>
      <c r="H49" s="282">
        <f>'実質公債費比率（分子）の構造'!M$45</f>
        <v>1493</v>
      </c>
      <c r="I49" s="282"/>
      <c r="J49" s="282"/>
      <c r="K49" s="282">
        <f>'実質公債費比率（分子）の構造'!N$45</f>
        <v>1385</v>
      </c>
      <c r="L49" s="282"/>
      <c r="M49" s="282"/>
      <c r="N49" s="282">
        <f>'実質公債費比率（分子）の構造'!O$45</f>
        <v>1422</v>
      </c>
      <c r="O49" s="282"/>
      <c r="P49" s="282"/>
    </row>
    <row r="50" spans="1:16" x14ac:dyDescent="0.2">
      <c r="A50" s="282" t="s">
        <v>59</v>
      </c>
      <c r="B50" s="282" t="e">
        <f>NA()</f>
        <v>#N/A</v>
      </c>
      <c r="C50" s="282">
        <f>IF(ISNUMBER('実質公債費比率（分子）の構造'!K$53),'実質公債費比率（分子）の構造'!K$53,NA())</f>
        <v>862</v>
      </c>
      <c r="D50" s="282" t="e">
        <f>NA()</f>
        <v>#N/A</v>
      </c>
      <c r="E50" s="282" t="e">
        <f>NA()</f>
        <v>#N/A</v>
      </c>
      <c r="F50" s="282">
        <f>IF(ISNUMBER('実質公債費比率（分子）の構造'!L$53),'実質公債費比率（分子）の構造'!L$53,NA())</f>
        <v>973</v>
      </c>
      <c r="G50" s="282" t="e">
        <f>NA()</f>
        <v>#N/A</v>
      </c>
      <c r="H50" s="282" t="e">
        <f>NA()</f>
        <v>#N/A</v>
      </c>
      <c r="I50" s="282">
        <f>IF(ISNUMBER('実質公債費比率（分子）の構造'!M$53),'実質公債費比率（分子）の構造'!M$53,NA())</f>
        <v>964</v>
      </c>
      <c r="J50" s="282" t="e">
        <f>NA()</f>
        <v>#N/A</v>
      </c>
      <c r="K50" s="282" t="e">
        <f>NA()</f>
        <v>#N/A</v>
      </c>
      <c r="L50" s="282">
        <f>IF(ISNUMBER('実質公債費比率（分子）の構造'!N$53),'実質公債費比率（分子）の構造'!N$53,NA())</f>
        <v>881</v>
      </c>
      <c r="M50" s="282" t="e">
        <f>NA()</f>
        <v>#N/A</v>
      </c>
      <c r="N50" s="282" t="e">
        <f>NA()</f>
        <v>#N/A</v>
      </c>
      <c r="O50" s="282">
        <f>IF(ISNUMBER('実質公債費比率（分子）の構造'!O$53),'実質公債費比率（分子）の構造'!O$53,NA())</f>
        <v>914</v>
      </c>
      <c r="P50" s="282" t="e">
        <f>NA()</f>
        <v>#N/A</v>
      </c>
    </row>
    <row r="53" spans="1:16" x14ac:dyDescent="0.2">
      <c r="A53" s="279" t="s">
        <v>65</v>
      </c>
    </row>
    <row r="54" spans="1:16" x14ac:dyDescent="0.2">
      <c r="A54" s="281"/>
      <c r="B54" s="281" t="str">
        <f>'将来負担比率（分子）の構造'!I$40</f>
        <v>H29</v>
      </c>
      <c r="C54" s="281"/>
      <c r="D54" s="281"/>
      <c r="E54" s="281" t="str">
        <f>'将来負担比率（分子）の構造'!J$40</f>
        <v>H30</v>
      </c>
      <c r="F54" s="281"/>
      <c r="G54" s="281"/>
      <c r="H54" s="281" t="str">
        <f>'将来負担比率（分子）の構造'!K$40</f>
        <v>R01</v>
      </c>
      <c r="I54" s="281"/>
      <c r="J54" s="281"/>
      <c r="K54" s="281" t="str">
        <f>'将来負担比率（分子）の構造'!L$40</f>
        <v>R02</v>
      </c>
      <c r="L54" s="281"/>
      <c r="M54" s="281"/>
      <c r="N54" s="281" t="str">
        <f>'将来負担比率（分子）の構造'!M$40</f>
        <v>R03</v>
      </c>
      <c r="O54" s="281"/>
      <c r="P54" s="281"/>
    </row>
    <row r="55" spans="1:16" x14ac:dyDescent="0.2">
      <c r="A55" s="281"/>
      <c r="B55" s="281" t="s">
        <v>129</v>
      </c>
      <c r="C55" s="281"/>
      <c r="D55" s="281" t="s">
        <v>132</v>
      </c>
      <c r="E55" s="281" t="s">
        <v>129</v>
      </c>
      <c r="F55" s="281"/>
      <c r="G55" s="281" t="s">
        <v>132</v>
      </c>
      <c r="H55" s="281" t="s">
        <v>129</v>
      </c>
      <c r="I55" s="281"/>
      <c r="J55" s="281" t="s">
        <v>132</v>
      </c>
      <c r="K55" s="281" t="s">
        <v>129</v>
      </c>
      <c r="L55" s="281"/>
      <c r="M55" s="281" t="s">
        <v>132</v>
      </c>
      <c r="N55" s="281" t="s">
        <v>129</v>
      </c>
      <c r="O55" s="281"/>
      <c r="P55" s="281" t="s">
        <v>132</v>
      </c>
    </row>
    <row r="56" spans="1:16" x14ac:dyDescent="0.2">
      <c r="A56" s="281" t="s">
        <v>51</v>
      </c>
      <c r="B56" s="281"/>
      <c r="C56" s="281"/>
      <c r="D56" s="281">
        <f>'将来負担比率（分子）の構造'!I$52</f>
        <v>16068</v>
      </c>
      <c r="E56" s="281"/>
      <c r="F56" s="281"/>
      <c r="G56" s="281">
        <f>'将来負担比率（分子）の構造'!J$52</f>
        <v>15583</v>
      </c>
      <c r="H56" s="281"/>
      <c r="I56" s="281"/>
      <c r="J56" s="281">
        <f>'将来負担比率（分子）の構造'!K$52</f>
        <v>15113</v>
      </c>
      <c r="K56" s="281"/>
      <c r="L56" s="281"/>
      <c r="M56" s="281">
        <f>'将来負担比率（分子）の構造'!L$52</f>
        <v>15419</v>
      </c>
      <c r="N56" s="281"/>
      <c r="O56" s="281"/>
      <c r="P56" s="281">
        <f>'将来負担比率（分子）の構造'!M$52</f>
        <v>15749</v>
      </c>
    </row>
    <row r="57" spans="1:16" x14ac:dyDescent="0.2">
      <c r="A57" s="281" t="s">
        <v>101</v>
      </c>
      <c r="B57" s="281"/>
      <c r="C57" s="281"/>
      <c r="D57" s="281">
        <f>'将来負担比率（分子）の構造'!I$51</f>
        <v>177</v>
      </c>
      <c r="E57" s="281"/>
      <c r="F57" s="281"/>
      <c r="G57" s="281">
        <f>'将来負担比率（分子）の構造'!J$51</f>
        <v>140</v>
      </c>
      <c r="H57" s="281"/>
      <c r="I57" s="281"/>
      <c r="J57" s="281">
        <f>'将来負担比率（分子）の構造'!K$51</f>
        <v>106</v>
      </c>
      <c r="K57" s="281"/>
      <c r="L57" s="281"/>
      <c r="M57" s="281">
        <f>'将来負担比率（分子）の構造'!L$51</f>
        <v>88</v>
      </c>
      <c r="N57" s="281"/>
      <c r="O57" s="281"/>
      <c r="P57" s="281">
        <f>'将来負担比率（分子）の構造'!M$51</f>
        <v>75</v>
      </c>
    </row>
    <row r="58" spans="1:16" x14ac:dyDescent="0.2">
      <c r="A58" s="281" t="s">
        <v>99</v>
      </c>
      <c r="B58" s="281"/>
      <c r="C58" s="281"/>
      <c r="D58" s="281">
        <f>'将来負担比率（分子）の構造'!I$50</f>
        <v>3115</v>
      </c>
      <c r="E58" s="281"/>
      <c r="F58" s="281"/>
      <c r="G58" s="281">
        <f>'将来負担比率（分子）の構造'!J$50</f>
        <v>2683</v>
      </c>
      <c r="H58" s="281"/>
      <c r="I58" s="281"/>
      <c r="J58" s="281">
        <f>'将来負担比率（分子）の構造'!K$50</f>
        <v>2424</v>
      </c>
      <c r="K58" s="281"/>
      <c r="L58" s="281"/>
      <c r="M58" s="281">
        <f>'将来負担比率（分子）の構造'!L$50</f>
        <v>2632</v>
      </c>
      <c r="N58" s="281"/>
      <c r="O58" s="281"/>
      <c r="P58" s="281">
        <f>'将来負担比率（分子）の構造'!M$50</f>
        <v>2797</v>
      </c>
    </row>
    <row r="59" spans="1:16" x14ac:dyDescent="0.2">
      <c r="A59" s="281" t="s">
        <v>96</v>
      </c>
      <c r="B59" s="281" t="str">
        <f>'将来負担比率（分子）の構造'!I$49</f>
        <v>-</v>
      </c>
      <c r="C59" s="281"/>
      <c r="D59" s="281"/>
      <c r="E59" s="281" t="str">
        <f>'将来負担比率（分子）の構造'!J$49</f>
        <v>-</v>
      </c>
      <c r="F59" s="281"/>
      <c r="G59" s="281"/>
      <c r="H59" s="281" t="str">
        <f>'将来負担比率（分子）の構造'!K$49</f>
        <v>-</v>
      </c>
      <c r="I59" s="281"/>
      <c r="J59" s="281"/>
      <c r="K59" s="281" t="str">
        <f>'将来負担比率（分子）の構造'!L$49</f>
        <v>-</v>
      </c>
      <c r="L59" s="281"/>
      <c r="M59" s="281"/>
      <c r="N59" s="281" t="str">
        <f>'将来負担比率（分子）の構造'!M$49</f>
        <v>-</v>
      </c>
      <c r="O59" s="281"/>
      <c r="P59" s="281"/>
    </row>
    <row r="60" spans="1:16" x14ac:dyDescent="0.2">
      <c r="A60" s="281" t="s">
        <v>92</v>
      </c>
      <c r="B60" s="281" t="str">
        <f>'将来負担比率（分子）の構造'!I$48</f>
        <v>-</v>
      </c>
      <c r="C60" s="281"/>
      <c r="D60" s="281"/>
      <c r="E60" s="281" t="str">
        <f>'将来負担比率（分子）の構造'!J$48</f>
        <v>-</v>
      </c>
      <c r="F60" s="281"/>
      <c r="G60" s="281"/>
      <c r="H60" s="281" t="str">
        <f>'将来負担比率（分子）の構造'!K$48</f>
        <v>-</v>
      </c>
      <c r="I60" s="281"/>
      <c r="J60" s="281"/>
      <c r="K60" s="281" t="str">
        <f>'将来負担比率（分子）の構造'!L$48</f>
        <v>-</v>
      </c>
      <c r="L60" s="281"/>
      <c r="M60" s="281"/>
      <c r="N60" s="281" t="str">
        <f>'将来負担比率（分子）の構造'!M$48</f>
        <v>-</v>
      </c>
      <c r="O60" s="281"/>
      <c r="P60" s="281"/>
    </row>
    <row r="61" spans="1:16" x14ac:dyDescent="0.2">
      <c r="A61" s="281" t="s">
        <v>81</v>
      </c>
      <c r="B61" s="281" t="str">
        <f>'将来負担比率（分子）の構造'!I$46</f>
        <v>-</v>
      </c>
      <c r="C61" s="281"/>
      <c r="D61" s="281"/>
      <c r="E61" s="281" t="str">
        <f>'将来負担比率（分子）の構造'!J$46</f>
        <v>-</v>
      </c>
      <c r="F61" s="281"/>
      <c r="G61" s="281"/>
      <c r="H61" s="281" t="str">
        <f>'将来負担比率（分子）の構造'!K$46</f>
        <v>-</v>
      </c>
      <c r="I61" s="281"/>
      <c r="J61" s="281"/>
      <c r="K61" s="281" t="str">
        <f>'将来負担比率（分子）の構造'!L$46</f>
        <v>-</v>
      </c>
      <c r="L61" s="281"/>
      <c r="M61" s="281"/>
      <c r="N61" s="281" t="str">
        <f>'将来負担比率（分子）の構造'!M$46</f>
        <v>-</v>
      </c>
      <c r="O61" s="281"/>
      <c r="P61" s="281"/>
    </row>
    <row r="62" spans="1:16" x14ac:dyDescent="0.2">
      <c r="A62" s="281" t="s">
        <v>82</v>
      </c>
      <c r="B62" s="281">
        <f>'将来負担比率（分子）の構造'!I$45</f>
        <v>1240</v>
      </c>
      <c r="C62" s="281"/>
      <c r="D62" s="281"/>
      <c r="E62" s="281">
        <f>'将来負担比率（分子）の構造'!J$45</f>
        <v>1167</v>
      </c>
      <c r="F62" s="281"/>
      <c r="G62" s="281"/>
      <c r="H62" s="281">
        <f>'将来負担比率（分子）の構造'!K$45</f>
        <v>1136</v>
      </c>
      <c r="I62" s="281"/>
      <c r="J62" s="281"/>
      <c r="K62" s="281">
        <f>'将来負担比率（分子）の構造'!L$45</f>
        <v>1152</v>
      </c>
      <c r="L62" s="281"/>
      <c r="M62" s="281"/>
      <c r="N62" s="281">
        <f>'将来負担比率（分子）の構造'!M$45</f>
        <v>1071</v>
      </c>
      <c r="O62" s="281"/>
      <c r="P62" s="281"/>
    </row>
    <row r="63" spans="1:16" x14ac:dyDescent="0.2">
      <c r="A63" s="281" t="s">
        <v>80</v>
      </c>
      <c r="B63" s="281">
        <f>'将来負担比率（分子）の構造'!I$44</f>
        <v>555</v>
      </c>
      <c r="C63" s="281"/>
      <c r="D63" s="281"/>
      <c r="E63" s="281">
        <f>'将来負担比率（分子）の構造'!J$44</f>
        <v>477</v>
      </c>
      <c r="F63" s="281"/>
      <c r="G63" s="281"/>
      <c r="H63" s="281">
        <f>'将来負担比率（分子）の構造'!K$44</f>
        <v>196</v>
      </c>
      <c r="I63" s="281"/>
      <c r="J63" s="281"/>
      <c r="K63" s="281">
        <f>'将来負担比率（分子）の構造'!L$44</f>
        <v>167</v>
      </c>
      <c r="L63" s="281"/>
      <c r="M63" s="281"/>
      <c r="N63" s="281">
        <f>'将来負担比率（分子）の構造'!M$44</f>
        <v>164</v>
      </c>
      <c r="O63" s="281"/>
      <c r="P63" s="281"/>
    </row>
    <row r="64" spans="1:16" x14ac:dyDescent="0.2">
      <c r="A64" s="281" t="s">
        <v>78</v>
      </c>
      <c r="B64" s="281">
        <f>'将来負担比率（分子）の構造'!I$43</f>
        <v>9992</v>
      </c>
      <c r="C64" s="281"/>
      <c r="D64" s="281"/>
      <c r="E64" s="281">
        <f>'将来負担比率（分子）の構造'!J$43</f>
        <v>9958</v>
      </c>
      <c r="F64" s="281"/>
      <c r="G64" s="281"/>
      <c r="H64" s="281">
        <f>'将来負担比率（分子）の構造'!K$43</f>
        <v>9473</v>
      </c>
      <c r="I64" s="281"/>
      <c r="J64" s="281"/>
      <c r="K64" s="281">
        <f>'将来負担比率（分子）の構造'!L$43</f>
        <v>8264</v>
      </c>
      <c r="L64" s="281"/>
      <c r="M64" s="281"/>
      <c r="N64" s="281">
        <f>'将来負担比率（分子）の構造'!M$43</f>
        <v>7141</v>
      </c>
      <c r="O64" s="281"/>
      <c r="P64" s="281"/>
    </row>
    <row r="65" spans="1:16" x14ac:dyDescent="0.2">
      <c r="A65" s="281" t="s">
        <v>76</v>
      </c>
      <c r="B65" s="281" t="str">
        <f>'将来負担比率（分子）の構造'!I$42</f>
        <v>-</v>
      </c>
      <c r="C65" s="281"/>
      <c r="D65" s="281"/>
      <c r="E65" s="281" t="str">
        <f>'将来負担比率（分子）の構造'!J$42</f>
        <v>-</v>
      </c>
      <c r="F65" s="281"/>
      <c r="G65" s="281"/>
      <c r="H65" s="281" t="str">
        <f>'将来負担比率（分子）の構造'!K$42</f>
        <v>-</v>
      </c>
      <c r="I65" s="281"/>
      <c r="J65" s="281"/>
      <c r="K65" s="281" t="str">
        <f>'将来負担比率（分子）の構造'!L$42</f>
        <v>-</v>
      </c>
      <c r="L65" s="281"/>
      <c r="M65" s="281"/>
      <c r="N65" s="281" t="str">
        <f>'将来負担比率（分子）の構造'!M$42</f>
        <v>-</v>
      </c>
      <c r="O65" s="281"/>
      <c r="P65" s="281"/>
    </row>
    <row r="66" spans="1:16" x14ac:dyDescent="0.2">
      <c r="A66" s="281" t="s">
        <v>70</v>
      </c>
      <c r="B66" s="281">
        <f>'将来負担比率（分子）の構造'!I$41</f>
        <v>14264</v>
      </c>
      <c r="C66" s="281"/>
      <c r="D66" s="281"/>
      <c r="E66" s="281">
        <f>'将来負担比率（分子）の構造'!J$41</f>
        <v>14000</v>
      </c>
      <c r="F66" s="281"/>
      <c r="G66" s="281"/>
      <c r="H66" s="281">
        <f>'将来負担比率（分子）の構造'!K$41</f>
        <v>13369</v>
      </c>
      <c r="I66" s="281"/>
      <c r="J66" s="281"/>
      <c r="K66" s="281">
        <f>'将来負担比率（分子）の構造'!L$41</f>
        <v>14444</v>
      </c>
      <c r="L66" s="281"/>
      <c r="M66" s="281"/>
      <c r="N66" s="281">
        <f>'将来負担比率（分子）の構造'!M$41</f>
        <v>15785</v>
      </c>
      <c r="O66" s="281"/>
      <c r="P66" s="281"/>
    </row>
    <row r="67" spans="1:16" x14ac:dyDescent="0.2">
      <c r="A67" s="281" t="s">
        <v>105</v>
      </c>
      <c r="B67" s="281" t="e">
        <f>NA()</f>
        <v>#N/A</v>
      </c>
      <c r="C67" s="281">
        <f>IF(ISNUMBER('将来負担比率（分子）の構造'!I$53),IF('将来負担比率（分子）の構造'!I$53&lt;0,0,'将来負担比率（分子）の構造'!I$53),NA())</f>
        <v>6693</v>
      </c>
      <c r="D67" s="281" t="e">
        <f>NA()</f>
        <v>#N/A</v>
      </c>
      <c r="E67" s="281" t="e">
        <f>NA()</f>
        <v>#N/A</v>
      </c>
      <c r="F67" s="281">
        <f>IF(ISNUMBER('将来負担比率（分子）の構造'!J$53),IF('将来負担比率（分子）の構造'!J$53&lt;0,0,'将来負担比率（分子）の構造'!J$53),NA())</f>
        <v>7195</v>
      </c>
      <c r="G67" s="281" t="e">
        <f>NA()</f>
        <v>#N/A</v>
      </c>
      <c r="H67" s="281" t="e">
        <f>NA()</f>
        <v>#N/A</v>
      </c>
      <c r="I67" s="281">
        <f>IF(ISNUMBER('将来負担比率（分子）の構造'!K$53),IF('将来負担比率（分子）の構造'!K$53&lt;0,0,'将来負担比率（分子）の構造'!K$53),NA())</f>
        <v>6531</v>
      </c>
      <c r="J67" s="281" t="e">
        <f>NA()</f>
        <v>#N/A</v>
      </c>
      <c r="K67" s="281" t="e">
        <f>NA()</f>
        <v>#N/A</v>
      </c>
      <c r="L67" s="281">
        <f>IF(ISNUMBER('将来負担比率（分子）の構造'!L$53),IF('将来負担比率（分子）の構造'!L$53&lt;0,0,'将来負担比率（分子）の構造'!L$53),NA())</f>
        <v>5888</v>
      </c>
      <c r="M67" s="281" t="e">
        <f>NA()</f>
        <v>#N/A</v>
      </c>
      <c r="N67" s="281" t="e">
        <f>NA()</f>
        <v>#N/A</v>
      </c>
      <c r="O67" s="281">
        <f>IF(ISNUMBER('将来負担比率（分子）の構造'!M$53),IF('将来負担比率（分子）の構造'!M$53&lt;0,0,'将来負担比率（分子）の構造'!M$53),NA())</f>
        <v>5539</v>
      </c>
      <c r="P67" s="281" t="e">
        <f>NA()</f>
        <v>#N/A</v>
      </c>
    </row>
    <row r="70" spans="1:16" x14ac:dyDescent="0.2">
      <c r="A70" s="284" t="s">
        <v>133</v>
      </c>
      <c r="B70" s="284"/>
      <c r="C70" s="284"/>
      <c r="D70" s="284"/>
      <c r="E70" s="284"/>
      <c r="F70" s="284"/>
    </row>
    <row r="71" spans="1:16" x14ac:dyDescent="0.2">
      <c r="A71" s="283"/>
      <c r="B71" s="283" t="str">
        <f>基金残高に係る経年分析!F54</f>
        <v>R01</v>
      </c>
      <c r="C71" s="283" t="str">
        <f>基金残高に係る経年分析!G54</f>
        <v>R02</v>
      </c>
      <c r="D71" s="283" t="str">
        <f>基金残高に係る経年分析!H54</f>
        <v>R03</v>
      </c>
    </row>
    <row r="72" spans="1:16" x14ac:dyDescent="0.2">
      <c r="A72" s="283" t="s">
        <v>134</v>
      </c>
      <c r="B72" s="285">
        <f>基金残高に係る経年分析!F55</f>
        <v>1510</v>
      </c>
      <c r="C72" s="285">
        <f>基金残高に係る経年分析!G55</f>
        <v>1510</v>
      </c>
      <c r="D72" s="285">
        <f>基金残高に係る経年分析!H55</f>
        <v>1590</v>
      </c>
    </row>
    <row r="73" spans="1:16" x14ac:dyDescent="0.2">
      <c r="A73" s="283" t="s">
        <v>135</v>
      </c>
      <c r="B73" s="285">
        <f>基金残高に係る経年分析!F56</f>
        <v>0</v>
      </c>
      <c r="C73" s="285">
        <f>基金残高に係る経年分析!G56</f>
        <v>100</v>
      </c>
      <c r="D73" s="285">
        <f>基金残高に係る経年分析!H56</f>
        <v>100</v>
      </c>
    </row>
    <row r="74" spans="1:16" x14ac:dyDescent="0.2">
      <c r="A74" s="283" t="s">
        <v>137</v>
      </c>
      <c r="B74" s="285">
        <f>基金残高に係る経年分析!F57</f>
        <v>1988</v>
      </c>
      <c r="C74" s="285">
        <f>基金残高に係る経年分析!G57</f>
        <v>1885</v>
      </c>
      <c r="D74" s="285">
        <f>基金残高に係る経年分析!H57</f>
        <v>1705</v>
      </c>
    </row>
  </sheetData>
  <sheetProtection algorithmName="SHA-512" hashValue="5P1zhAMdC+md1pRF5Oo4s/8lXD4EE12XXBS6i0Z7lZDtMEar142kTwG4BQAu7sRPpTfccLSUzPlEGWWYTJI2PA==" saltValue="Xo+eBqyOD6tVciZGjsHXkA==" spinCount="100000" sheet="1" objects="1" scenarios="1"/>
  <phoneticPr fontId="5"/>
  <pageMargins left="0.78700000000000003" right="0.78700000000000003" top="0.98399999999999999" bottom="0.98399999999999999" header="0.51200000000000001" footer="0.51200000000000001"/>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2"/>
  <cols>
    <col min="1" max="1" width="1.6640625" style="1" customWidth="1"/>
    <col min="2" max="2" width="2.33203125" style="1" customWidth="1"/>
    <col min="3" max="16" width="2.6640625" style="1" customWidth="1"/>
    <col min="17" max="17" width="2.33203125" style="1" customWidth="1"/>
    <col min="18" max="95" width="1.6640625" style="1" customWidth="1"/>
    <col min="96" max="133" width="1.6640625" style="37" customWidth="1"/>
    <col min="134" max="143" width="1.6640625" style="1" customWidth="1"/>
    <col min="144" max="144" width="0" style="1" hidden="1" customWidth="1"/>
    <col min="145" max="16384" width="0" style="1" hidden="1"/>
  </cols>
  <sheetData>
    <row r="1" spans="2:143" ht="22.5" customHeight="1" x14ac:dyDescent="0.2">
      <c r="B1" s="39"/>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641" t="s">
        <v>305</v>
      </c>
      <c r="DI1" s="642"/>
      <c r="DJ1" s="642"/>
      <c r="DK1" s="642"/>
      <c r="DL1" s="642"/>
      <c r="DM1" s="642"/>
      <c r="DN1" s="643"/>
      <c r="DO1" s="1"/>
      <c r="DP1" s="641" t="s">
        <v>306</v>
      </c>
      <c r="DQ1" s="642"/>
      <c r="DR1" s="642"/>
      <c r="DS1" s="642"/>
      <c r="DT1" s="642"/>
      <c r="DU1" s="642"/>
      <c r="DV1" s="642"/>
      <c r="DW1" s="642"/>
      <c r="DX1" s="642"/>
      <c r="DY1" s="642"/>
      <c r="DZ1" s="642"/>
      <c r="EA1" s="642"/>
      <c r="EB1" s="642"/>
      <c r="EC1" s="643"/>
      <c r="ED1" s="2"/>
      <c r="EE1" s="2"/>
      <c r="EF1" s="2"/>
      <c r="EG1" s="2"/>
      <c r="EH1" s="2"/>
      <c r="EI1" s="2"/>
      <c r="EJ1" s="2"/>
      <c r="EK1" s="2"/>
      <c r="EL1" s="2"/>
      <c r="EM1" s="2"/>
    </row>
    <row r="2" spans="2:143" ht="22.5" customHeight="1" x14ac:dyDescent="0.2">
      <c r="B2" s="40" t="s">
        <v>115</v>
      </c>
      <c r="R2" s="47"/>
      <c r="S2" s="47"/>
      <c r="T2" s="47"/>
      <c r="U2" s="47"/>
      <c r="V2" s="47"/>
      <c r="W2" s="47"/>
      <c r="X2" s="47"/>
      <c r="Y2" s="47"/>
      <c r="Z2" s="47"/>
      <c r="AA2" s="47"/>
      <c r="AB2" s="47"/>
      <c r="AC2" s="47"/>
      <c r="AE2" s="48"/>
      <c r="AF2" s="48"/>
      <c r="AG2" s="48"/>
      <c r="AH2" s="48"/>
      <c r="AI2" s="48"/>
      <c r="AJ2" s="47"/>
      <c r="AK2" s="47"/>
      <c r="AL2" s="47"/>
      <c r="AM2" s="47"/>
      <c r="AN2" s="47"/>
      <c r="AO2" s="47"/>
      <c r="AP2" s="47"/>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2">
      <c r="B3" s="471" t="s">
        <v>124</v>
      </c>
      <c r="C3" s="472"/>
      <c r="D3" s="472"/>
      <c r="E3" s="472"/>
      <c r="F3" s="472"/>
      <c r="G3" s="472"/>
      <c r="H3" s="472"/>
      <c r="I3" s="472"/>
      <c r="J3" s="472"/>
      <c r="K3" s="472"/>
      <c r="L3" s="472"/>
      <c r="M3" s="472"/>
      <c r="N3" s="472"/>
      <c r="O3" s="472"/>
      <c r="P3" s="472"/>
      <c r="Q3" s="472"/>
      <c r="R3" s="472"/>
      <c r="S3" s="472"/>
      <c r="T3" s="472"/>
      <c r="U3" s="472"/>
      <c r="V3" s="472"/>
      <c r="W3" s="472"/>
      <c r="X3" s="472"/>
      <c r="Y3" s="472"/>
      <c r="Z3" s="472"/>
      <c r="AA3" s="472"/>
      <c r="AB3" s="472"/>
      <c r="AC3" s="472"/>
      <c r="AD3" s="472"/>
      <c r="AE3" s="472"/>
      <c r="AF3" s="472"/>
      <c r="AG3" s="472"/>
      <c r="AH3" s="472"/>
      <c r="AI3" s="472"/>
      <c r="AJ3" s="472"/>
      <c r="AK3" s="472"/>
      <c r="AL3" s="472"/>
      <c r="AM3" s="472"/>
      <c r="AN3" s="472"/>
      <c r="AO3" s="472"/>
      <c r="AP3" s="471" t="s">
        <v>513</v>
      </c>
      <c r="AQ3" s="472"/>
      <c r="AR3" s="472"/>
      <c r="AS3" s="472"/>
      <c r="AT3" s="472"/>
      <c r="AU3" s="472"/>
      <c r="AV3" s="472"/>
      <c r="AW3" s="472"/>
      <c r="AX3" s="472"/>
      <c r="AY3" s="472"/>
      <c r="AZ3" s="472"/>
      <c r="BA3" s="472"/>
      <c r="BB3" s="472"/>
      <c r="BC3" s="472"/>
      <c r="BD3" s="472"/>
      <c r="BE3" s="472"/>
      <c r="BF3" s="472"/>
      <c r="BG3" s="472"/>
      <c r="BH3" s="472"/>
      <c r="BI3" s="472"/>
      <c r="BJ3" s="472"/>
      <c r="BK3" s="472"/>
      <c r="BL3" s="472"/>
      <c r="BM3" s="472"/>
      <c r="BN3" s="472"/>
      <c r="BO3" s="472"/>
      <c r="BP3" s="472"/>
      <c r="BQ3" s="472"/>
      <c r="BR3" s="472"/>
      <c r="BS3" s="472"/>
      <c r="BT3" s="472"/>
      <c r="BU3" s="472"/>
      <c r="BV3" s="472"/>
      <c r="BW3" s="472"/>
      <c r="BX3" s="472"/>
      <c r="BY3" s="472"/>
      <c r="BZ3" s="472"/>
      <c r="CA3" s="472"/>
      <c r="CB3" s="514"/>
      <c r="CD3" s="471" t="s">
        <v>310</v>
      </c>
      <c r="CE3" s="472"/>
      <c r="CF3" s="472"/>
      <c r="CG3" s="472"/>
      <c r="CH3" s="472"/>
      <c r="CI3" s="472"/>
      <c r="CJ3" s="472"/>
      <c r="CK3" s="472"/>
      <c r="CL3" s="472"/>
      <c r="CM3" s="472"/>
      <c r="CN3" s="472"/>
      <c r="CO3" s="472"/>
      <c r="CP3" s="472"/>
      <c r="CQ3" s="472"/>
      <c r="CR3" s="472"/>
      <c r="CS3" s="472"/>
      <c r="CT3" s="472"/>
      <c r="CU3" s="472"/>
      <c r="CV3" s="472"/>
      <c r="CW3" s="472"/>
      <c r="CX3" s="472"/>
      <c r="CY3" s="472"/>
      <c r="CZ3" s="472"/>
      <c r="DA3" s="472"/>
      <c r="DB3" s="472"/>
      <c r="DC3" s="472"/>
      <c r="DD3" s="472"/>
      <c r="DE3" s="472"/>
      <c r="DF3" s="472"/>
      <c r="DG3" s="472"/>
      <c r="DH3" s="472"/>
      <c r="DI3" s="472"/>
      <c r="DJ3" s="472"/>
      <c r="DK3" s="472"/>
      <c r="DL3" s="472"/>
      <c r="DM3" s="472"/>
      <c r="DN3" s="472"/>
      <c r="DO3" s="472"/>
      <c r="DP3" s="472"/>
      <c r="DQ3" s="472"/>
      <c r="DR3" s="472"/>
      <c r="DS3" s="472"/>
      <c r="DT3" s="472"/>
      <c r="DU3" s="472"/>
      <c r="DV3" s="472"/>
      <c r="DW3" s="472"/>
      <c r="DX3" s="472"/>
      <c r="DY3" s="472"/>
      <c r="DZ3" s="472"/>
      <c r="EA3" s="472"/>
      <c r="EB3" s="472"/>
      <c r="EC3" s="514"/>
    </row>
    <row r="4" spans="2:143" ht="11.25" customHeight="1" x14ac:dyDescent="0.2">
      <c r="B4" s="471" t="s">
        <v>8</v>
      </c>
      <c r="C4" s="472"/>
      <c r="D4" s="472"/>
      <c r="E4" s="472"/>
      <c r="F4" s="472"/>
      <c r="G4" s="472"/>
      <c r="H4" s="472"/>
      <c r="I4" s="472"/>
      <c r="J4" s="472"/>
      <c r="K4" s="472"/>
      <c r="L4" s="472"/>
      <c r="M4" s="472"/>
      <c r="N4" s="472"/>
      <c r="O4" s="472"/>
      <c r="P4" s="472"/>
      <c r="Q4" s="514"/>
      <c r="R4" s="471" t="s">
        <v>312</v>
      </c>
      <c r="S4" s="472"/>
      <c r="T4" s="472"/>
      <c r="U4" s="472"/>
      <c r="V4" s="472"/>
      <c r="W4" s="472"/>
      <c r="X4" s="472"/>
      <c r="Y4" s="514"/>
      <c r="Z4" s="471" t="s">
        <v>316</v>
      </c>
      <c r="AA4" s="472"/>
      <c r="AB4" s="472"/>
      <c r="AC4" s="514"/>
      <c r="AD4" s="471" t="s">
        <v>258</v>
      </c>
      <c r="AE4" s="472"/>
      <c r="AF4" s="472"/>
      <c r="AG4" s="472"/>
      <c r="AH4" s="472"/>
      <c r="AI4" s="472"/>
      <c r="AJ4" s="472"/>
      <c r="AK4" s="514"/>
      <c r="AL4" s="471" t="s">
        <v>316</v>
      </c>
      <c r="AM4" s="472"/>
      <c r="AN4" s="472"/>
      <c r="AO4" s="514"/>
      <c r="AP4" s="644" t="s">
        <v>317</v>
      </c>
      <c r="AQ4" s="644"/>
      <c r="AR4" s="644"/>
      <c r="AS4" s="644"/>
      <c r="AT4" s="644"/>
      <c r="AU4" s="644"/>
      <c r="AV4" s="644"/>
      <c r="AW4" s="644"/>
      <c r="AX4" s="644"/>
      <c r="AY4" s="644"/>
      <c r="AZ4" s="644"/>
      <c r="BA4" s="644"/>
      <c r="BB4" s="644"/>
      <c r="BC4" s="644"/>
      <c r="BD4" s="644"/>
      <c r="BE4" s="644"/>
      <c r="BF4" s="644"/>
      <c r="BG4" s="644" t="s">
        <v>293</v>
      </c>
      <c r="BH4" s="644"/>
      <c r="BI4" s="644"/>
      <c r="BJ4" s="644"/>
      <c r="BK4" s="644"/>
      <c r="BL4" s="644"/>
      <c r="BM4" s="644"/>
      <c r="BN4" s="644"/>
      <c r="BO4" s="644" t="s">
        <v>316</v>
      </c>
      <c r="BP4" s="644"/>
      <c r="BQ4" s="644"/>
      <c r="BR4" s="644"/>
      <c r="BS4" s="644" t="s">
        <v>514</v>
      </c>
      <c r="BT4" s="644"/>
      <c r="BU4" s="644"/>
      <c r="BV4" s="644"/>
      <c r="BW4" s="644"/>
      <c r="BX4" s="644"/>
      <c r="BY4" s="644"/>
      <c r="BZ4" s="644"/>
      <c r="CA4" s="644"/>
      <c r="CB4" s="644"/>
      <c r="CD4" s="471" t="s">
        <v>203</v>
      </c>
      <c r="CE4" s="472"/>
      <c r="CF4" s="472"/>
      <c r="CG4" s="472"/>
      <c r="CH4" s="472"/>
      <c r="CI4" s="472"/>
      <c r="CJ4" s="472"/>
      <c r="CK4" s="472"/>
      <c r="CL4" s="472"/>
      <c r="CM4" s="472"/>
      <c r="CN4" s="472"/>
      <c r="CO4" s="472"/>
      <c r="CP4" s="472"/>
      <c r="CQ4" s="472"/>
      <c r="CR4" s="472"/>
      <c r="CS4" s="472"/>
      <c r="CT4" s="472"/>
      <c r="CU4" s="472"/>
      <c r="CV4" s="472"/>
      <c r="CW4" s="472"/>
      <c r="CX4" s="472"/>
      <c r="CY4" s="472"/>
      <c r="CZ4" s="472"/>
      <c r="DA4" s="472"/>
      <c r="DB4" s="472"/>
      <c r="DC4" s="472"/>
      <c r="DD4" s="472"/>
      <c r="DE4" s="472"/>
      <c r="DF4" s="472"/>
      <c r="DG4" s="472"/>
      <c r="DH4" s="472"/>
      <c r="DI4" s="472"/>
      <c r="DJ4" s="472"/>
      <c r="DK4" s="472"/>
      <c r="DL4" s="472"/>
      <c r="DM4" s="472"/>
      <c r="DN4" s="472"/>
      <c r="DO4" s="472"/>
      <c r="DP4" s="472"/>
      <c r="DQ4" s="472"/>
      <c r="DR4" s="472"/>
      <c r="DS4" s="472"/>
      <c r="DT4" s="472"/>
      <c r="DU4" s="472"/>
      <c r="DV4" s="472"/>
      <c r="DW4" s="472"/>
      <c r="DX4" s="472"/>
      <c r="DY4" s="472"/>
      <c r="DZ4" s="472"/>
      <c r="EA4" s="472"/>
      <c r="EB4" s="472"/>
      <c r="EC4" s="514"/>
    </row>
    <row r="5" spans="2:143" s="38" customFormat="1" ht="11.25" customHeight="1" x14ac:dyDescent="0.2">
      <c r="B5" s="605" t="s">
        <v>314</v>
      </c>
      <c r="C5" s="606"/>
      <c r="D5" s="606"/>
      <c r="E5" s="606"/>
      <c r="F5" s="606"/>
      <c r="G5" s="606"/>
      <c r="H5" s="606"/>
      <c r="I5" s="606"/>
      <c r="J5" s="606"/>
      <c r="K5" s="606"/>
      <c r="L5" s="606"/>
      <c r="M5" s="606"/>
      <c r="N5" s="606"/>
      <c r="O5" s="606"/>
      <c r="P5" s="606"/>
      <c r="Q5" s="607"/>
      <c r="R5" s="602">
        <v>1722801</v>
      </c>
      <c r="S5" s="603"/>
      <c r="T5" s="603"/>
      <c r="U5" s="603"/>
      <c r="V5" s="603"/>
      <c r="W5" s="603"/>
      <c r="X5" s="603"/>
      <c r="Y5" s="628"/>
      <c r="Z5" s="639">
        <v>12.3</v>
      </c>
      <c r="AA5" s="639"/>
      <c r="AB5" s="639"/>
      <c r="AC5" s="639"/>
      <c r="AD5" s="640">
        <v>1722801</v>
      </c>
      <c r="AE5" s="640"/>
      <c r="AF5" s="640"/>
      <c r="AG5" s="640"/>
      <c r="AH5" s="640"/>
      <c r="AI5" s="640"/>
      <c r="AJ5" s="640"/>
      <c r="AK5" s="640"/>
      <c r="AL5" s="629">
        <v>24.5</v>
      </c>
      <c r="AM5" s="612"/>
      <c r="AN5" s="612"/>
      <c r="AO5" s="632"/>
      <c r="AP5" s="605" t="s">
        <v>319</v>
      </c>
      <c r="AQ5" s="606"/>
      <c r="AR5" s="606"/>
      <c r="AS5" s="606"/>
      <c r="AT5" s="606"/>
      <c r="AU5" s="606"/>
      <c r="AV5" s="606"/>
      <c r="AW5" s="606"/>
      <c r="AX5" s="606"/>
      <c r="AY5" s="606"/>
      <c r="AZ5" s="606"/>
      <c r="BA5" s="606"/>
      <c r="BB5" s="606"/>
      <c r="BC5" s="606"/>
      <c r="BD5" s="606"/>
      <c r="BE5" s="606"/>
      <c r="BF5" s="607"/>
      <c r="BG5" s="561">
        <v>1722801</v>
      </c>
      <c r="BH5" s="575"/>
      <c r="BI5" s="575"/>
      <c r="BJ5" s="575"/>
      <c r="BK5" s="575"/>
      <c r="BL5" s="575"/>
      <c r="BM5" s="575"/>
      <c r="BN5" s="576"/>
      <c r="BO5" s="585">
        <v>100</v>
      </c>
      <c r="BP5" s="585"/>
      <c r="BQ5" s="585"/>
      <c r="BR5" s="585"/>
      <c r="BS5" s="586">
        <v>87841</v>
      </c>
      <c r="BT5" s="586"/>
      <c r="BU5" s="586"/>
      <c r="BV5" s="586"/>
      <c r="BW5" s="586"/>
      <c r="BX5" s="586"/>
      <c r="BY5" s="586"/>
      <c r="BZ5" s="586"/>
      <c r="CA5" s="586"/>
      <c r="CB5" s="620"/>
      <c r="CD5" s="471" t="s">
        <v>317</v>
      </c>
      <c r="CE5" s="472"/>
      <c r="CF5" s="472"/>
      <c r="CG5" s="472"/>
      <c r="CH5" s="472"/>
      <c r="CI5" s="472"/>
      <c r="CJ5" s="472"/>
      <c r="CK5" s="472"/>
      <c r="CL5" s="472"/>
      <c r="CM5" s="472"/>
      <c r="CN5" s="472"/>
      <c r="CO5" s="472"/>
      <c r="CP5" s="472"/>
      <c r="CQ5" s="514"/>
      <c r="CR5" s="471" t="s">
        <v>321</v>
      </c>
      <c r="CS5" s="472"/>
      <c r="CT5" s="472"/>
      <c r="CU5" s="472"/>
      <c r="CV5" s="472"/>
      <c r="CW5" s="472"/>
      <c r="CX5" s="472"/>
      <c r="CY5" s="514"/>
      <c r="CZ5" s="471" t="s">
        <v>316</v>
      </c>
      <c r="DA5" s="472"/>
      <c r="DB5" s="472"/>
      <c r="DC5" s="514"/>
      <c r="DD5" s="471" t="s">
        <v>324</v>
      </c>
      <c r="DE5" s="472"/>
      <c r="DF5" s="472"/>
      <c r="DG5" s="472"/>
      <c r="DH5" s="472"/>
      <c r="DI5" s="472"/>
      <c r="DJ5" s="472"/>
      <c r="DK5" s="472"/>
      <c r="DL5" s="472"/>
      <c r="DM5" s="472"/>
      <c r="DN5" s="472"/>
      <c r="DO5" s="472"/>
      <c r="DP5" s="514"/>
      <c r="DQ5" s="471" t="s">
        <v>515</v>
      </c>
      <c r="DR5" s="472"/>
      <c r="DS5" s="472"/>
      <c r="DT5" s="472"/>
      <c r="DU5" s="472"/>
      <c r="DV5" s="472"/>
      <c r="DW5" s="472"/>
      <c r="DX5" s="472"/>
      <c r="DY5" s="472"/>
      <c r="DZ5" s="472"/>
      <c r="EA5" s="472"/>
      <c r="EB5" s="472"/>
      <c r="EC5" s="514"/>
    </row>
    <row r="6" spans="2:143" ht="11.25" customHeight="1" x14ac:dyDescent="0.2">
      <c r="B6" s="558" t="s">
        <v>307</v>
      </c>
      <c r="C6" s="559"/>
      <c r="D6" s="559"/>
      <c r="E6" s="559"/>
      <c r="F6" s="559"/>
      <c r="G6" s="559"/>
      <c r="H6" s="559"/>
      <c r="I6" s="559"/>
      <c r="J6" s="559"/>
      <c r="K6" s="559"/>
      <c r="L6" s="559"/>
      <c r="M6" s="559"/>
      <c r="N6" s="559"/>
      <c r="O6" s="559"/>
      <c r="P6" s="559"/>
      <c r="Q6" s="560"/>
      <c r="R6" s="561">
        <v>122960</v>
      </c>
      <c r="S6" s="575"/>
      <c r="T6" s="575"/>
      <c r="U6" s="575"/>
      <c r="V6" s="575"/>
      <c r="W6" s="575"/>
      <c r="X6" s="575"/>
      <c r="Y6" s="576"/>
      <c r="Z6" s="585">
        <v>0.9</v>
      </c>
      <c r="AA6" s="585"/>
      <c r="AB6" s="585"/>
      <c r="AC6" s="585"/>
      <c r="AD6" s="586">
        <v>122960</v>
      </c>
      <c r="AE6" s="586"/>
      <c r="AF6" s="586"/>
      <c r="AG6" s="586"/>
      <c r="AH6" s="586"/>
      <c r="AI6" s="586"/>
      <c r="AJ6" s="586"/>
      <c r="AK6" s="586"/>
      <c r="AL6" s="564">
        <v>1.7</v>
      </c>
      <c r="AM6" s="577"/>
      <c r="AN6" s="577"/>
      <c r="AO6" s="587"/>
      <c r="AP6" s="558" t="s">
        <v>113</v>
      </c>
      <c r="AQ6" s="559"/>
      <c r="AR6" s="559"/>
      <c r="AS6" s="559"/>
      <c r="AT6" s="559"/>
      <c r="AU6" s="559"/>
      <c r="AV6" s="559"/>
      <c r="AW6" s="559"/>
      <c r="AX6" s="559"/>
      <c r="AY6" s="559"/>
      <c r="AZ6" s="559"/>
      <c r="BA6" s="559"/>
      <c r="BB6" s="559"/>
      <c r="BC6" s="559"/>
      <c r="BD6" s="559"/>
      <c r="BE6" s="559"/>
      <c r="BF6" s="560"/>
      <c r="BG6" s="561">
        <v>1722801</v>
      </c>
      <c r="BH6" s="575"/>
      <c r="BI6" s="575"/>
      <c r="BJ6" s="575"/>
      <c r="BK6" s="575"/>
      <c r="BL6" s="575"/>
      <c r="BM6" s="575"/>
      <c r="BN6" s="576"/>
      <c r="BO6" s="585">
        <v>100</v>
      </c>
      <c r="BP6" s="585"/>
      <c r="BQ6" s="585"/>
      <c r="BR6" s="585"/>
      <c r="BS6" s="586">
        <v>87841</v>
      </c>
      <c r="BT6" s="586"/>
      <c r="BU6" s="586"/>
      <c r="BV6" s="586"/>
      <c r="BW6" s="586"/>
      <c r="BX6" s="586"/>
      <c r="BY6" s="586"/>
      <c r="BZ6" s="586"/>
      <c r="CA6" s="586"/>
      <c r="CB6" s="620"/>
      <c r="CD6" s="605" t="s">
        <v>325</v>
      </c>
      <c r="CE6" s="606"/>
      <c r="CF6" s="606"/>
      <c r="CG6" s="606"/>
      <c r="CH6" s="606"/>
      <c r="CI6" s="606"/>
      <c r="CJ6" s="606"/>
      <c r="CK6" s="606"/>
      <c r="CL6" s="606"/>
      <c r="CM6" s="606"/>
      <c r="CN6" s="606"/>
      <c r="CO6" s="606"/>
      <c r="CP6" s="606"/>
      <c r="CQ6" s="607"/>
      <c r="CR6" s="561">
        <v>90878</v>
      </c>
      <c r="CS6" s="575"/>
      <c r="CT6" s="575"/>
      <c r="CU6" s="575"/>
      <c r="CV6" s="575"/>
      <c r="CW6" s="575"/>
      <c r="CX6" s="575"/>
      <c r="CY6" s="576"/>
      <c r="CZ6" s="629">
        <v>0.7</v>
      </c>
      <c r="DA6" s="612"/>
      <c r="DB6" s="612"/>
      <c r="DC6" s="630"/>
      <c r="DD6" s="567" t="s">
        <v>209</v>
      </c>
      <c r="DE6" s="575"/>
      <c r="DF6" s="575"/>
      <c r="DG6" s="575"/>
      <c r="DH6" s="575"/>
      <c r="DI6" s="575"/>
      <c r="DJ6" s="575"/>
      <c r="DK6" s="575"/>
      <c r="DL6" s="575"/>
      <c r="DM6" s="575"/>
      <c r="DN6" s="575"/>
      <c r="DO6" s="575"/>
      <c r="DP6" s="576"/>
      <c r="DQ6" s="567">
        <v>90878</v>
      </c>
      <c r="DR6" s="575"/>
      <c r="DS6" s="575"/>
      <c r="DT6" s="575"/>
      <c r="DU6" s="575"/>
      <c r="DV6" s="575"/>
      <c r="DW6" s="575"/>
      <c r="DX6" s="575"/>
      <c r="DY6" s="575"/>
      <c r="DZ6" s="575"/>
      <c r="EA6" s="575"/>
      <c r="EB6" s="575"/>
      <c r="EC6" s="597"/>
    </row>
    <row r="7" spans="2:143" ht="11.25" customHeight="1" x14ac:dyDescent="0.2">
      <c r="B7" s="558" t="s">
        <v>50</v>
      </c>
      <c r="C7" s="559"/>
      <c r="D7" s="559"/>
      <c r="E7" s="559"/>
      <c r="F7" s="559"/>
      <c r="G7" s="559"/>
      <c r="H7" s="559"/>
      <c r="I7" s="559"/>
      <c r="J7" s="559"/>
      <c r="K7" s="559"/>
      <c r="L7" s="559"/>
      <c r="M7" s="559"/>
      <c r="N7" s="559"/>
      <c r="O7" s="559"/>
      <c r="P7" s="559"/>
      <c r="Q7" s="560"/>
      <c r="R7" s="561">
        <v>1081</v>
      </c>
      <c r="S7" s="575"/>
      <c r="T7" s="575"/>
      <c r="U7" s="575"/>
      <c r="V7" s="575"/>
      <c r="W7" s="575"/>
      <c r="X7" s="575"/>
      <c r="Y7" s="576"/>
      <c r="Z7" s="585">
        <v>0</v>
      </c>
      <c r="AA7" s="585"/>
      <c r="AB7" s="585"/>
      <c r="AC7" s="585"/>
      <c r="AD7" s="586">
        <v>1081</v>
      </c>
      <c r="AE7" s="586"/>
      <c r="AF7" s="586"/>
      <c r="AG7" s="586"/>
      <c r="AH7" s="586"/>
      <c r="AI7" s="586"/>
      <c r="AJ7" s="586"/>
      <c r="AK7" s="586"/>
      <c r="AL7" s="564">
        <v>0</v>
      </c>
      <c r="AM7" s="577"/>
      <c r="AN7" s="577"/>
      <c r="AO7" s="587"/>
      <c r="AP7" s="558" t="s">
        <v>327</v>
      </c>
      <c r="AQ7" s="559"/>
      <c r="AR7" s="559"/>
      <c r="AS7" s="559"/>
      <c r="AT7" s="559"/>
      <c r="AU7" s="559"/>
      <c r="AV7" s="559"/>
      <c r="AW7" s="559"/>
      <c r="AX7" s="559"/>
      <c r="AY7" s="559"/>
      <c r="AZ7" s="559"/>
      <c r="BA7" s="559"/>
      <c r="BB7" s="559"/>
      <c r="BC7" s="559"/>
      <c r="BD7" s="559"/>
      <c r="BE7" s="559"/>
      <c r="BF7" s="560"/>
      <c r="BG7" s="561">
        <v>588033</v>
      </c>
      <c r="BH7" s="575"/>
      <c r="BI7" s="575"/>
      <c r="BJ7" s="575"/>
      <c r="BK7" s="575"/>
      <c r="BL7" s="575"/>
      <c r="BM7" s="575"/>
      <c r="BN7" s="576"/>
      <c r="BO7" s="585">
        <v>34.1</v>
      </c>
      <c r="BP7" s="585"/>
      <c r="BQ7" s="585"/>
      <c r="BR7" s="585"/>
      <c r="BS7" s="586">
        <v>19239</v>
      </c>
      <c r="BT7" s="586"/>
      <c r="BU7" s="586"/>
      <c r="BV7" s="586"/>
      <c r="BW7" s="586"/>
      <c r="BX7" s="586"/>
      <c r="BY7" s="586"/>
      <c r="BZ7" s="586"/>
      <c r="CA7" s="586"/>
      <c r="CB7" s="620"/>
      <c r="CD7" s="558" t="s">
        <v>328</v>
      </c>
      <c r="CE7" s="559"/>
      <c r="CF7" s="559"/>
      <c r="CG7" s="559"/>
      <c r="CH7" s="559"/>
      <c r="CI7" s="559"/>
      <c r="CJ7" s="559"/>
      <c r="CK7" s="559"/>
      <c r="CL7" s="559"/>
      <c r="CM7" s="559"/>
      <c r="CN7" s="559"/>
      <c r="CO7" s="559"/>
      <c r="CP7" s="559"/>
      <c r="CQ7" s="560"/>
      <c r="CR7" s="561">
        <v>3567296</v>
      </c>
      <c r="CS7" s="575"/>
      <c r="CT7" s="575"/>
      <c r="CU7" s="575"/>
      <c r="CV7" s="575"/>
      <c r="CW7" s="575"/>
      <c r="CX7" s="575"/>
      <c r="CY7" s="576"/>
      <c r="CZ7" s="585">
        <v>26.2</v>
      </c>
      <c r="DA7" s="585"/>
      <c r="DB7" s="585"/>
      <c r="DC7" s="585"/>
      <c r="DD7" s="567">
        <v>1730654</v>
      </c>
      <c r="DE7" s="575"/>
      <c r="DF7" s="575"/>
      <c r="DG7" s="575"/>
      <c r="DH7" s="575"/>
      <c r="DI7" s="575"/>
      <c r="DJ7" s="575"/>
      <c r="DK7" s="575"/>
      <c r="DL7" s="575"/>
      <c r="DM7" s="575"/>
      <c r="DN7" s="575"/>
      <c r="DO7" s="575"/>
      <c r="DP7" s="576"/>
      <c r="DQ7" s="567">
        <v>1503969</v>
      </c>
      <c r="DR7" s="575"/>
      <c r="DS7" s="575"/>
      <c r="DT7" s="575"/>
      <c r="DU7" s="575"/>
      <c r="DV7" s="575"/>
      <c r="DW7" s="575"/>
      <c r="DX7" s="575"/>
      <c r="DY7" s="575"/>
      <c r="DZ7" s="575"/>
      <c r="EA7" s="575"/>
      <c r="EB7" s="575"/>
      <c r="EC7" s="597"/>
    </row>
    <row r="8" spans="2:143" ht="11.25" customHeight="1" x14ac:dyDescent="0.2">
      <c r="B8" s="558" t="s">
        <v>330</v>
      </c>
      <c r="C8" s="559"/>
      <c r="D8" s="559"/>
      <c r="E8" s="559"/>
      <c r="F8" s="559"/>
      <c r="G8" s="559"/>
      <c r="H8" s="559"/>
      <c r="I8" s="559"/>
      <c r="J8" s="559"/>
      <c r="K8" s="559"/>
      <c r="L8" s="559"/>
      <c r="M8" s="559"/>
      <c r="N8" s="559"/>
      <c r="O8" s="559"/>
      <c r="P8" s="559"/>
      <c r="Q8" s="560"/>
      <c r="R8" s="561">
        <v>10472</v>
      </c>
      <c r="S8" s="575"/>
      <c r="T8" s="575"/>
      <c r="U8" s="575"/>
      <c r="V8" s="575"/>
      <c r="W8" s="575"/>
      <c r="X8" s="575"/>
      <c r="Y8" s="576"/>
      <c r="Z8" s="585">
        <v>0.1</v>
      </c>
      <c r="AA8" s="585"/>
      <c r="AB8" s="585"/>
      <c r="AC8" s="585"/>
      <c r="AD8" s="586">
        <v>10472</v>
      </c>
      <c r="AE8" s="586"/>
      <c r="AF8" s="586"/>
      <c r="AG8" s="586"/>
      <c r="AH8" s="586"/>
      <c r="AI8" s="586"/>
      <c r="AJ8" s="586"/>
      <c r="AK8" s="586"/>
      <c r="AL8" s="564">
        <v>0.1</v>
      </c>
      <c r="AM8" s="577"/>
      <c r="AN8" s="577"/>
      <c r="AO8" s="587"/>
      <c r="AP8" s="558" t="s">
        <v>130</v>
      </c>
      <c r="AQ8" s="559"/>
      <c r="AR8" s="559"/>
      <c r="AS8" s="559"/>
      <c r="AT8" s="559"/>
      <c r="AU8" s="559"/>
      <c r="AV8" s="559"/>
      <c r="AW8" s="559"/>
      <c r="AX8" s="559"/>
      <c r="AY8" s="559"/>
      <c r="AZ8" s="559"/>
      <c r="BA8" s="559"/>
      <c r="BB8" s="559"/>
      <c r="BC8" s="559"/>
      <c r="BD8" s="559"/>
      <c r="BE8" s="559"/>
      <c r="BF8" s="560"/>
      <c r="BG8" s="561">
        <v>22450</v>
      </c>
      <c r="BH8" s="575"/>
      <c r="BI8" s="575"/>
      <c r="BJ8" s="575"/>
      <c r="BK8" s="575"/>
      <c r="BL8" s="575"/>
      <c r="BM8" s="575"/>
      <c r="BN8" s="576"/>
      <c r="BO8" s="585">
        <v>1.3</v>
      </c>
      <c r="BP8" s="585"/>
      <c r="BQ8" s="585"/>
      <c r="BR8" s="585"/>
      <c r="BS8" s="586" t="s">
        <v>209</v>
      </c>
      <c r="BT8" s="586"/>
      <c r="BU8" s="586"/>
      <c r="BV8" s="586"/>
      <c r="BW8" s="586"/>
      <c r="BX8" s="586"/>
      <c r="BY8" s="586"/>
      <c r="BZ8" s="586"/>
      <c r="CA8" s="586"/>
      <c r="CB8" s="620"/>
      <c r="CD8" s="558" t="s">
        <v>333</v>
      </c>
      <c r="CE8" s="559"/>
      <c r="CF8" s="559"/>
      <c r="CG8" s="559"/>
      <c r="CH8" s="559"/>
      <c r="CI8" s="559"/>
      <c r="CJ8" s="559"/>
      <c r="CK8" s="559"/>
      <c r="CL8" s="559"/>
      <c r="CM8" s="559"/>
      <c r="CN8" s="559"/>
      <c r="CO8" s="559"/>
      <c r="CP8" s="559"/>
      <c r="CQ8" s="560"/>
      <c r="CR8" s="561">
        <v>3443895</v>
      </c>
      <c r="CS8" s="575"/>
      <c r="CT8" s="575"/>
      <c r="CU8" s="575"/>
      <c r="CV8" s="575"/>
      <c r="CW8" s="575"/>
      <c r="CX8" s="575"/>
      <c r="CY8" s="576"/>
      <c r="CZ8" s="585">
        <v>25.3</v>
      </c>
      <c r="DA8" s="585"/>
      <c r="DB8" s="585"/>
      <c r="DC8" s="585"/>
      <c r="DD8" s="567">
        <v>845567</v>
      </c>
      <c r="DE8" s="575"/>
      <c r="DF8" s="575"/>
      <c r="DG8" s="575"/>
      <c r="DH8" s="575"/>
      <c r="DI8" s="575"/>
      <c r="DJ8" s="575"/>
      <c r="DK8" s="575"/>
      <c r="DL8" s="575"/>
      <c r="DM8" s="575"/>
      <c r="DN8" s="575"/>
      <c r="DO8" s="575"/>
      <c r="DP8" s="576"/>
      <c r="DQ8" s="567">
        <v>1550659</v>
      </c>
      <c r="DR8" s="575"/>
      <c r="DS8" s="575"/>
      <c r="DT8" s="575"/>
      <c r="DU8" s="575"/>
      <c r="DV8" s="575"/>
      <c r="DW8" s="575"/>
      <c r="DX8" s="575"/>
      <c r="DY8" s="575"/>
      <c r="DZ8" s="575"/>
      <c r="EA8" s="575"/>
      <c r="EB8" s="575"/>
      <c r="EC8" s="597"/>
    </row>
    <row r="9" spans="2:143" ht="11.25" customHeight="1" x14ac:dyDescent="0.2">
      <c r="B9" s="558" t="s">
        <v>332</v>
      </c>
      <c r="C9" s="559"/>
      <c r="D9" s="559"/>
      <c r="E9" s="559"/>
      <c r="F9" s="559"/>
      <c r="G9" s="559"/>
      <c r="H9" s="559"/>
      <c r="I9" s="559"/>
      <c r="J9" s="559"/>
      <c r="K9" s="559"/>
      <c r="L9" s="559"/>
      <c r="M9" s="559"/>
      <c r="N9" s="559"/>
      <c r="O9" s="559"/>
      <c r="P9" s="559"/>
      <c r="Q9" s="560"/>
      <c r="R9" s="561">
        <v>12142</v>
      </c>
      <c r="S9" s="575"/>
      <c r="T9" s="575"/>
      <c r="U9" s="575"/>
      <c r="V9" s="575"/>
      <c r="W9" s="575"/>
      <c r="X9" s="575"/>
      <c r="Y9" s="576"/>
      <c r="Z9" s="585">
        <v>0.1</v>
      </c>
      <c r="AA9" s="585"/>
      <c r="AB9" s="585"/>
      <c r="AC9" s="585"/>
      <c r="AD9" s="586">
        <v>12142</v>
      </c>
      <c r="AE9" s="586"/>
      <c r="AF9" s="586"/>
      <c r="AG9" s="586"/>
      <c r="AH9" s="586"/>
      <c r="AI9" s="586"/>
      <c r="AJ9" s="586"/>
      <c r="AK9" s="586"/>
      <c r="AL9" s="564">
        <v>0.2</v>
      </c>
      <c r="AM9" s="577"/>
      <c r="AN9" s="577"/>
      <c r="AO9" s="587"/>
      <c r="AP9" s="558" t="s">
        <v>335</v>
      </c>
      <c r="AQ9" s="559"/>
      <c r="AR9" s="559"/>
      <c r="AS9" s="559"/>
      <c r="AT9" s="559"/>
      <c r="AU9" s="559"/>
      <c r="AV9" s="559"/>
      <c r="AW9" s="559"/>
      <c r="AX9" s="559"/>
      <c r="AY9" s="559"/>
      <c r="AZ9" s="559"/>
      <c r="BA9" s="559"/>
      <c r="BB9" s="559"/>
      <c r="BC9" s="559"/>
      <c r="BD9" s="559"/>
      <c r="BE9" s="559"/>
      <c r="BF9" s="560"/>
      <c r="BG9" s="561">
        <v>458461</v>
      </c>
      <c r="BH9" s="575"/>
      <c r="BI9" s="575"/>
      <c r="BJ9" s="575"/>
      <c r="BK9" s="575"/>
      <c r="BL9" s="575"/>
      <c r="BM9" s="575"/>
      <c r="BN9" s="576"/>
      <c r="BO9" s="585">
        <v>26.6</v>
      </c>
      <c r="BP9" s="585"/>
      <c r="BQ9" s="585"/>
      <c r="BR9" s="585"/>
      <c r="BS9" s="586" t="s">
        <v>209</v>
      </c>
      <c r="BT9" s="586"/>
      <c r="BU9" s="586"/>
      <c r="BV9" s="586"/>
      <c r="BW9" s="586"/>
      <c r="BX9" s="586"/>
      <c r="BY9" s="586"/>
      <c r="BZ9" s="586"/>
      <c r="CA9" s="586"/>
      <c r="CB9" s="620"/>
      <c r="CD9" s="558" t="s">
        <v>338</v>
      </c>
      <c r="CE9" s="559"/>
      <c r="CF9" s="559"/>
      <c r="CG9" s="559"/>
      <c r="CH9" s="559"/>
      <c r="CI9" s="559"/>
      <c r="CJ9" s="559"/>
      <c r="CK9" s="559"/>
      <c r="CL9" s="559"/>
      <c r="CM9" s="559"/>
      <c r="CN9" s="559"/>
      <c r="CO9" s="559"/>
      <c r="CP9" s="559"/>
      <c r="CQ9" s="560"/>
      <c r="CR9" s="561">
        <v>1655881</v>
      </c>
      <c r="CS9" s="575"/>
      <c r="CT9" s="575"/>
      <c r="CU9" s="575"/>
      <c r="CV9" s="575"/>
      <c r="CW9" s="575"/>
      <c r="CX9" s="575"/>
      <c r="CY9" s="576"/>
      <c r="CZ9" s="585">
        <v>12.2</v>
      </c>
      <c r="DA9" s="585"/>
      <c r="DB9" s="585"/>
      <c r="DC9" s="585"/>
      <c r="DD9" s="567">
        <v>7365</v>
      </c>
      <c r="DE9" s="575"/>
      <c r="DF9" s="575"/>
      <c r="DG9" s="575"/>
      <c r="DH9" s="575"/>
      <c r="DI9" s="575"/>
      <c r="DJ9" s="575"/>
      <c r="DK9" s="575"/>
      <c r="DL9" s="575"/>
      <c r="DM9" s="575"/>
      <c r="DN9" s="575"/>
      <c r="DO9" s="575"/>
      <c r="DP9" s="576"/>
      <c r="DQ9" s="567">
        <v>1440896</v>
      </c>
      <c r="DR9" s="575"/>
      <c r="DS9" s="575"/>
      <c r="DT9" s="575"/>
      <c r="DU9" s="575"/>
      <c r="DV9" s="575"/>
      <c r="DW9" s="575"/>
      <c r="DX9" s="575"/>
      <c r="DY9" s="575"/>
      <c r="DZ9" s="575"/>
      <c r="EA9" s="575"/>
      <c r="EB9" s="575"/>
      <c r="EC9" s="597"/>
    </row>
    <row r="10" spans="2:143" ht="11.25" customHeight="1" x14ac:dyDescent="0.2">
      <c r="B10" s="558" t="s">
        <v>136</v>
      </c>
      <c r="C10" s="559"/>
      <c r="D10" s="559"/>
      <c r="E10" s="559"/>
      <c r="F10" s="559"/>
      <c r="G10" s="559"/>
      <c r="H10" s="559"/>
      <c r="I10" s="559"/>
      <c r="J10" s="559"/>
      <c r="K10" s="559"/>
      <c r="L10" s="559"/>
      <c r="M10" s="559"/>
      <c r="N10" s="559"/>
      <c r="O10" s="559"/>
      <c r="P10" s="559"/>
      <c r="Q10" s="560"/>
      <c r="R10" s="561" t="s">
        <v>209</v>
      </c>
      <c r="S10" s="575"/>
      <c r="T10" s="575"/>
      <c r="U10" s="575"/>
      <c r="V10" s="575"/>
      <c r="W10" s="575"/>
      <c r="X10" s="575"/>
      <c r="Y10" s="576"/>
      <c r="Z10" s="585" t="s">
        <v>209</v>
      </c>
      <c r="AA10" s="585"/>
      <c r="AB10" s="585"/>
      <c r="AC10" s="585"/>
      <c r="AD10" s="586" t="s">
        <v>209</v>
      </c>
      <c r="AE10" s="586"/>
      <c r="AF10" s="586"/>
      <c r="AG10" s="586"/>
      <c r="AH10" s="586"/>
      <c r="AI10" s="586"/>
      <c r="AJ10" s="586"/>
      <c r="AK10" s="586"/>
      <c r="AL10" s="564" t="s">
        <v>209</v>
      </c>
      <c r="AM10" s="577"/>
      <c r="AN10" s="577"/>
      <c r="AO10" s="587"/>
      <c r="AP10" s="558" t="s">
        <v>199</v>
      </c>
      <c r="AQ10" s="559"/>
      <c r="AR10" s="559"/>
      <c r="AS10" s="559"/>
      <c r="AT10" s="559"/>
      <c r="AU10" s="559"/>
      <c r="AV10" s="559"/>
      <c r="AW10" s="559"/>
      <c r="AX10" s="559"/>
      <c r="AY10" s="559"/>
      <c r="AZ10" s="559"/>
      <c r="BA10" s="559"/>
      <c r="BB10" s="559"/>
      <c r="BC10" s="559"/>
      <c r="BD10" s="559"/>
      <c r="BE10" s="559"/>
      <c r="BF10" s="560"/>
      <c r="BG10" s="561">
        <v>39730</v>
      </c>
      <c r="BH10" s="575"/>
      <c r="BI10" s="575"/>
      <c r="BJ10" s="575"/>
      <c r="BK10" s="575"/>
      <c r="BL10" s="575"/>
      <c r="BM10" s="575"/>
      <c r="BN10" s="576"/>
      <c r="BO10" s="585">
        <v>2.2999999999999998</v>
      </c>
      <c r="BP10" s="585"/>
      <c r="BQ10" s="585"/>
      <c r="BR10" s="585"/>
      <c r="BS10" s="586" t="s">
        <v>209</v>
      </c>
      <c r="BT10" s="586"/>
      <c r="BU10" s="586"/>
      <c r="BV10" s="586"/>
      <c r="BW10" s="586"/>
      <c r="BX10" s="586"/>
      <c r="BY10" s="586"/>
      <c r="BZ10" s="586"/>
      <c r="CA10" s="586"/>
      <c r="CB10" s="620"/>
      <c r="CD10" s="558" t="s">
        <v>47</v>
      </c>
      <c r="CE10" s="559"/>
      <c r="CF10" s="559"/>
      <c r="CG10" s="559"/>
      <c r="CH10" s="559"/>
      <c r="CI10" s="559"/>
      <c r="CJ10" s="559"/>
      <c r="CK10" s="559"/>
      <c r="CL10" s="559"/>
      <c r="CM10" s="559"/>
      <c r="CN10" s="559"/>
      <c r="CO10" s="559"/>
      <c r="CP10" s="559"/>
      <c r="CQ10" s="560"/>
      <c r="CR10" s="561" t="s">
        <v>209</v>
      </c>
      <c r="CS10" s="575"/>
      <c r="CT10" s="575"/>
      <c r="CU10" s="575"/>
      <c r="CV10" s="575"/>
      <c r="CW10" s="575"/>
      <c r="CX10" s="575"/>
      <c r="CY10" s="576"/>
      <c r="CZ10" s="585" t="s">
        <v>209</v>
      </c>
      <c r="DA10" s="585"/>
      <c r="DB10" s="585"/>
      <c r="DC10" s="585"/>
      <c r="DD10" s="567" t="s">
        <v>209</v>
      </c>
      <c r="DE10" s="575"/>
      <c r="DF10" s="575"/>
      <c r="DG10" s="575"/>
      <c r="DH10" s="575"/>
      <c r="DI10" s="575"/>
      <c r="DJ10" s="575"/>
      <c r="DK10" s="575"/>
      <c r="DL10" s="575"/>
      <c r="DM10" s="575"/>
      <c r="DN10" s="575"/>
      <c r="DO10" s="575"/>
      <c r="DP10" s="576"/>
      <c r="DQ10" s="567" t="s">
        <v>209</v>
      </c>
      <c r="DR10" s="575"/>
      <c r="DS10" s="575"/>
      <c r="DT10" s="575"/>
      <c r="DU10" s="575"/>
      <c r="DV10" s="575"/>
      <c r="DW10" s="575"/>
      <c r="DX10" s="575"/>
      <c r="DY10" s="575"/>
      <c r="DZ10" s="575"/>
      <c r="EA10" s="575"/>
      <c r="EB10" s="575"/>
      <c r="EC10" s="597"/>
    </row>
    <row r="11" spans="2:143" ht="11.25" customHeight="1" x14ac:dyDescent="0.2">
      <c r="B11" s="558" t="s">
        <v>111</v>
      </c>
      <c r="C11" s="559"/>
      <c r="D11" s="559"/>
      <c r="E11" s="559"/>
      <c r="F11" s="559"/>
      <c r="G11" s="559"/>
      <c r="H11" s="559"/>
      <c r="I11" s="559"/>
      <c r="J11" s="559"/>
      <c r="K11" s="559"/>
      <c r="L11" s="559"/>
      <c r="M11" s="559"/>
      <c r="N11" s="559"/>
      <c r="O11" s="559"/>
      <c r="P11" s="559"/>
      <c r="Q11" s="560"/>
      <c r="R11" s="561">
        <v>314610</v>
      </c>
      <c r="S11" s="575"/>
      <c r="T11" s="575"/>
      <c r="U11" s="575"/>
      <c r="V11" s="575"/>
      <c r="W11" s="575"/>
      <c r="X11" s="575"/>
      <c r="Y11" s="576"/>
      <c r="Z11" s="564">
        <v>2.2000000000000002</v>
      </c>
      <c r="AA11" s="577"/>
      <c r="AB11" s="577"/>
      <c r="AC11" s="578"/>
      <c r="AD11" s="567">
        <v>314610</v>
      </c>
      <c r="AE11" s="575"/>
      <c r="AF11" s="575"/>
      <c r="AG11" s="575"/>
      <c r="AH11" s="575"/>
      <c r="AI11" s="575"/>
      <c r="AJ11" s="575"/>
      <c r="AK11" s="576"/>
      <c r="AL11" s="564">
        <v>4.5</v>
      </c>
      <c r="AM11" s="577"/>
      <c r="AN11" s="577"/>
      <c r="AO11" s="587"/>
      <c r="AP11" s="558" t="s">
        <v>342</v>
      </c>
      <c r="AQ11" s="559"/>
      <c r="AR11" s="559"/>
      <c r="AS11" s="559"/>
      <c r="AT11" s="559"/>
      <c r="AU11" s="559"/>
      <c r="AV11" s="559"/>
      <c r="AW11" s="559"/>
      <c r="AX11" s="559"/>
      <c r="AY11" s="559"/>
      <c r="AZ11" s="559"/>
      <c r="BA11" s="559"/>
      <c r="BB11" s="559"/>
      <c r="BC11" s="559"/>
      <c r="BD11" s="559"/>
      <c r="BE11" s="559"/>
      <c r="BF11" s="560"/>
      <c r="BG11" s="561">
        <v>67392</v>
      </c>
      <c r="BH11" s="575"/>
      <c r="BI11" s="575"/>
      <c r="BJ11" s="575"/>
      <c r="BK11" s="575"/>
      <c r="BL11" s="575"/>
      <c r="BM11" s="575"/>
      <c r="BN11" s="576"/>
      <c r="BO11" s="585">
        <v>3.9</v>
      </c>
      <c r="BP11" s="585"/>
      <c r="BQ11" s="585"/>
      <c r="BR11" s="585"/>
      <c r="BS11" s="586">
        <v>19239</v>
      </c>
      <c r="BT11" s="586"/>
      <c r="BU11" s="586"/>
      <c r="BV11" s="586"/>
      <c r="BW11" s="586"/>
      <c r="BX11" s="586"/>
      <c r="BY11" s="586"/>
      <c r="BZ11" s="586"/>
      <c r="CA11" s="586"/>
      <c r="CB11" s="620"/>
      <c r="CD11" s="558" t="s">
        <v>343</v>
      </c>
      <c r="CE11" s="559"/>
      <c r="CF11" s="559"/>
      <c r="CG11" s="559"/>
      <c r="CH11" s="559"/>
      <c r="CI11" s="559"/>
      <c r="CJ11" s="559"/>
      <c r="CK11" s="559"/>
      <c r="CL11" s="559"/>
      <c r="CM11" s="559"/>
      <c r="CN11" s="559"/>
      <c r="CO11" s="559"/>
      <c r="CP11" s="559"/>
      <c r="CQ11" s="560"/>
      <c r="CR11" s="561">
        <v>980905</v>
      </c>
      <c r="CS11" s="575"/>
      <c r="CT11" s="575"/>
      <c r="CU11" s="575"/>
      <c r="CV11" s="575"/>
      <c r="CW11" s="575"/>
      <c r="CX11" s="575"/>
      <c r="CY11" s="576"/>
      <c r="CZ11" s="585">
        <v>7.2</v>
      </c>
      <c r="DA11" s="585"/>
      <c r="DB11" s="585"/>
      <c r="DC11" s="585"/>
      <c r="DD11" s="567">
        <v>171143</v>
      </c>
      <c r="DE11" s="575"/>
      <c r="DF11" s="575"/>
      <c r="DG11" s="575"/>
      <c r="DH11" s="575"/>
      <c r="DI11" s="575"/>
      <c r="DJ11" s="575"/>
      <c r="DK11" s="575"/>
      <c r="DL11" s="575"/>
      <c r="DM11" s="575"/>
      <c r="DN11" s="575"/>
      <c r="DO11" s="575"/>
      <c r="DP11" s="576"/>
      <c r="DQ11" s="567">
        <v>541071</v>
      </c>
      <c r="DR11" s="575"/>
      <c r="DS11" s="575"/>
      <c r="DT11" s="575"/>
      <c r="DU11" s="575"/>
      <c r="DV11" s="575"/>
      <c r="DW11" s="575"/>
      <c r="DX11" s="575"/>
      <c r="DY11" s="575"/>
      <c r="DZ11" s="575"/>
      <c r="EA11" s="575"/>
      <c r="EB11" s="575"/>
      <c r="EC11" s="597"/>
    </row>
    <row r="12" spans="2:143" ht="11.25" customHeight="1" x14ac:dyDescent="0.2">
      <c r="B12" s="558" t="s">
        <v>153</v>
      </c>
      <c r="C12" s="559"/>
      <c r="D12" s="559"/>
      <c r="E12" s="559"/>
      <c r="F12" s="559"/>
      <c r="G12" s="559"/>
      <c r="H12" s="559"/>
      <c r="I12" s="559"/>
      <c r="J12" s="559"/>
      <c r="K12" s="559"/>
      <c r="L12" s="559"/>
      <c r="M12" s="559"/>
      <c r="N12" s="559"/>
      <c r="O12" s="559"/>
      <c r="P12" s="559"/>
      <c r="Q12" s="560"/>
      <c r="R12" s="561">
        <v>66242</v>
      </c>
      <c r="S12" s="575"/>
      <c r="T12" s="575"/>
      <c r="U12" s="575"/>
      <c r="V12" s="575"/>
      <c r="W12" s="575"/>
      <c r="X12" s="575"/>
      <c r="Y12" s="576"/>
      <c r="Z12" s="585">
        <v>0.5</v>
      </c>
      <c r="AA12" s="585"/>
      <c r="AB12" s="585"/>
      <c r="AC12" s="585"/>
      <c r="AD12" s="586">
        <v>66242</v>
      </c>
      <c r="AE12" s="586"/>
      <c r="AF12" s="586"/>
      <c r="AG12" s="586"/>
      <c r="AH12" s="586"/>
      <c r="AI12" s="586"/>
      <c r="AJ12" s="586"/>
      <c r="AK12" s="586"/>
      <c r="AL12" s="564">
        <v>0.9</v>
      </c>
      <c r="AM12" s="577"/>
      <c r="AN12" s="577"/>
      <c r="AO12" s="587"/>
      <c r="AP12" s="558" t="s">
        <v>516</v>
      </c>
      <c r="AQ12" s="559"/>
      <c r="AR12" s="559"/>
      <c r="AS12" s="559"/>
      <c r="AT12" s="559"/>
      <c r="AU12" s="559"/>
      <c r="AV12" s="559"/>
      <c r="AW12" s="559"/>
      <c r="AX12" s="559"/>
      <c r="AY12" s="559"/>
      <c r="AZ12" s="559"/>
      <c r="BA12" s="559"/>
      <c r="BB12" s="559"/>
      <c r="BC12" s="559"/>
      <c r="BD12" s="559"/>
      <c r="BE12" s="559"/>
      <c r="BF12" s="560"/>
      <c r="BG12" s="561">
        <v>986828</v>
      </c>
      <c r="BH12" s="575"/>
      <c r="BI12" s="575"/>
      <c r="BJ12" s="575"/>
      <c r="BK12" s="575"/>
      <c r="BL12" s="575"/>
      <c r="BM12" s="575"/>
      <c r="BN12" s="576"/>
      <c r="BO12" s="585">
        <v>57.3</v>
      </c>
      <c r="BP12" s="585"/>
      <c r="BQ12" s="585"/>
      <c r="BR12" s="585"/>
      <c r="BS12" s="586">
        <v>68602</v>
      </c>
      <c r="BT12" s="586"/>
      <c r="BU12" s="586"/>
      <c r="BV12" s="586"/>
      <c r="BW12" s="586"/>
      <c r="BX12" s="586"/>
      <c r="BY12" s="586"/>
      <c r="BZ12" s="586"/>
      <c r="CA12" s="586"/>
      <c r="CB12" s="620"/>
      <c r="CD12" s="558" t="s">
        <v>97</v>
      </c>
      <c r="CE12" s="559"/>
      <c r="CF12" s="559"/>
      <c r="CG12" s="559"/>
      <c r="CH12" s="559"/>
      <c r="CI12" s="559"/>
      <c r="CJ12" s="559"/>
      <c r="CK12" s="559"/>
      <c r="CL12" s="559"/>
      <c r="CM12" s="559"/>
      <c r="CN12" s="559"/>
      <c r="CO12" s="559"/>
      <c r="CP12" s="559"/>
      <c r="CQ12" s="560"/>
      <c r="CR12" s="561">
        <v>300554</v>
      </c>
      <c r="CS12" s="575"/>
      <c r="CT12" s="575"/>
      <c r="CU12" s="575"/>
      <c r="CV12" s="575"/>
      <c r="CW12" s="575"/>
      <c r="CX12" s="575"/>
      <c r="CY12" s="576"/>
      <c r="CZ12" s="585">
        <v>2.2000000000000002</v>
      </c>
      <c r="DA12" s="585"/>
      <c r="DB12" s="585"/>
      <c r="DC12" s="585"/>
      <c r="DD12" s="567">
        <v>14290</v>
      </c>
      <c r="DE12" s="575"/>
      <c r="DF12" s="575"/>
      <c r="DG12" s="575"/>
      <c r="DH12" s="575"/>
      <c r="DI12" s="575"/>
      <c r="DJ12" s="575"/>
      <c r="DK12" s="575"/>
      <c r="DL12" s="575"/>
      <c r="DM12" s="575"/>
      <c r="DN12" s="575"/>
      <c r="DO12" s="575"/>
      <c r="DP12" s="576"/>
      <c r="DQ12" s="567">
        <v>173440</v>
      </c>
      <c r="DR12" s="575"/>
      <c r="DS12" s="575"/>
      <c r="DT12" s="575"/>
      <c r="DU12" s="575"/>
      <c r="DV12" s="575"/>
      <c r="DW12" s="575"/>
      <c r="DX12" s="575"/>
      <c r="DY12" s="575"/>
      <c r="DZ12" s="575"/>
      <c r="EA12" s="575"/>
      <c r="EB12" s="575"/>
      <c r="EC12" s="597"/>
    </row>
    <row r="13" spans="2:143" ht="11.25" customHeight="1" x14ac:dyDescent="0.2">
      <c r="B13" s="558" t="s">
        <v>344</v>
      </c>
      <c r="C13" s="559"/>
      <c r="D13" s="559"/>
      <c r="E13" s="559"/>
      <c r="F13" s="559"/>
      <c r="G13" s="559"/>
      <c r="H13" s="559"/>
      <c r="I13" s="559"/>
      <c r="J13" s="559"/>
      <c r="K13" s="559"/>
      <c r="L13" s="559"/>
      <c r="M13" s="559"/>
      <c r="N13" s="559"/>
      <c r="O13" s="559"/>
      <c r="P13" s="559"/>
      <c r="Q13" s="560"/>
      <c r="R13" s="561" t="s">
        <v>209</v>
      </c>
      <c r="S13" s="575"/>
      <c r="T13" s="575"/>
      <c r="U13" s="575"/>
      <c r="V13" s="575"/>
      <c r="W13" s="575"/>
      <c r="X13" s="575"/>
      <c r="Y13" s="576"/>
      <c r="Z13" s="585" t="s">
        <v>209</v>
      </c>
      <c r="AA13" s="585"/>
      <c r="AB13" s="585"/>
      <c r="AC13" s="585"/>
      <c r="AD13" s="586" t="s">
        <v>209</v>
      </c>
      <c r="AE13" s="586"/>
      <c r="AF13" s="586"/>
      <c r="AG13" s="586"/>
      <c r="AH13" s="586"/>
      <c r="AI13" s="586"/>
      <c r="AJ13" s="586"/>
      <c r="AK13" s="586"/>
      <c r="AL13" s="564" t="s">
        <v>209</v>
      </c>
      <c r="AM13" s="577"/>
      <c r="AN13" s="577"/>
      <c r="AO13" s="587"/>
      <c r="AP13" s="558" t="s">
        <v>345</v>
      </c>
      <c r="AQ13" s="559"/>
      <c r="AR13" s="559"/>
      <c r="AS13" s="559"/>
      <c r="AT13" s="559"/>
      <c r="AU13" s="559"/>
      <c r="AV13" s="559"/>
      <c r="AW13" s="559"/>
      <c r="AX13" s="559"/>
      <c r="AY13" s="559"/>
      <c r="AZ13" s="559"/>
      <c r="BA13" s="559"/>
      <c r="BB13" s="559"/>
      <c r="BC13" s="559"/>
      <c r="BD13" s="559"/>
      <c r="BE13" s="559"/>
      <c r="BF13" s="560"/>
      <c r="BG13" s="561">
        <v>986121</v>
      </c>
      <c r="BH13" s="575"/>
      <c r="BI13" s="575"/>
      <c r="BJ13" s="575"/>
      <c r="BK13" s="575"/>
      <c r="BL13" s="575"/>
      <c r="BM13" s="575"/>
      <c r="BN13" s="576"/>
      <c r="BO13" s="585">
        <v>57.2</v>
      </c>
      <c r="BP13" s="585"/>
      <c r="BQ13" s="585"/>
      <c r="BR13" s="585"/>
      <c r="BS13" s="586">
        <v>68602</v>
      </c>
      <c r="BT13" s="586"/>
      <c r="BU13" s="586"/>
      <c r="BV13" s="586"/>
      <c r="BW13" s="586"/>
      <c r="BX13" s="586"/>
      <c r="BY13" s="586"/>
      <c r="BZ13" s="586"/>
      <c r="CA13" s="586"/>
      <c r="CB13" s="620"/>
      <c r="CD13" s="558" t="s">
        <v>347</v>
      </c>
      <c r="CE13" s="559"/>
      <c r="CF13" s="559"/>
      <c r="CG13" s="559"/>
      <c r="CH13" s="559"/>
      <c r="CI13" s="559"/>
      <c r="CJ13" s="559"/>
      <c r="CK13" s="559"/>
      <c r="CL13" s="559"/>
      <c r="CM13" s="559"/>
      <c r="CN13" s="559"/>
      <c r="CO13" s="559"/>
      <c r="CP13" s="559"/>
      <c r="CQ13" s="560"/>
      <c r="CR13" s="561">
        <v>732496</v>
      </c>
      <c r="CS13" s="575"/>
      <c r="CT13" s="575"/>
      <c r="CU13" s="575"/>
      <c r="CV13" s="575"/>
      <c r="CW13" s="575"/>
      <c r="CX13" s="575"/>
      <c r="CY13" s="576"/>
      <c r="CZ13" s="585">
        <v>5.4</v>
      </c>
      <c r="DA13" s="585"/>
      <c r="DB13" s="585"/>
      <c r="DC13" s="585"/>
      <c r="DD13" s="567">
        <v>374561</v>
      </c>
      <c r="DE13" s="575"/>
      <c r="DF13" s="575"/>
      <c r="DG13" s="575"/>
      <c r="DH13" s="575"/>
      <c r="DI13" s="575"/>
      <c r="DJ13" s="575"/>
      <c r="DK13" s="575"/>
      <c r="DL13" s="575"/>
      <c r="DM13" s="575"/>
      <c r="DN13" s="575"/>
      <c r="DO13" s="575"/>
      <c r="DP13" s="576"/>
      <c r="DQ13" s="567">
        <v>377113</v>
      </c>
      <c r="DR13" s="575"/>
      <c r="DS13" s="575"/>
      <c r="DT13" s="575"/>
      <c r="DU13" s="575"/>
      <c r="DV13" s="575"/>
      <c r="DW13" s="575"/>
      <c r="DX13" s="575"/>
      <c r="DY13" s="575"/>
      <c r="DZ13" s="575"/>
      <c r="EA13" s="575"/>
      <c r="EB13" s="575"/>
      <c r="EC13" s="597"/>
    </row>
    <row r="14" spans="2:143" ht="11.25" customHeight="1" x14ac:dyDescent="0.2">
      <c r="B14" s="558" t="s">
        <v>348</v>
      </c>
      <c r="C14" s="559"/>
      <c r="D14" s="559"/>
      <c r="E14" s="559"/>
      <c r="F14" s="559"/>
      <c r="G14" s="559"/>
      <c r="H14" s="559"/>
      <c r="I14" s="559"/>
      <c r="J14" s="559"/>
      <c r="K14" s="559"/>
      <c r="L14" s="559"/>
      <c r="M14" s="559"/>
      <c r="N14" s="559"/>
      <c r="O14" s="559"/>
      <c r="P14" s="559"/>
      <c r="Q14" s="560"/>
      <c r="R14" s="561">
        <v>7</v>
      </c>
      <c r="S14" s="575"/>
      <c r="T14" s="575"/>
      <c r="U14" s="575"/>
      <c r="V14" s="575"/>
      <c r="W14" s="575"/>
      <c r="X14" s="575"/>
      <c r="Y14" s="576"/>
      <c r="Z14" s="585">
        <v>0</v>
      </c>
      <c r="AA14" s="585"/>
      <c r="AB14" s="585"/>
      <c r="AC14" s="585"/>
      <c r="AD14" s="586">
        <v>7</v>
      </c>
      <c r="AE14" s="586"/>
      <c r="AF14" s="586"/>
      <c r="AG14" s="586"/>
      <c r="AH14" s="586"/>
      <c r="AI14" s="586"/>
      <c r="AJ14" s="586"/>
      <c r="AK14" s="586"/>
      <c r="AL14" s="564">
        <v>0</v>
      </c>
      <c r="AM14" s="577"/>
      <c r="AN14" s="577"/>
      <c r="AO14" s="587"/>
      <c r="AP14" s="558" t="s">
        <v>223</v>
      </c>
      <c r="AQ14" s="559"/>
      <c r="AR14" s="559"/>
      <c r="AS14" s="559"/>
      <c r="AT14" s="559"/>
      <c r="AU14" s="559"/>
      <c r="AV14" s="559"/>
      <c r="AW14" s="559"/>
      <c r="AX14" s="559"/>
      <c r="AY14" s="559"/>
      <c r="AZ14" s="559"/>
      <c r="BA14" s="559"/>
      <c r="BB14" s="559"/>
      <c r="BC14" s="559"/>
      <c r="BD14" s="559"/>
      <c r="BE14" s="559"/>
      <c r="BF14" s="560"/>
      <c r="BG14" s="561">
        <v>64760</v>
      </c>
      <c r="BH14" s="575"/>
      <c r="BI14" s="575"/>
      <c r="BJ14" s="575"/>
      <c r="BK14" s="575"/>
      <c r="BL14" s="575"/>
      <c r="BM14" s="575"/>
      <c r="BN14" s="576"/>
      <c r="BO14" s="585">
        <v>3.8</v>
      </c>
      <c r="BP14" s="585"/>
      <c r="BQ14" s="585"/>
      <c r="BR14" s="585"/>
      <c r="BS14" s="586" t="s">
        <v>209</v>
      </c>
      <c r="BT14" s="586"/>
      <c r="BU14" s="586"/>
      <c r="BV14" s="586"/>
      <c r="BW14" s="586"/>
      <c r="BX14" s="586"/>
      <c r="BY14" s="586"/>
      <c r="BZ14" s="586"/>
      <c r="CA14" s="586"/>
      <c r="CB14" s="620"/>
      <c r="CD14" s="558" t="s">
        <v>350</v>
      </c>
      <c r="CE14" s="559"/>
      <c r="CF14" s="559"/>
      <c r="CG14" s="559"/>
      <c r="CH14" s="559"/>
      <c r="CI14" s="559"/>
      <c r="CJ14" s="559"/>
      <c r="CK14" s="559"/>
      <c r="CL14" s="559"/>
      <c r="CM14" s="559"/>
      <c r="CN14" s="559"/>
      <c r="CO14" s="559"/>
      <c r="CP14" s="559"/>
      <c r="CQ14" s="560"/>
      <c r="CR14" s="561">
        <v>375057</v>
      </c>
      <c r="CS14" s="575"/>
      <c r="CT14" s="575"/>
      <c r="CU14" s="575"/>
      <c r="CV14" s="575"/>
      <c r="CW14" s="575"/>
      <c r="CX14" s="575"/>
      <c r="CY14" s="576"/>
      <c r="CZ14" s="585">
        <v>2.8</v>
      </c>
      <c r="DA14" s="585"/>
      <c r="DB14" s="585"/>
      <c r="DC14" s="585"/>
      <c r="DD14" s="567">
        <v>4671</v>
      </c>
      <c r="DE14" s="575"/>
      <c r="DF14" s="575"/>
      <c r="DG14" s="575"/>
      <c r="DH14" s="575"/>
      <c r="DI14" s="575"/>
      <c r="DJ14" s="575"/>
      <c r="DK14" s="575"/>
      <c r="DL14" s="575"/>
      <c r="DM14" s="575"/>
      <c r="DN14" s="575"/>
      <c r="DO14" s="575"/>
      <c r="DP14" s="576"/>
      <c r="DQ14" s="567">
        <v>358710</v>
      </c>
      <c r="DR14" s="575"/>
      <c r="DS14" s="575"/>
      <c r="DT14" s="575"/>
      <c r="DU14" s="575"/>
      <c r="DV14" s="575"/>
      <c r="DW14" s="575"/>
      <c r="DX14" s="575"/>
      <c r="DY14" s="575"/>
      <c r="DZ14" s="575"/>
      <c r="EA14" s="575"/>
      <c r="EB14" s="575"/>
      <c r="EC14" s="597"/>
    </row>
    <row r="15" spans="2:143" ht="11.25" customHeight="1" x14ac:dyDescent="0.2">
      <c r="B15" s="558" t="s">
        <v>318</v>
      </c>
      <c r="C15" s="559"/>
      <c r="D15" s="559"/>
      <c r="E15" s="559"/>
      <c r="F15" s="559"/>
      <c r="G15" s="559"/>
      <c r="H15" s="559"/>
      <c r="I15" s="559"/>
      <c r="J15" s="559"/>
      <c r="K15" s="559"/>
      <c r="L15" s="559"/>
      <c r="M15" s="559"/>
      <c r="N15" s="559"/>
      <c r="O15" s="559"/>
      <c r="P15" s="559"/>
      <c r="Q15" s="560"/>
      <c r="R15" s="561" t="s">
        <v>209</v>
      </c>
      <c r="S15" s="575"/>
      <c r="T15" s="575"/>
      <c r="U15" s="575"/>
      <c r="V15" s="575"/>
      <c r="W15" s="575"/>
      <c r="X15" s="575"/>
      <c r="Y15" s="576"/>
      <c r="Z15" s="585" t="s">
        <v>209</v>
      </c>
      <c r="AA15" s="585"/>
      <c r="AB15" s="585"/>
      <c r="AC15" s="585"/>
      <c r="AD15" s="586" t="s">
        <v>209</v>
      </c>
      <c r="AE15" s="586"/>
      <c r="AF15" s="586"/>
      <c r="AG15" s="586"/>
      <c r="AH15" s="586"/>
      <c r="AI15" s="586"/>
      <c r="AJ15" s="586"/>
      <c r="AK15" s="586"/>
      <c r="AL15" s="564" t="s">
        <v>209</v>
      </c>
      <c r="AM15" s="577"/>
      <c r="AN15" s="577"/>
      <c r="AO15" s="587"/>
      <c r="AP15" s="558" t="s">
        <v>517</v>
      </c>
      <c r="AQ15" s="559"/>
      <c r="AR15" s="559"/>
      <c r="AS15" s="559"/>
      <c r="AT15" s="559"/>
      <c r="AU15" s="559"/>
      <c r="AV15" s="559"/>
      <c r="AW15" s="559"/>
      <c r="AX15" s="559"/>
      <c r="AY15" s="559"/>
      <c r="AZ15" s="559"/>
      <c r="BA15" s="559"/>
      <c r="BB15" s="559"/>
      <c r="BC15" s="559"/>
      <c r="BD15" s="559"/>
      <c r="BE15" s="559"/>
      <c r="BF15" s="560"/>
      <c r="BG15" s="561">
        <v>83180</v>
      </c>
      <c r="BH15" s="575"/>
      <c r="BI15" s="575"/>
      <c r="BJ15" s="575"/>
      <c r="BK15" s="575"/>
      <c r="BL15" s="575"/>
      <c r="BM15" s="575"/>
      <c r="BN15" s="576"/>
      <c r="BO15" s="585">
        <v>4.8</v>
      </c>
      <c r="BP15" s="585"/>
      <c r="BQ15" s="585"/>
      <c r="BR15" s="585"/>
      <c r="BS15" s="586" t="s">
        <v>209</v>
      </c>
      <c r="BT15" s="586"/>
      <c r="BU15" s="586"/>
      <c r="BV15" s="586"/>
      <c r="BW15" s="586"/>
      <c r="BX15" s="586"/>
      <c r="BY15" s="586"/>
      <c r="BZ15" s="586"/>
      <c r="CA15" s="586"/>
      <c r="CB15" s="620"/>
      <c r="CD15" s="558" t="s">
        <v>351</v>
      </c>
      <c r="CE15" s="559"/>
      <c r="CF15" s="559"/>
      <c r="CG15" s="559"/>
      <c r="CH15" s="559"/>
      <c r="CI15" s="559"/>
      <c r="CJ15" s="559"/>
      <c r="CK15" s="559"/>
      <c r="CL15" s="559"/>
      <c r="CM15" s="559"/>
      <c r="CN15" s="559"/>
      <c r="CO15" s="559"/>
      <c r="CP15" s="559"/>
      <c r="CQ15" s="560"/>
      <c r="CR15" s="561">
        <v>851704</v>
      </c>
      <c r="CS15" s="575"/>
      <c r="CT15" s="575"/>
      <c r="CU15" s="575"/>
      <c r="CV15" s="575"/>
      <c r="CW15" s="575"/>
      <c r="CX15" s="575"/>
      <c r="CY15" s="576"/>
      <c r="CZ15" s="585">
        <v>6.3</v>
      </c>
      <c r="DA15" s="585"/>
      <c r="DB15" s="585"/>
      <c r="DC15" s="585"/>
      <c r="DD15" s="567">
        <v>42162</v>
      </c>
      <c r="DE15" s="575"/>
      <c r="DF15" s="575"/>
      <c r="DG15" s="575"/>
      <c r="DH15" s="575"/>
      <c r="DI15" s="575"/>
      <c r="DJ15" s="575"/>
      <c r="DK15" s="575"/>
      <c r="DL15" s="575"/>
      <c r="DM15" s="575"/>
      <c r="DN15" s="575"/>
      <c r="DO15" s="575"/>
      <c r="DP15" s="576"/>
      <c r="DQ15" s="567">
        <v>715158</v>
      </c>
      <c r="DR15" s="575"/>
      <c r="DS15" s="575"/>
      <c r="DT15" s="575"/>
      <c r="DU15" s="575"/>
      <c r="DV15" s="575"/>
      <c r="DW15" s="575"/>
      <c r="DX15" s="575"/>
      <c r="DY15" s="575"/>
      <c r="DZ15" s="575"/>
      <c r="EA15" s="575"/>
      <c r="EB15" s="575"/>
      <c r="EC15" s="597"/>
    </row>
    <row r="16" spans="2:143" ht="11.25" customHeight="1" x14ac:dyDescent="0.2">
      <c r="B16" s="558" t="s">
        <v>518</v>
      </c>
      <c r="C16" s="559"/>
      <c r="D16" s="559"/>
      <c r="E16" s="559"/>
      <c r="F16" s="559"/>
      <c r="G16" s="559"/>
      <c r="H16" s="559"/>
      <c r="I16" s="559"/>
      <c r="J16" s="559"/>
      <c r="K16" s="559"/>
      <c r="L16" s="559"/>
      <c r="M16" s="559"/>
      <c r="N16" s="559"/>
      <c r="O16" s="559"/>
      <c r="P16" s="559"/>
      <c r="Q16" s="560"/>
      <c r="R16" s="561">
        <v>12151</v>
      </c>
      <c r="S16" s="575"/>
      <c r="T16" s="575"/>
      <c r="U16" s="575"/>
      <c r="V16" s="575"/>
      <c r="W16" s="575"/>
      <c r="X16" s="575"/>
      <c r="Y16" s="576"/>
      <c r="Z16" s="585">
        <v>0.1</v>
      </c>
      <c r="AA16" s="585"/>
      <c r="AB16" s="585"/>
      <c r="AC16" s="585"/>
      <c r="AD16" s="586">
        <v>12151</v>
      </c>
      <c r="AE16" s="586"/>
      <c r="AF16" s="586"/>
      <c r="AG16" s="586"/>
      <c r="AH16" s="586"/>
      <c r="AI16" s="586"/>
      <c r="AJ16" s="586"/>
      <c r="AK16" s="586"/>
      <c r="AL16" s="564">
        <v>0.2</v>
      </c>
      <c r="AM16" s="577"/>
      <c r="AN16" s="577"/>
      <c r="AO16" s="587"/>
      <c r="AP16" s="558" t="s">
        <v>519</v>
      </c>
      <c r="AQ16" s="559"/>
      <c r="AR16" s="559"/>
      <c r="AS16" s="559"/>
      <c r="AT16" s="559"/>
      <c r="AU16" s="559"/>
      <c r="AV16" s="559"/>
      <c r="AW16" s="559"/>
      <c r="AX16" s="559"/>
      <c r="AY16" s="559"/>
      <c r="AZ16" s="559"/>
      <c r="BA16" s="559"/>
      <c r="BB16" s="559"/>
      <c r="BC16" s="559"/>
      <c r="BD16" s="559"/>
      <c r="BE16" s="559"/>
      <c r="BF16" s="560"/>
      <c r="BG16" s="561" t="s">
        <v>209</v>
      </c>
      <c r="BH16" s="575"/>
      <c r="BI16" s="575"/>
      <c r="BJ16" s="575"/>
      <c r="BK16" s="575"/>
      <c r="BL16" s="575"/>
      <c r="BM16" s="575"/>
      <c r="BN16" s="576"/>
      <c r="BO16" s="585" t="s">
        <v>209</v>
      </c>
      <c r="BP16" s="585"/>
      <c r="BQ16" s="585"/>
      <c r="BR16" s="585"/>
      <c r="BS16" s="586" t="s">
        <v>209</v>
      </c>
      <c r="BT16" s="586"/>
      <c r="BU16" s="586"/>
      <c r="BV16" s="586"/>
      <c r="BW16" s="586"/>
      <c r="BX16" s="586"/>
      <c r="BY16" s="586"/>
      <c r="BZ16" s="586"/>
      <c r="CA16" s="586"/>
      <c r="CB16" s="620"/>
      <c r="CD16" s="558" t="s">
        <v>352</v>
      </c>
      <c r="CE16" s="559"/>
      <c r="CF16" s="559"/>
      <c r="CG16" s="559"/>
      <c r="CH16" s="559"/>
      <c r="CI16" s="559"/>
      <c r="CJ16" s="559"/>
      <c r="CK16" s="559"/>
      <c r="CL16" s="559"/>
      <c r="CM16" s="559"/>
      <c r="CN16" s="559"/>
      <c r="CO16" s="559"/>
      <c r="CP16" s="559"/>
      <c r="CQ16" s="560"/>
      <c r="CR16" s="561" t="s">
        <v>209</v>
      </c>
      <c r="CS16" s="575"/>
      <c r="CT16" s="575"/>
      <c r="CU16" s="575"/>
      <c r="CV16" s="575"/>
      <c r="CW16" s="575"/>
      <c r="CX16" s="575"/>
      <c r="CY16" s="576"/>
      <c r="CZ16" s="585" t="s">
        <v>209</v>
      </c>
      <c r="DA16" s="585"/>
      <c r="DB16" s="585"/>
      <c r="DC16" s="585"/>
      <c r="DD16" s="567" t="s">
        <v>209</v>
      </c>
      <c r="DE16" s="575"/>
      <c r="DF16" s="575"/>
      <c r="DG16" s="575"/>
      <c r="DH16" s="575"/>
      <c r="DI16" s="575"/>
      <c r="DJ16" s="575"/>
      <c r="DK16" s="575"/>
      <c r="DL16" s="575"/>
      <c r="DM16" s="575"/>
      <c r="DN16" s="575"/>
      <c r="DO16" s="575"/>
      <c r="DP16" s="576"/>
      <c r="DQ16" s="567" t="s">
        <v>209</v>
      </c>
      <c r="DR16" s="575"/>
      <c r="DS16" s="575"/>
      <c r="DT16" s="575"/>
      <c r="DU16" s="575"/>
      <c r="DV16" s="575"/>
      <c r="DW16" s="575"/>
      <c r="DX16" s="575"/>
      <c r="DY16" s="575"/>
      <c r="DZ16" s="575"/>
      <c r="EA16" s="575"/>
      <c r="EB16" s="575"/>
      <c r="EC16" s="597"/>
    </row>
    <row r="17" spans="2:133" ht="11.25" customHeight="1" x14ac:dyDescent="0.2">
      <c r="B17" s="558" t="s">
        <v>499</v>
      </c>
      <c r="C17" s="559"/>
      <c r="D17" s="559"/>
      <c r="E17" s="559"/>
      <c r="F17" s="559"/>
      <c r="G17" s="559"/>
      <c r="H17" s="559"/>
      <c r="I17" s="559"/>
      <c r="J17" s="559"/>
      <c r="K17" s="559"/>
      <c r="L17" s="559"/>
      <c r="M17" s="559"/>
      <c r="N17" s="559"/>
      <c r="O17" s="559"/>
      <c r="P17" s="559"/>
      <c r="Q17" s="560"/>
      <c r="R17" s="561">
        <v>23688</v>
      </c>
      <c r="S17" s="575"/>
      <c r="T17" s="575"/>
      <c r="U17" s="575"/>
      <c r="V17" s="575"/>
      <c r="W17" s="575"/>
      <c r="X17" s="575"/>
      <c r="Y17" s="576"/>
      <c r="Z17" s="585">
        <v>0.2</v>
      </c>
      <c r="AA17" s="585"/>
      <c r="AB17" s="585"/>
      <c r="AC17" s="585"/>
      <c r="AD17" s="586">
        <v>23688</v>
      </c>
      <c r="AE17" s="586"/>
      <c r="AF17" s="586"/>
      <c r="AG17" s="586"/>
      <c r="AH17" s="586"/>
      <c r="AI17" s="586"/>
      <c r="AJ17" s="586"/>
      <c r="AK17" s="586"/>
      <c r="AL17" s="564">
        <v>0.3</v>
      </c>
      <c r="AM17" s="577"/>
      <c r="AN17" s="577"/>
      <c r="AO17" s="587"/>
      <c r="AP17" s="558" t="s">
        <v>354</v>
      </c>
      <c r="AQ17" s="559"/>
      <c r="AR17" s="559"/>
      <c r="AS17" s="559"/>
      <c r="AT17" s="559"/>
      <c r="AU17" s="559"/>
      <c r="AV17" s="559"/>
      <c r="AW17" s="559"/>
      <c r="AX17" s="559"/>
      <c r="AY17" s="559"/>
      <c r="AZ17" s="559"/>
      <c r="BA17" s="559"/>
      <c r="BB17" s="559"/>
      <c r="BC17" s="559"/>
      <c r="BD17" s="559"/>
      <c r="BE17" s="559"/>
      <c r="BF17" s="560"/>
      <c r="BG17" s="561" t="s">
        <v>209</v>
      </c>
      <c r="BH17" s="575"/>
      <c r="BI17" s="575"/>
      <c r="BJ17" s="575"/>
      <c r="BK17" s="575"/>
      <c r="BL17" s="575"/>
      <c r="BM17" s="575"/>
      <c r="BN17" s="576"/>
      <c r="BO17" s="585" t="s">
        <v>209</v>
      </c>
      <c r="BP17" s="585"/>
      <c r="BQ17" s="585"/>
      <c r="BR17" s="585"/>
      <c r="BS17" s="586" t="s">
        <v>209</v>
      </c>
      <c r="BT17" s="586"/>
      <c r="BU17" s="586"/>
      <c r="BV17" s="586"/>
      <c r="BW17" s="586"/>
      <c r="BX17" s="586"/>
      <c r="BY17" s="586"/>
      <c r="BZ17" s="586"/>
      <c r="CA17" s="586"/>
      <c r="CB17" s="620"/>
      <c r="CD17" s="558" t="s">
        <v>356</v>
      </c>
      <c r="CE17" s="559"/>
      <c r="CF17" s="559"/>
      <c r="CG17" s="559"/>
      <c r="CH17" s="559"/>
      <c r="CI17" s="559"/>
      <c r="CJ17" s="559"/>
      <c r="CK17" s="559"/>
      <c r="CL17" s="559"/>
      <c r="CM17" s="559"/>
      <c r="CN17" s="559"/>
      <c r="CO17" s="559"/>
      <c r="CP17" s="559"/>
      <c r="CQ17" s="560"/>
      <c r="CR17" s="561">
        <v>1621682</v>
      </c>
      <c r="CS17" s="575"/>
      <c r="CT17" s="575"/>
      <c r="CU17" s="575"/>
      <c r="CV17" s="575"/>
      <c r="CW17" s="575"/>
      <c r="CX17" s="575"/>
      <c r="CY17" s="576"/>
      <c r="CZ17" s="585">
        <v>11.9</v>
      </c>
      <c r="DA17" s="585"/>
      <c r="DB17" s="585"/>
      <c r="DC17" s="585"/>
      <c r="DD17" s="567" t="s">
        <v>209</v>
      </c>
      <c r="DE17" s="575"/>
      <c r="DF17" s="575"/>
      <c r="DG17" s="575"/>
      <c r="DH17" s="575"/>
      <c r="DI17" s="575"/>
      <c r="DJ17" s="575"/>
      <c r="DK17" s="575"/>
      <c r="DL17" s="575"/>
      <c r="DM17" s="575"/>
      <c r="DN17" s="575"/>
      <c r="DO17" s="575"/>
      <c r="DP17" s="576"/>
      <c r="DQ17" s="567">
        <v>1595559</v>
      </c>
      <c r="DR17" s="575"/>
      <c r="DS17" s="575"/>
      <c r="DT17" s="575"/>
      <c r="DU17" s="575"/>
      <c r="DV17" s="575"/>
      <c r="DW17" s="575"/>
      <c r="DX17" s="575"/>
      <c r="DY17" s="575"/>
      <c r="DZ17" s="575"/>
      <c r="EA17" s="575"/>
      <c r="EB17" s="575"/>
      <c r="EC17" s="597"/>
    </row>
    <row r="18" spans="2:133" ht="11.25" customHeight="1" x14ac:dyDescent="0.2">
      <c r="B18" s="558" t="s">
        <v>358</v>
      </c>
      <c r="C18" s="559"/>
      <c r="D18" s="559"/>
      <c r="E18" s="559"/>
      <c r="F18" s="559"/>
      <c r="G18" s="559"/>
      <c r="H18" s="559"/>
      <c r="I18" s="559"/>
      <c r="J18" s="559"/>
      <c r="K18" s="559"/>
      <c r="L18" s="559"/>
      <c r="M18" s="559"/>
      <c r="N18" s="559"/>
      <c r="O18" s="559"/>
      <c r="P18" s="559"/>
      <c r="Q18" s="560"/>
      <c r="R18" s="561">
        <v>39926</v>
      </c>
      <c r="S18" s="575"/>
      <c r="T18" s="575"/>
      <c r="U18" s="575"/>
      <c r="V18" s="575"/>
      <c r="W18" s="575"/>
      <c r="X18" s="575"/>
      <c r="Y18" s="576"/>
      <c r="Z18" s="585">
        <v>0.3</v>
      </c>
      <c r="AA18" s="585"/>
      <c r="AB18" s="585"/>
      <c r="AC18" s="585"/>
      <c r="AD18" s="586">
        <v>39926</v>
      </c>
      <c r="AE18" s="586"/>
      <c r="AF18" s="586"/>
      <c r="AG18" s="586"/>
      <c r="AH18" s="586"/>
      <c r="AI18" s="586"/>
      <c r="AJ18" s="586"/>
      <c r="AK18" s="586"/>
      <c r="AL18" s="564">
        <v>0.60000002384185791</v>
      </c>
      <c r="AM18" s="577"/>
      <c r="AN18" s="577"/>
      <c r="AO18" s="587"/>
      <c r="AP18" s="558" t="s">
        <v>107</v>
      </c>
      <c r="AQ18" s="559"/>
      <c r="AR18" s="559"/>
      <c r="AS18" s="559"/>
      <c r="AT18" s="559"/>
      <c r="AU18" s="559"/>
      <c r="AV18" s="559"/>
      <c r="AW18" s="559"/>
      <c r="AX18" s="559"/>
      <c r="AY18" s="559"/>
      <c r="AZ18" s="559"/>
      <c r="BA18" s="559"/>
      <c r="BB18" s="559"/>
      <c r="BC18" s="559"/>
      <c r="BD18" s="559"/>
      <c r="BE18" s="559"/>
      <c r="BF18" s="560"/>
      <c r="BG18" s="561" t="s">
        <v>209</v>
      </c>
      <c r="BH18" s="575"/>
      <c r="BI18" s="575"/>
      <c r="BJ18" s="575"/>
      <c r="BK18" s="575"/>
      <c r="BL18" s="575"/>
      <c r="BM18" s="575"/>
      <c r="BN18" s="576"/>
      <c r="BO18" s="585" t="s">
        <v>209</v>
      </c>
      <c r="BP18" s="585"/>
      <c r="BQ18" s="585"/>
      <c r="BR18" s="585"/>
      <c r="BS18" s="586" t="s">
        <v>209</v>
      </c>
      <c r="BT18" s="586"/>
      <c r="BU18" s="586"/>
      <c r="BV18" s="586"/>
      <c r="BW18" s="586"/>
      <c r="BX18" s="586"/>
      <c r="BY18" s="586"/>
      <c r="BZ18" s="586"/>
      <c r="CA18" s="586"/>
      <c r="CB18" s="620"/>
      <c r="CD18" s="558" t="s">
        <v>520</v>
      </c>
      <c r="CE18" s="559"/>
      <c r="CF18" s="559"/>
      <c r="CG18" s="559"/>
      <c r="CH18" s="559"/>
      <c r="CI18" s="559"/>
      <c r="CJ18" s="559"/>
      <c r="CK18" s="559"/>
      <c r="CL18" s="559"/>
      <c r="CM18" s="559"/>
      <c r="CN18" s="559"/>
      <c r="CO18" s="559"/>
      <c r="CP18" s="559"/>
      <c r="CQ18" s="560"/>
      <c r="CR18" s="561" t="s">
        <v>209</v>
      </c>
      <c r="CS18" s="575"/>
      <c r="CT18" s="575"/>
      <c r="CU18" s="575"/>
      <c r="CV18" s="575"/>
      <c r="CW18" s="575"/>
      <c r="CX18" s="575"/>
      <c r="CY18" s="576"/>
      <c r="CZ18" s="585" t="s">
        <v>209</v>
      </c>
      <c r="DA18" s="585"/>
      <c r="DB18" s="585"/>
      <c r="DC18" s="585"/>
      <c r="DD18" s="567" t="s">
        <v>209</v>
      </c>
      <c r="DE18" s="575"/>
      <c r="DF18" s="575"/>
      <c r="DG18" s="575"/>
      <c r="DH18" s="575"/>
      <c r="DI18" s="575"/>
      <c r="DJ18" s="575"/>
      <c r="DK18" s="575"/>
      <c r="DL18" s="575"/>
      <c r="DM18" s="575"/>
      <c r="DN18" s="575"/>
      <c r="DO18" s="575"/>
      <c r="DP18" s="576"/>
      <c r="DQ18" s="567" t="s">
        <v>209</v>
      </c>
      <c r="DR18" s="575"/>
      <c r="DS18" s="575"/>
      <c r="DT18" s="575"/>
      <c r="DU18" s="575"/>
      <c r="DV18" s="575"/>
      <c r="DW18" s="575"/>
      <c r="DX18" s="575"/>
      <c r="DY18" s="575"/>
      <c r="DZ18" s="575"/>
      <c r="EA18" s="575"/>
      <c r="EB18" s="575"/>
      <c r="EC18" s="597"/>
    </row>
    <row r="19" spans="2:133" ht="11.25" customHeight="1" x14ac:dyDescent="0.2">
      <c r="B19" s="558" t="s">
        <v>521</v>
      </c>
      <c r="C19" s="559"/>
      <c r="D19" s="559"/>
      <c r="E19" s="559"/>
      <c r="F19" s="559"/>
      <c r="G19" s="559"/>
      <c r="H19" s="559"/>
      <c r="I19" s="559"/>
      <c r="J19" s="559"/>
      <c r="K19" s="559"/>
      <c r="L19" s="559"/>
      <c r="M19" s="559"/>
      <c r="N19" s="559"/>
      <c r="O19" s="559"/>
      <c r="P19" s="559"/>
      <c r="Q19" s="560"/>
      <c r="R19" s="561">
        <v>4635</v>
      </c>
      <c r="S19" s="575"/>
      <c r="T19" s="575"/>
      <c r="U19" s="575"/>
      <c r="V19" s="575"/>
      <c r="W19" s="575"/>
      <c r="X19" s="575"/>
      <c r="Y19" s="576"/>
      <c r="Z19" s="585">
        <v>0</v>
      </c>
      <c r="AA19" s="585"/>
      <c r="AB19" s="585"/>
      <c r="AC19" s="585"/>
      <c r="AD19" s="586">
        <v>4635</v>
      </c>
      <c r="AE19" s="586"/>
      <c r="AF19" s="586"/>
      <c r="AG19" s="586"/>
      <c r="AH19" s="586"/>
      <c r="AI19" s="586"/>
      <c r="AJ19" s="586"/>
      <c r="AK19" s="586"/>
      <c r="AL19" s="564">
        <v>0.1</v>
      </c>
      <c r="AM19" s="577"/>
      <c r="AN19" s="577"/>
      <c r="AO19" s="587"/>
      <c r="AP19" s="558" t="s">
        <v>257</v>
      </c>
      <c r="AQ19" s="559"/>
      <c r="AR19" s="559"/>
      <c r="AS19" s="559"/>
      <c r="AT19" s="559"/>
      <c r="AU19" s="559"/>
      <c r="AV19" s="559"/>
      <c r="AW19" s="559"/>
      <c r="AX19" s="559"/>
      <c r="AY19" s="559"/>
      <c r="AZ19" s="559"/>
      <c r="BA19" s="559"/>
      <c r="BB19" s="559"/>
      <c r="BC19" s="559"/>
      <c r="BD19" s="559"/>
      <c r="BE19" s="559"/>
      <c r="BF19" s="560"/>
      <c r="BG19" s="561" t="s">
        <v>209</v>
      </c>
      <c r="BH19" s="575"/>
      <c r="BI19" s="575"/>
      <c r="BJ19" s="575"/>
      <c r="BK19" s="575"/>
      <c r="BL19" s="575"/>
      <c r="BM19" s="575"/>
      <c r="BN19" s="576"/>
      <c r="BO19" s="585" t="s">
        <v>209</v>
      </c>
      <c r="BP19" s="585"/>
      <c r="BQ19" s="585"/>
      <c r="BR19" s="585"/>
      <c r="BS19" s="586" t="s">
        <v>209</v>
      </c>
      <c r="BT19" s="586"/>
      <c r="BU19" s="586"/>
      <c r="BV19" s="586"/>
      <c r="BW19" s="586"/>
      <c r="BX19" s="586"/>
      <c r="BY19" s="586"/>
      <c r="BZ19" s="586"/>
      <c r="CA19" s="586"/>
      <c r="CB19" s="620"/>
      <c r="CD19" s="558" t="s">
        <v>522</v>
      </c>
      <c r="CE19" s="559"/>
      <c r="CF19" s="559"/>
      <c r="CG19" s="559"/>
      <c r="CH19" s="559"/>
      <c r="CI19" s="559"/>
      <c r="CJ19" s="559"/>
      <c r="CK19" s="559"/>
      <c r="CL19" s="559"/>
      <c r="CM19" s="559"/>
      <c r="CN19" s="559"/>
      <c r="CO19" s="559"/>
      <c r="CP19" s="559"/>
      <c r="CQ19" s="560"/>
      <c r="CR19" s="561" t="s">
        <v>209</v>
      </c>
      <c r="CS19" s="575"/>
      <c r="CT19" s="575"/>
      <c r="CU19" s="575"/>
      <c r="CV19" s="575"/>
      <c r="CW19" s="575"/>
      <c r="CX19" s="575"/>
      <c r="CY19" s="576"/>
      <c r="CZ19" s="585" t="s">
        <v>209</v>
      </c>
      <c r="DA19" s="585"/>
      <c r="DB19" s="585"/>
      <c r="DC19" s="585"/>
      <c r="DD19" s="567" t="s">
        <v>209</v>
      </c>
      <c r="DE19" s="575"/>
      <c r="DF19" s="575"/>
      <c r="DG19" s="575"/>
      <c r="DH19" s="575"/>
      <c r="DI19" s="575"/>
      <c r="DJ19" s="575"/>
      <c r="DK19" s="575"/>
      <c r="DL19" s="575"/>
      <c r="DM19" s="575"/>
      <c r="DN19" s="575"/>
      <c r="DO19" s="575"/>
      <c r="DP19" s="576"/>
      <c r="DQ19" s="567" t="s">
        <v>209</v>
      </c>
      <c r="DR19" s="575"/>
      <c r="DS19" s="575"/>
      <c r="DT19" s="575"/>
      <c r="DU19" s="575"/>
      <c r="DV19" s="575"/>
      <c r="DW19" s="575"/>
      <c r="DX19" s="575"/>
      <c r="DY19" s="575"/>
      <c r="DZ19" s="575"/>
      <c r="EA19" s="575"/>
      <c r="EB19" s="575"/>
      <c r="EC19" s="597"/>
    </row>
    <row r="20" spans="2:133" ht="11.25" customHeight="1" x14ac:dyDescent="0.2">
      <c r="B20" s="558" t="s">
        <v>84</v>
      </c>
      <c r="C20" s="559"/>
      <c r="D20" s="559"/>
      <c r="E20" s="559"/>
      <c r="F20" s="559"/>
      <c r="G20" s="559"/>
      <c r="H20" s="559"/>
      <c r="I20" s="559"/>
      <c r="J20" s="559"/>
      <c r="K20" s="559"/>
      <c r="L20" s="559"/>
      <c r="M20" s="559"/>
      <c r="N20" s="559"/>
      <c r="O20" s="559"/>
      <c r="P20" s="559"/>
      <c r="Q20" s="560"/>
      <c r="R20" s="561">
        <v>4338</v>
      </c>
      <c r="S20" s="575"/>
      <c r="T20" s="575"/>
      <c r="U20" s="575"/>
      <c r="V20" s="575"/>
      <c r="W20" s="575"/>
      <c r="X20" s="575"/>
      <c r="Y20" s="576"/>
      <c r="Z20" s="585">
        <v>0</v>
      </c>
      <c r="AA20" s="585"/>
      <c r="AB20" s="585"/>
      <c r="AC20" s="585"/>
      <c r="AD20" s="586">
        <v>4338</v>
      </c>
      <c r="AE20" s="586"/>
      <c r="AF20" s="586"/>
      <c r="AG20" s="586"/>
      <c r="AH20" s="586"/>
      <c r="AI20" s="586"/>
      <c r="AJ20" s="586"/>
      <c r="AK20" s="586"/>
      <c r="AL20" s="564">
        <v>0.1</v>
      </c>
      <c r="AM20" s="577"/>
      <c r="AN20" s="577"/>
      <c r="AO20" s="587"/>
      <c r="AP20" s="558" t="s">
        <v>360</v>
      </c>
      <c r="AQ20" s="559"/>
      <c r="AR20" s="559"/>
      <c r="AS20" s="559"/>
      <c r="AT20" s="559"/>
      <c r="AU20" s="559"/>
      <c r="AV20" s="559"/>
      <c r="AW20" s="559"/>
      <c r="AX20" s="559"/>
      <c r="AY20" s="559"/>
      <c r="AZ20" s="559"/>
      <c r="BA20" s="559"/>
      <c r="BB20" s="559"/>
      <c r="BC20" s="559"/>
      <c r="BD20" s="559"/>
      <c r="BE20" s="559"/>
      <c r="BF20" s="560"/>
      <c r="BG20" s="561" t="s">
        <v>209</v>
      </c>
      <c r="BH20" s="575"/>
      <c r="BI20" s="575"/>
      <c r="BJ20" s="575"/>
      <c r="BK20" s="575"/>
      <c r="BL20" s="575"/>
      <c r="BM20" s="575"/>
      <c r="BN20" s="576"/>
      <c r="BO20" s="585" t="s">
        <v>209</v>
      </c>
      <c r="BP20" s="585"/>
      <c r="BQ20" s="585"/>
      <c r="BR20" s="585"/>
      <c r="BS20" s="586" t="s">
        <v>209</v>
      </c>
      <c r="BT20" s="586"/>
      <c r="BU20" s="586"/>
      <c r="BV20" s="586"/>
      <c r="BW20" s="586"/>
      <c r="BX20" s="586"/>
      <c r="BY20" s="586"/>
      <c r="BZ20" s="586"/>
      <c r="CA20" s="586"/>
      <c r="CB20" s="620"/>
      <c r="CD20" s="558" t="s">
        <v>201</v>
      </c>
      <c r="CE20" s="559"/>
      <c r="CF20" s="559"/>
      <c r="CG20" s="559"/>
      <c r="CH20" s="559"/>
      <c r="CI20" s="559"/>
      <c r="CJ20" s="559"/>
      <c r="CK20" s="559"/>
      <c r="CL20" s="559"/>
      <c r="CM20" s="559"/>
      <c r="CN20" s="559"/>
      <c r="CO20" s="559"/>
      <c r="CP20" s="559"/>
      <c r="CQ20" s="560"/>
      <c r="CR20" s="561">
        <v>13620348</v>
      </c>
      <c r="CS20" s="575"/>
      <c r="CT20" s="575"/>
      <c r="CU20" s="575"/>
      <c r="CV20" s="575"/>
      <c r="CW20" s="575"/>
      <c r="CX20" s="575"/>
      <c r="CY20" s="576"/>
      <c r="CZ20" s="585">
        <v>100</v>
      </c>
      <c r="DA20" s="585"/>
      <c r="DB20" s="585"/>
      <c r="DC20" s="585"/>
      <c r="DD20" s="567">
        <v>3190413</v>
      </c>
      <c r="DE20" s="575"/>
      <c r="DF20" s="575"/>
      <c r="DG20" s="575"/>
      <c r="DH20" s="575"/>
      <c r="DI20" s="575"/>
      <c r="DJ20" s="575"/>
      <c r="DK20" s="575"/>
      <c r="DL20" s="575"/>
      <c r="DM20" s="575"/>
      <c r="DN20" s="575"/>
      <c r="DO20" s="575"/>
      <c r="DP20" s="576"/>
      <c r="DQ20" s="567">
        <v>8347453</v>
      </c>
      <c r="DR20" s="575"/>
      <c r="DS20" s="575"/>
      <c r="DT20" s="575"/>
      <c r="DU20" s="575"/>
      <c r="DV20" s="575"/>
      <c r="DW20" s="575"/>
      <c r="DX20" s="575"/>
      <c r="DY20" s="575"/>
      <c r="DZ20" s="575"/>
      <c r="EA20" s="575"/>
      <c r="EB20" s="575"/>
      <c r="EC20" s="597"/>
    </row>
    <row r="21" spans="2:133" ht="11.25" customHeight="1" x14ac:dyDescent="0.2">
      <c r="B21" s="558" t="s">
        <v>523</v>
      </c>
      <c r="C21" s="559"/>
      <c r="D21" s="559"/>
      <c r="E21" s="559"/>
      <c r="F21" s="559"/>
      <c r="G21" s="559"/>
      <c r="H21" s="559"/>
      <c r="I21" s="559"/>
      <c r="J21" s="559"/>
      <c r="K21" s="559"/>
      <c r="L21" s="559"/>
      <c r="M21" s="559"/>
      <c r="N21" s="559"/>
      <c r="O21" s="559"/>
      <c r="P21" s="559"/>
      <c r="Q21" s="560"/>
      <c r="R21" s="561">
        <v>1321</v>
      </c>
      <c r="S21" s="575"/>
      <c r="T21" s="575"/>
      <c r="U21" s="575"/>
      <c r="V21" s="575"/>
      <c r="W21" s="575"/>
      <c r="X21" s="575"/>
      <c r="Y21" s="576"/>
      <c r="Z21" s="585">
        <v>0</v>
      </c>
      <c r="AA21" s="585"/>
      <c r="AB21" s="585"/>
      <c r="AC21" s="585"/>
      <c r="AD21" s="586">
        <v>1321</v>
      </c>
      <c r="AE21" s="586"/>
      <c r="AF21" s="586"/>
      <c r="AG21" s="586"/>
      <c r="AH21" s="586"/>
      <c r="AI21" s="586"/>
      <c r="AJ21" s="586"/>
      <c r="AK21" s="586"/>
      <c r="AL21" s="564">
        <v>0</v>
      </c>
      <c r="AM21" s="577"/>
      <c r="AN21" s="577"/>
      <c r="AO21" s="587"/>
      <c r="AP21" s="621" t="s">
        <v>524</v>
      </c>
      <c r="AQ21" s="624"/>
      <c r="AR21" s="624"/>
      <c r="AS21" s="624"/>
      <c r="AT21" s="624"/>
      <c r="AU21" s="624"/>
      <c r="AV21" s="624"/>
      <c r="AW21" s="624"/>
      <c r="AX21" s="624"/>
      <c r="AY21" s="624"/>
      <c r="AZ21" s="624"/>
      <c r="BA21" s="624"/>
      <c r="BB21" s="624"/>
      <c r="BC21" s="624"/>
      <c r="BD21" s="624"/>
      <c r="BE21" s="624"/>
      <c r="BF21" s="623"/>
      <c r="BG21" s="561" t="s">
        <v>209</v>
      </c>
      <c r="BH21" s="575"/>
      <c r="BI21" s="575"/>
      <c r="BJ21" s="575"/>
      <c r="BK21" s="575"/>
      <c r="BL21" s="575"/>
      <c r="BM21" s="575"/>
      <c r="BN21" s="576"/>
      <c r="BO21" s="585" t="s">
        <v>209</v>
      </c>
      <c r="BP21" s="585"/>
      <c r="BQ21" s="585"/>
      <c r="BR21" s="585"/>
      <c r="BS21" s="586" t="s">
        <v>209</v>
      </c>
      <c r="BT21" s="586"/>
      <c r="BU21" s="586"/>
      <c r="BV21" s="586"/>
      <c r="BW21" s="586"/>
      <c r="BX21" s="586"/>
      <c r="BY21" s="586"/>
      <c r="BZ21" s="586"/>
      <c r="CA21" s="586"/>
      <c r="CB21" s="620"/>
      <c r="CD21" s="536"/>
      <c r="CE21" s="537"/>
      <c r="CF21" s="537"/>
      <c r="CG21" s="537"/>
      <c r="CH21" s="537"/>
      <c r="CI21" s="537"/>
      <c r="CJ21" s="537"/>
      <c r="CK21" s="537"/>
      <c r="CL21" s="537"/>
      <c r="CM21" s="537"/>
      <c r="CN21" s="537"/>
      <c r="CO21" s="537"/>
      <c r="CP21" s="537"/>
      <c r="CQ21" s="538"/>
      <c r="CR21" s="633"/>
      <c r="CS21" s="634"/>
      <c r="CT21" s="634"/>
      <c r="CU21" s="634"/>
      <c r="CV21" s="634"/>
      <c r="CW21" s="634"/>
      <c r="CX21" s="634"/>
      <c r="CY21" s="635"/>
      <c r="CZ21" s="636"/>
      <c r="DA21" s="636"/>
      <c r="DB21" s="636"/>
      <c r="DC21" s="636"/>
      <c r="DD21" s="637"/>
      <c r="DE21" s="634"/>
      <c r="DF21" s="634"/>
      <c r="DG21" s="634"/>
      <c r="DH21" s="634"/>
      <c r="DI21" s="634"/>
      <c r="DJ21" s="634"/>
      <c r="DK21" s="634"/>
      <c r="DL21" s="634"/>
      <c r="DM21" s="634"/>
      <c r="DN21" s="634"/>
      <c r="DO21" s="634"/>
      <c r="DP21" s="635"/>
      <c r="DQ21" s="637"/>
      <c r="DR21" s="634"/>
      <c r="DS21" s="634"/>
      <c r="DT21" s="634"/>
      <c r="DU21" s="634"/>
      <c r="DV21" s="634"/>
      <c r="DW21" s="634"/>
      <c r="DX21" s="634"/>
      <c r="DY21" s="634"/>
      <c r="DZ21" s="634"/>
      <c r="EA21" s="634"/>
      <c r="EB21" s="634"/>
      <c r="EC21" s="638"/>
    </row>
    <row r="22" spans="2:133" ht="11.25" customHeight="1" x14ac:dyDescent="0.2">
      <c r="B22" s="608" t="s">
        <v>155</v>
      </c>
      <c r="C22" s="609"/>
      <c r="D22" s="609"/>
      <c r="E22" s="609"/>
      <c r="F22" s="609"/>
      <c r="G22" s="609"/>
      <c r="H22" s="609"/>
      <c r="I22" s="609"/>
      <c r="J22" s="609"/>
      <c r="K22" s="609"/>
      <c r="L22" s="609"/>
      <c r="M22" s="609"/>
      <c r="N22" s="609"/>
      <c r="O22" s="609"/>
      <c r="P22" s="609"/>
      <c r="Q22" s="610"/>
      <c r="R22" s="561">
        <v>29632</v>
      </c>
      <c r="S22" s="575"/>
      <c r="T22" s="575"/>
      <c r="U22" s="575"/>
      <c r="V22" s="575"/>
      <c r="W22" s="575"/>
      <c r="X22" s="575"/>
      <c r="Y22" s="576"/>
      <c r="Z22" s="585">
        <v>0.2</v>
      </c>
      <c r="AA22" s="585"/>
      <c r="AB22" s="585"/>
      <c r="AC22" s="585"/>
      <c r="AD22" s="586">
        <v>29632</v>
      </c>
      <c r="AE22" s="586"/>
      <c r="AF22" s="586"/>
      <c r="AG22" s="586"/>
      <c r="AH22" s="586"/>
      <c r="AI22" s="586"/>
      <c r="AJ22" s="586"/>
      <c r="AK22" s="586"/>
      <c r="AL22" s="564">
        <v>0.40000000596046448</v>
      </c>
      <c r="AM22" s="577"/>
      <c r="AN22" s="577"/>
      <c r="AO22" s="587"/>
      <c r="AP22" s="621" t="s">
        <v>525</v>
      </c>
      <c r="AQ22" s="624"/>
      <c r="AR22" s="624"/>
      <c r="AS22" s="624"/>
      <c r="AT22" s="624"/>
      <c r="AU22" s="624"/>
      <c r="AV22" s="624"/>
      <c r="AW22" s="624"/>
      <c r="AX22" s="624"/>
      <c r="AY22" s="624"/>
      <c r="AZ22" s="624"/>
      <c r="BA22" s="624"/>
      <c r="BB22" s="624"/>
      <c r="BC22" s="624"/>
      <c r="BD22" s="624"/>
      <c r="BE22" s="624"/>
      <c r="BF22" s="623"/>
      <c r="BG22" s="561" t="s">
        <v>209</v>
      </c>
      <c r="BH22" s="575"/>
      <c r="BI22" s="575"/>
      <c r="BJ22" s="575"/>
      <c r="BK22" s="575"/>
      <c r="BL22" s="575"/>
      <c r="BM22" s="575"/>
      <c r="BN22" s="576"/>
      <c r="BO22" s="585" t="s">
        <v>209</v>
      </c>
      <c r="BP22" s="585"/>
      <c r="BQ22" s="585"/>
      <c r="BR22" s="585"/>
      <c r="BS22" s="586" t="s">
        <v>209</v>
      </c>
      <c r="BT22" s="586"/>
      <c r="BU22" s="586"/>
      <c r="BV22" s="586"/>
      <c r="BW22" s="586"/>
      <c r="BX22" s="586"/>
      <c r="BY22" s="586"/>
      <c r="BZ22" s="586"/>
      <c r="CA22" s="586"/>
      <c r="CB22" s="620"/>
      <c r="CD22" s="471" t="s">
        <v>526</v>
      </c>
      <c r="CE22" s="472"/>
      <c r="CF22" s="472"/>
      <c r="CG22" s="472"/>
      <c r="CH22" s="472"/>
      <c r="CI22" s="472"/>
      <c r="CJ22" s="472"/>
      <c r="CK22" s="472"/>
      <c r="CL22" s="472"/>
      <c r="CM22" s="472"/>
      <c r="CN22" s="472"/>
      <c r="CO22" s="472"/>
      <c r="CP22" s="472"/>
      <c r="CQ22" s="472"/>
      <c r="CR22" s="472"/>
      <c r="CS22" s="472"/>
      <c r="CT22" s="472"/>
      <c r="CU22" s="472"/>
      <c r="CV22" s="472"/>
      <c r="CW22" s="472"/>
      <c r="CX22" s="472"/>
      <c r="CY22" s="472"/>
      <c r="CZ22" s="472"/>
      <c r="DA22" s="472"/>
      <c r="DB22" s="472"/>
      <c r="DC22" s="472"/>
      <c r="DD22" s="472"/>
      <c r="DE22" s="472"/>
      <c r="DF22" s="472"/>
      <c r="DG22" s="472"/>
      <c r="DH22" s="472"/>
      <c r="DI22" s="472"/>
      <c r="DJ22" s="472"/>
      <c r="DK22" s="472"/>
      <c r="DL22" s="472"/>
      <c r="DM22" s="472"/>
      <c r="DN22" s="472"/>
      <c r="DO22" s="472"/>
      <c r="DP22" s="472"/>
      <c r="DQ22" s="472"/>
      <c r="DR22" s="472"/>
      <c r="DS22" s="472"/>
      <c r="DT22" s="472"/>
      <c r="DU22" s="472"/>
      <c r="DV22" s="472"/>
      <c r="DW22" s="472"/>
      <c r="DX22" s="472"/>
      <c r="DY22" s="472"/>
      <c r="DZ22" s="472"/>
      <c r="EA22" s="472"/>
      <c r="EB22" s="472"/>
      <c r="EC22" s="514"/>
    </row>
    <row r="23" spans="2:133" ht="11.25" customHeight="1" x14ac:dyDescent="0.2">
      <c r="B23" s="558" t="s">
        <v>340</v>
      </c>
      <c r="C23" s="559"/>
      <c r="D23" s="559"/>
      <c r="E23" s="559"/>
      <c r="F23" s="559"/>
      <c r="G23" s="559"/>
      <c r="H23" s="559"/>
      <c r="I23" s="559"/>
      <c r="J23" s="559"/>
      <c r="K23" s="559"/>
      <c r="L23" s="559"/>
      <c r="M23" s="559"/>
      <c r="N23" s="559"/>
      <c r="O23" s="559"/>
      <c r="P23" s="559"/>
      <c r="Q23" s="560"/>
      <c r="R23" s="561">
        <v>5320896</v>
      </c>
      <c r="S23" s="575"/>
      <c r="T23" s="575"/>
      <c r="U23" s="575"/>
      <c r="V23" s="575"/>
      <c r="W23" s="575"/>
      <c r="X23" s="575"/>
      <c r="Y23" s="576"/>
      <c r="Z23" s="585">
        <v>38</v>
      </c>
      <c r="AA23" s="585"/>
      <c r="AB23" s="585"/>
      <c r="AC23" s="585"/>
      <c r="AD23" s="586">
        <v>4708719</v>
      </c>
      <c r="AE23" s="586"/>
      <c r="AF23" s="586"/>
      <c r="AG23" s="586"/>
      <c r="AH23" s="586"/>
      <c r="AI23" s="586"/>
      <c r="AJ23" s="586"/>
      <c r="AK23" s="586"/>
      <c r="AL23" s="564">
        <v>66.900000000000006</v>
      </c>
      <c r="AM23" s="577"/>
      <c r="AN23" s="577"/>
      <c r="AO23" s="587"/>
      <c r="AP23" s="621" t="s">
        <v>63</v>
      </c>
      <c r="AQ23" s="624"/>
      <c r="AR23" s="624"/>
      <c r="AS23" s="624"/>
      <c r="AT23" s="624"/>
      <c r="AU23" s="624"/>
      <c r="AV23" s="624"/>
      <c r="AW23" s="624"/>
      <c r="AX23" s="624"/>
      <c r="AY23" s="624"/>
      <c r="AZ23" s="624"/>
      <c r="BA23" s="624"/>
      <c r="BB23" s="624"/>
      <c r="BC23" s="624"/>
      <c r="BD23" s="624"/>
      <c r="BE23" s="624"/>
      <c r="BF23" s="623"/>
      <c r="BG23" s="561" t="s">
        <v>209</v>
      </c>
      <c r="BH23" s="575"/>
      <c r="BI23" s="575"/>
      <c r="BJ23" s="575"/>
      <c r="BK23" s="575"/>
      <c r="BL23" s="575"/>
      <c r="BM23" s="575"/>
      <c r="BN23" s="576"/>
      <c r="BO23" s="585" t="s">
        <v>209</v>
      </c>
      <c r="BP23" s="585"/>
      <c r="BQ23" s="585"/>
      <c r="BR23" s="585"/>
      <c r="BS23" s="586" t="s">
        <v>209</v>
      </c>
      <c r="BT23" s="586"/>
      <c r="BU23" s="586"/>
      <c r="BV23" s="586"/>
      <c r="BW23" s="586"/>
      <c r="BX23" s="586"/>
      <c r="BY23" s="586"/>
      <c r="BZ23" s="586"/>
      <c r="CA23" s="586"/>
      <c r="CB23" s="620"/>
      <c r="CD23" s="471" t="s">
        <v>317</v>
      </c>
      <c r="CE23" s="472"/>
      <c r="CF23" s="472"/>
      <c r="CG23" s="472"/>
      <c r="CH23" s="472"/>
      <c r="CI23" s="472"/>
      <c r="CJ23" s="472"/>
      <c r="CK23" s="472"/>
      <c r="CL23" s="472"/>
      <c r="CM23" s="472"/>
      <c r="CN23" s="472"/>
      <c r="CO23" s="472"/>
      <c r="CP23" s="472"/>
      <c r="CQ23" s="514"/>
      <c r="CR23" s="471" t="s">
        <v>291</v>
      </c>
      <c r="CS23" s="472"/>
      <c r="CT23" s="472"/>
      <c r="CU23" s="472"/>
      <c r="CV23" s="472"/>
      <c r="CW23" s="472"/>
      <c r="CX23" s="472"/>
      <c r="CY23" s="514"/>
      <c r="CZ23" s="471" t="s">
        <v>362</v>
      </c>
      <c r="DA23" s="472"/>
      <c r="DB23" s="472"/>
      <c r="DC23" s="514"/>
      <c r="DD23" s="471" t="s">
        <v>303</v>
      </c>
      <c r="DE23" s="472"/>
      <c r="DF23" s="472"/>
      <c r="DG23" s="472"/>
      <c r="DH23" s="472"/>
      <c r="DI23" s="472"/>
      <c r="DJ23" s="472"/>
      <c r="DK23" s="514"/>
      <c r="DL23" s="625" t="s">
        <v>365</v>
      </c>
      <c r="DM23" s="626"/>
      <c r="DN23" s="626"/>
      <c r="DO23" s="626"/>
      <c r="DP23" s="626"/>
      <c r="DQ23" s="626"/>
      <c r="DR23" s="626"/>
      <c r="DS23" s="626"/>
      <c r="DT23" s="626"/>
      <c r="DU23" s="626"/>
      <c r="DV23" s="627"/>
      <c r="DW23" s="471" t="s">
        <v>527</v>
      </c>
      <c r="DX23" s="472"/>
      <c r="DY23" s="472"/>
      <c r="DZ23" s="472"/>
      <c r="EA23" s="472"/>
      <c r="EB23" s="472"/>
      <c r="EC23" s="514"/>
    </row>
    <row r="24" spans="2:133" ht="11.25" customHeight="1" x14ac:dyDescent="0.2">
      <c r="B24" s="558" t="s">
        <v>299</v>
      </c>
      <c r="C24" s="559"/>
      <c r="D24" s="559"/>
      <c r="E24" s="559"/>
      <c r="F24" s="559"/>
      <c r="G24" s="559"/>
      <c r="H24" s="559"/>
      <c r="I24" s="559"/>
      <c r="J24" s="559"/>
      <c r="K24" s="559"/>
      <c r="L24" s="559"/>
      <c r="M24" s="559"/>
      <c r="N24" s="559"/>
      <c r="O24" s="559"/>
      <c r="P24" s="559"/>
      <c r="Q24" s="560"/>
      <c r="R24" s="561">
        <v>4708719</v>
      </c>
      <c r="S24" s="575"/>
      <c r="T24" s="575"/>
      <c r="U24" s="575"/>
      <c r="V24" s="575"/>
      <c r="W24" s="575"/>
      <c r="X24" s="575"/>
      <c r="Y24" s="576"/>
      <c r="Z24" s="585">
        <v>33.6</v>
      </c>
      <c r="AA24" s="585"/>
      <c r="AB24" s="585"/>
      <c r="AC24" s="585"/>
      <c r="AD24" s="586">
        <v>4708719</v>
      </c>
      <c r="AE24" s="586"/>
      <c r="AF24" s="586"/>
      <c r="AG24" s="586"/>
      <c r="AH24" s="586"/>
      <c r="AI24" s="586"/>
      <c r="AJ24" s="586"/>
      <c r="AK24" s="586"/>
      <c r="AL24" s="564">
        <v>66.900000000000006</v>
      </c>
      <c r="AM24" s="577"/>
      <c r="AN24" s="577"/>
      <c r="AO24" s="587"/>
      <c r="AP24" s="621" t="s">
        <v>528</v>
      </c>
      <c r="AQ24" s="624"/>
      <c r="AR24" s="624"/>
      <c r="AS24" s="624"/>
      <c r="AT24" s="624"/>
      <c r="AU24" s="624"/>
      <c r="AV24" s="624"/>
      <c r="AW24" s="624"/>
      <c r="AX24" s="624"/>
      <c r="AY24" s="624"/>
      <c r="AZ24" s="624"/>
      <c r="BA24" s="624"/>
      <c r="BB24" s="624"/>
      <c r="BC24" s="624"/>
      <c r="BD24" s="624"/>
      <c r="BE24" s="624"/>
      <c r="BF24" s="623"/>
      <c r="BG24" s="561" t="s">
        <v>209</v>
      </c>
      <c r="BH24" s="575"/>
      <c r="BI24" s="575"/>
      <c r="BJ24" s="575"/>
      <c r="BK24" s="575"/>
      <c r="BL24" s="575"/>
      <c r="BM24" s="575"/>
      <c r="BN24" s="576"/>
      <c r="BO24" s="585" t="s">
        <v>209</v>
      </c>
      <c r="BP24" s="585"/>
      <c r="BQ24" s="585"/>
      <c r="BR24" s="585"/>
      <c r="BS24" s="586" t="s">
        <v>209</v>
      </c>
      <c r="BT24" s="586"/>
      <c r="BU24" s="586"/>
      <c r="BV24" s="586"/>
      <c r="BW24" s="586"/>
      <c r="BX24" s="586"/>
      <c r="BY24" s="586"/>
      <c r="BZ24" s="586"/>
      <c r="CA24" s="586"/>
      <c r="CB24" s="620"/>
      <c r="CD24" s="605" t="s">
        <v>368</v>
      </c>
      <c r="CE24" s="606"/>
      <c r="CF24" s="606"/>
      <c r="CG24" s="606"/>
      <c r="CH24" s="606"/>
      <c r="CI24" s="606"/>
      <c r="CJ24" s="606"/>
      <c r="CK24" s="606"/>
      <c r="CL24" s="606"/>
      <c r="CM24" s="606"/>
      <c r="CN24" s="606"/>
      <c r="CO24" s="606"/>
      <c r="CP24" s="606"/>
      <c r="CQ24" s="607"/>
      <c r="CR24" s="602">
        <v>4672916</v>
      </c>
      <c r="CS24" s="603"/>
      <c r="CT24" s="603"/>
      <c r="CU24" s="603"/>
      <c r="CV24" s="603"/>
      <c r="CW24" s="603"/>
      <c r="CX24" s="603"/>
      <c r="CY24" s="628"/>
      <c r="CZ24" s="629">
        <v>34.299999999999997</v>
      </c>
      <c r="DA24" s="612"/>
      <c r="DB24" s="612"/>
      <c r="DC24" s="630"/>
      <c r="DD24" s="631">
        <v>3724106</v>
      </c>
      <c r="DE24" s="603"/>
      <c r="DF24" s="603"/>
      <c r="DG24" s="603"/>
      <c r="DH24" s="603"/>
      <c r="DI24" s="603"/>
      <c r="DJ24" s="603"/>
      <c r="DK24" s="628"/>
      <c r="DL24" s="631">
        <v>3483505</v>
      </c>
      <c r="DM24" s="603"/>
      <c r="DN24" s="603"/>
      <c r="DO24" s="603"/>
      <c r="DP24" s="603"/>
      <c r="DQ24" s="603"/>
      <c r="DR24" s="603"/>
      <c r="DS24" s="603"/>
      <c r="DT24" s="603"/>
      <c r="DU24" s="603"/>
      <c r="DV24" s="628"/>
      <c r="DW24" s="629">
        <v>47.7</v>
      </c>
      <c r="DX24" s="612"/>
      <c r="DY24" s="612"/>
      <c r="DZ24" s="612"/>
      <c r="EA24" s="612"/>
      <c r="EB24" s="612"/>
      <c r="EC24" s="632"/>
    </row>
    <row r="25" spans="2:133" ht="11.25" customHeight="1" x14ac:dyDescent="0.2">
      <c r="B25" s="558" t="s">
        <v>296</v>
      </c>
      <c r="C25" s="559"/>
      <c r="D25" s="559"/>
      <c r="E25" s="559"/>
      <c r="F25" s="559"/>
      <c r="G25" s="559"/>
      <c r="H25" s="559"/>
      <c r="I25" s="559"/>
      <c r="J25" s="559"/>
      <c r="K25" s="559"/>
      <c r="L25" s="559"/>
      <c r="M25" s="559"/>
      <c r="N25" s="559"/>
      <c r="O25" s="559"/>
      <c r="P25" s="559"/>
      <c r="Q25" s="560"/>
      <c r="R25" s="561">
        <v>612177</v>
      </c>
      <c r="S25" s="575"/>
      <c r="T25" s="575"/>
      <c r="U25" s="575"/>
      <c r="V25" s="575"/>
      <c r="W25" s="575"/>
      <c r="X25" s="575"/>
      <c r="Y25" s="576"/>
      <c r="Z25" s="585">
        <v>4.4000000000000004</v>
      </c>
      <c r="AA25" s="585"/>
      <c r="AB25" s="585"/>
      <c r="AC25" s="585"/>
      <c r="AD25" s="586" t="s">
        <v>209</v>
      </c>
      <c r="AE25" s="586"/>
      <c r="AF25" s="586"/>
      <c r="AG25" s="586"/>
      <c r="AH25" s="586"/>
      <c r="AI25" s="586"/>
      <c r="AJ25" s="586"/>
      <c r="AK25" s="586"/>
      <c r="AL25" s="564" t="s">
        <v>209</v>
      </c>
      <c r="AM25" s="577"/>
      <c r="AN25" s="577"/>
      <c r="AO25" s="587"/>
      <c r="AP25" s="621" t="s">
        <v>278</v>
      </c>
      <c r="AQ25" s="624"/>
      <c r="AR25" s="624"/>
      <c r="AS25" s="624"/>
      <c r="AT25" s="624"/>
      <c r="AU25" s="624"/>
      <c r="AV25" s="624"/>
      <c r="AW25" s="624"/>
      <c r="AX25" s="624"/>
      <c r="AY25" s="624"/>
      <c r="AZ25" s="624"/>
      <c r="BA25" s="624"/>
      <c r="BB25" s="624"/>
      <c r="BC25" s="624"/>
      <c r="BD25" s="624"/>
      <c r="BE25" s="624"/>
      <c r="BF25" s="623"/>
      <c r="BG25" s="561" t="s">
        <v>209</v>
      </c>
      <c r="BH25" s="575"/>
      <c r="BI25" s="575"/>
      <c r="BJ25" s="575"/>
      <c r="BK25" s="575"/>
      <c r="BL25" s="575"/>
      <c r="BM25" s="575"/>
      <c r="BN25" s="576"/>
      <c r="BO25" s="585" t="s">
        <v>209</v>
      </c>
      <c r="BP25" s="585"/>
      <c r="BQ25" s="585"/>
      <c r="BR25" s="585"/>
      <c r="BS25" s="586" t="s">
        <v>209</v>
      </c>
      <c r="BT25" s="586"/>
      <c r="BU25" s="586"/>
      <c r="BV25" s="586"/>
      <c r="BW25" s="586"/>
      <c r="BX25" s="586"/>
      <c r="BY25" s="586"/>
      <c r="BZ25" s="586"/>
      <c r="CA25" s="586"/>
      <c r="CB25" s="620"/>
      <c r="CD25" s="558" t="s">
        <v>207</v>
      </c>
      <c r="CE25" s="559"/>
      <c r="CF25" s="559"/>
      <c r="CG25" s="559"/>
      <c r="CH25" s="559"/>
      <c r="CI25" s="559"/>
      <c r="CJ25" s="559"/>
      <c r="CK25" s="559"/>
      <c r="CL25" s="559"/>
      <c r="CM25" s="559"/>
      <c r="CN25" s="559"/>
      <c r="CO25" s="559"/>
      <c r="CP25" s="559"/>
      <c r="CQ25" s="560"/>
      <c r="CR25" s="561">
        <v>1928572</v>
      </c>
      <c r="CS25" s="562"/>
      <c r="CT25" s="562"/>
      <c r="CU25" s="562"/>
      <c r="CV25" s="562"/>
      <c r="CW25" s="562"/>
      <c r="CX25" s="562"/>
      <c r="CY25" s="563"/>
      <c r="CZ25" s="564">
        <v>14.2</v>
      </c>
      <c r="DA25" s="565"/>
      <c r="DB25" s="565"/>
      <c r="DC25" s="566"/>
      <c r="DD25" s="567">
        <v>1833971</v>
      </c>
      <c r="DE25" s="562"/>
      <c r="DF25" s="562"/>
      <c r="DG25" s="562"/>
      <c r="DH25" s="562"/>
      <c r="DI25" s="562"/>
      <c r="DJ25" s="562"/>
      <c r="DK25" s="563"/>
      <c r="DL25" s="567">
        <v>1808433</v>
      </c>
      <c r="DM25" s="562"/>
      <c r="DN25" s="562"/>
      <c r="DO25" s="562"/>
      <c r="DP25" s="562"/>
      <c r="DQ25" s="562"/>
      <c r="DR25" s="562"/>
      <c r="DS25" s="562"/>
      <c r="DT25" s="562"/>
      <c r="DU25" s="562"/>
      <c r="DV25" s="563"/>
      <c r="DW25" s="564">
        <v>24.8</v>
      </c>
      <c r="DX25" s="565"/>
      <c r="DY25" s="565"/>
      <c r="DZ25" s="565"/>
      <c r="EA25" s="565"/>
      <c r="EB25" s="565"/>
      <c r="EC25" s="598"/>
    </row>
    <row r="26" spans="2:133" ht="11.25" customHeight="1" x14ac:dyDescent="0.2">
      <c r="B26" s="558" t="s">
        <v>507</v>
      </c>
      <c r="C26" s="559"/>
      <c r="D26" s="559"/>
      <c r="E26" s="559"/>
      <c r="F26" s="559"/>
      <c r="G26" s="559"/>
      <c r="H26" s="559"/>
      <c r="I26" s="559"/>
      <c r="J26" s="559"/>
      <c r="K26" s="559"/>
      <c r="L26" s="559"/>
      <c r="M26" s="559"/>
      <c r="N26" s="559"/>
      <c r="O26" s="559"/>
      <c r="P26" s="559"/>
      <c r="Q26" s="560"/>
      <c r="R26" s="561" t="s">
        <v>209</v>
      </c>
      <c r="S26" s="575"/>
      <c r="T26" s="575"/>
      <c r="U26" s="575"/>
      <c r="V26" s="575"/>
      <c r="W26" s="575"/>
      <c r="X26" s="575"/>
      <c r="Y26" s="576"/>
      <c r="Z26" s="585" t="s">
        <v>209</v>
      </c>
      <c r="AA26" s="585"/>
      <c r="AB26" s="585"/>
      <c r="AC26" s="585"/>
      <c r="AD26" s="586" t="s">
        <v>209</v>
      </c>
      <c r="AE26" s="586"/>
      <c r="AF26" s="586"/>
      <c r="AG26" s="586"/>
      <c r="AH26" s="586"/>
      <c r="AI26" s="586"/>
      <c r="AJ26" s="586"/>
      <c r="AK26" s="586"/>
      <c r="AL26" s="564" t="s">
        <v>209</v>
      </c>
      <c r="AM26" s="577"/>
      <c r="AN26" s="577"/>
      <c r="AO26" s="587"/>
      <c r="AP26" s="621" t="s">
        <v>369</v>
      </c>
      <c r="AQ26" s="622"/>
      <c r="AR26" s="622"/>
      <c r="AS26" s="622"/>
      <c r="AT26" s="622"/>
      <c r="AU26" s="622"/>
      <c r="AV26" s="622"/>
      <c r="AW26" s="622"/>
      <c r="AX26" s="622"/>
      <c r="AY26" s="622"/>
      <c r="AZ26" s="622"/>
      <c r="BA26" s="622"/>
      <c r="BB26" s="622"/>
      <c r="BC26" s="622"/>
      <c r="BD26" s="622"/>
      <c r="BE26" s="622"/>
      <c r="BF26" s="623"/>
      <c r="BG26" s="561" t="s">
        <v>209</v>
      </c>
      <c r="BH26" s="575"/>
      <c r="BI26" s="575"/>
      <c r="BJ26" s="575"/>
      <c r="BK26" s="575"/>
      <c r="BL26" s="575"/>
      <c r="BM26" s="575"/>
      <c r="BN26" s="576"/>
      <c r="BO26" s="585" t="s">
        <v>209</v>
      </c>
      <c r="BP26" s="585"/>
      <c r="BQ26" s="585"/>
      <c r="BR26" s="585"/>
      <c r="BS26" s="586" t="s">
        <v>209</v>
      </c>
      <c r="BT26" s="586"/>
      <c r="BU26" s="586"/>
      <c r="BV26" s="586"/>
      <c r="BW26" s="586"/>
      <c r="BX26" s="586"/>
      <c r="BY26" s="586"/>
      <c r="BZ26" s="586"/>
      <c r="CA26" s="586"/>
      <c r="CB26" s="620"/>
      <c r="CD26" s="558" t="s">
        <v>131</v>
      </c>
      <c r="CE26" s="559"/>
      <c r="CF26" s="559"/>
      <c r="CG26" s="559"/>
      <c r="CH26" s="559"/>
      <c r="CI26" s="559"/>
      <c r="CJ26" s="559"/>
      <c r="CK26" s="559"/>
      <c r="CL26" s="559"/>
      <c r="CM26" s="559"/>
      <c r="CN26" s="559"/>
      <c r="CO26" s="559"/>
      <c r="CP26" s="559"/>
      <c r="CQ26" s="560"/>
      <c r="CR26" s="561">
        <v>1122489</v>
      </c>
      <c r="CS26" s="575"/>
      <c r="CT26" s="575"/>
      <c r="CU26" s="575"/>
      <c r="CV26" s="575"/>
      <c r="CW26" s="575"/>
      <c r="CX26" s="575"/>
      <c r="CY26" s="576"/>
      <c r="CZ26" s="564">
        <v>8.1999999999999993</v>
      </c>
      <c r="DA26" s="565"/>
      <c r="DB26" s="565"/>
      <c r="DC26" s="566"/>
      <c r="DD26" s="567">
        <v>1057506</v>
      </c>
      <c r="DE26" s="575"/>
      <c r="DF26" s="575"/>
      <c r="DG26" s="575"/>
      <c r="DH26" s="575"/>
      <c r="DI26" s="575"/>
      <c r="DJ26" s="575"/>
      <c r="DK26" s="576"/>
      <c r="DL26" s="567" t="s">
        <v>209</v>
      </c>
      <c r="DM26" s="575"/>
      <c r="DN26" s="575"/>
      <c r="DO26" s="575"/>
      <c r="DP26" s="575"/>
      <c r="DQ26" s="575"/>
      <c r="DR26" s="575"/>
      <c r="DS26" s="575"/>
      <c r="DT26" s="575"/>
      <c r="DU26" s="575"/>
      <c r="DV26" s="576"/>
      <c r="DW26" s="564" t="s">
        <v>209</v>
      </c>
      <c r="DX26" s="565"/>
      <c r="DY26" s="565"/>
      <c r="DZ26" s="565"/>
      <c r="EA26" s="565"/>
      <c r="EB26" s="565"/>
      <c r="EC26" s="598"/>
    </row>
    <row r="27" spans="2:133" ht="11.25" customHeight="1" x14ac:dyDescent="0.2">
      <c r="B27" s="558" t="s">
        <v>89</v>
      </c>
      <c r="C27" s="559"/>
      <c r="D27" s="559"/>
      <c r="E27" s="559"/>
      <c r="F27" s="559"/>
      <c r="G27" s="559"/>
      <c r="H27" s="559"/>
      <c r="I27" s="559"/>
      <c r="J27" s="559"/>
      <c r="K27" s="559"/>
      <c r="L27" s="559"/>
      <c r="M27" s="559"/>
      <c r="N27" s="559"/>
      <c r="O27" s="559"/>
      <c r="P27" s="559"/>
      <c r="Q27" s="560"/>
      <c r="R27" s="561">
        <v>7646976</v>
      </c>
      <c r="S27" s="575"/>
      <c r="T27" s="575"/>
      <c r="U27" s="575"/>
      <c r="V27" s="575"/>
      <c r="W27" s="575"/>
      <c r="X27" s="575"/>
      <c r="Y27" s="576"/>
      <c r="Z27" s="585">
        <v>54.6</v>
      </c>
      <c r="AA27" s="585"/>
      <c r="AB27" s="585"/>
      <c r="AC27" s="585"/>
      <c r="AD27" s="586">
        <v>7034799</v>
      </c>
      <c r="AE27" s="586"/>
      <c r="AF27" s="586"/>
      <c r="AG27" s="586"/>
      <c r="AH27" s="586"/>
      <c r="AI27" s="586"/>
      <c r="AJ27" s="586"/>
      <c r="AK27" s="586"/>
      <c r="AL27" s="564">
        <v>100</v>
      </c>
      <c r="AM27" s="577"/>
      <c r="AN27" s="577"/>
      <c r="AO27" s="587"/>
      <c r="AP27" s="558" t="s">
        <v>372</v>
      </c>
      <c r="AQ27" s="559"/>
      <c r="AR27" s="559"/>
      <c r="AS27" s="559"/>
      <c r="AT27" s="559"/>
      <c r="AU27" s="559"/>
      <c r="AV27" s="559"/>
      <c r="AW27" s="559"/>
      <c r="AX27" s="559"/>
      <c r="AY27" s="559"/>
      <c r="AZ27" s="559"/>
      <c r="BA27" s="559"/>
      <c r="BB27" s="559"/>
      <c r="BC27" s="559"/>
      <c r="BD27" s="559"/>
      <c r="BE27" s="559"/>
      <c r="BF27" s="560"/>
      <c r="BG27" s="561">
        <v>1722801</v>
      </c>
      <c r="BH27" s="575"/>
      <c r="BI27" s="575"/>
      <c r="BJ27" s="575"/>
      <c r="BK27" s="575"/>
      <c r="BL27" s="575"/>
      <c r="BM27" s="575"/>
      <c r="BN27" s="576"/>
      <c r="BO27" s="585">
        <v>100</v>
      </c>
      <c r="BP27" s="585"/>
      <c r="BQ27" s="585"/>
      <c r="BR27" s="585"/>
      <c r="BS27" s="586">
        <v>87841</v>
      </c>
      <c r="BT27" s="586"/>
      <c r="BU27" s="586"/>
      <c r="BV27" s="586"/>
      <c r="BW27" s="586"/>
      <c r="BX27" s="586"/>
      <c r="BY27" s="586"/>
      <c r="BZ27" s="586"/>
      <c r="CA27" s="586"/>
      <c r="CB27" s="620"/>
      <c r="CD27" s="558" t="s">
        <v>231</v>
      </c>
      <c r="CE27" s="559"/>
      <c r="CF27" s="559"/>
      <c r="CG27" s="559"/>
      <c r="CH27" s="559"/>
      <c r="CI27" s="559"/>
      <c r="CJ27" s="559"/>
      <c r="CK27" s="559"/>
      <c r="CL27" s="559"/>
      <c r="CM27" s="559"/>
      <c r="CN27" s="559"/>
      <c r="CO27" s="559"/>
      <c r="CP27" s="559"/>
      <c r="CQ27" s="560"/>
      <c r="CR27" s="561">
        <v>1122662</v>
      </c>
      <c r="CS27" s="562"/>
      <c r="CT27" s="562"/>
      <c r="CU27" s="562"/>
      <c r="CV27" s="562"/>
      <c r="CW27" s="562"/>
      <c r="CX27" s="562"/>
      <c r="CY27" s="563"/>
      <c r="CZ27" s="564">
        <v>8.1999999999999993</v>
      </c>
      <c r="DA27" s="565"/>
      <c r="DB27" s="565"/>
      <c r="DC27" s="566"/>
      <c r="DD27" s="567">
        <v>294576</v>
      </c>
      <c r="DE27" s="562"/>
      <c r="DF27" s="562"/>
      <c r="DG27" s="562"/>
      <c r="DH27" s="562"/>
      <c r="DI27" s="562"/>
      <c r="DJ27" s="562"/>
      <c r="DK27" s="563"/>
      <c r="DL27" s="567">
        <v>279374</v>
      </c>
      <c r="DM27" s="562"/>
      <c r="DN27" s="562"/>
      <c r="DO27" s="562"/>
      <c r="DP27" s="562"/>
      <c r="DQ27" s="562"/>
      <c r="DR27" s="562"/>
      <c r="DS27" s="562"/>
      <c r="DT27" s="562"/>
      <c r="DU27" s="562"/>
      <c r="DV27" s="563"/>
      <c r="DW27" s="564">
        <v>3.8</v>
      </c>
      <c r="DX27" s="565"/>
      <c r="DY27" s="565"/>
      <c r="DZ27" s="565"/>
      <c r="EA27" s="565"/>
      <c r="EB27" s="565"/>
      <c r="EC27" s="598"/>
    </row>
    <row r="28" spans="2:133" ht="11.25" customHeight="1" x14ac:dyDescent="0.2">
      <c r="B28" s="558" t="s">
        <v>375</v>
      </c>
      <c r="C28" s="559"/>
      <c r="D28" s="559"/>
      <c r="E28" s="559"/>
      <c r="F28" s="559"/>
      <c r="G28" s="559"/>
      <c r="H28" s="559"/>
      <c r="I28" s="559"/>
      <c r="J28" s="559"/>
      <c r="K28" s="559"/>
      <c r="L28" s="559"/>
      <c r="M28" s="559"/>
      <c r="N28" s="559"/>
      <c r="O28" s="559"/>
      <c r="P28" s="559"/>
      <c r="Q28" s="560"/>
      <c r="R28" s="561">
        <v>2223</v>
      </c>
      <c r="S28" s="575"/>
      <c r="T28" s="575"/>
      <c r="U28" s="575"/>
      <c r="V28" s="575"/>
      <c r="W28" s="575"/>
      <c r="X28" s="575"/>
      <c r="Y28" s="576"/>
      <c r="Z28" s="585">
        <v>0</v>
      </c>
      <c r="AA28" s="585"/>
      <c r="AB28" s="585"/>
      <c r="AC28" s="585"/>
      <c r="AD28" s="586">
        <v>2223</v>
      </c>
      <c r="AE28" s="586"/>
      <c r="AF28" s="586"/>
      <c r="AG28" s="586"/>
      <c r="AH28" s="586"/>
      <c r="AI28" s="586"/>
      <c r="AJ28" s="586"/>
      <c r="AK28" s="586"/>
      <c r="AL28" s="564">
        <v>0</v>
      </c>
      <c r="AM28" s="577"/>
      <c r="AN28" s="577"/>
      <c r="AO28" s="587"/>
      <c r="AP28" s="558"/>
      <c r="AQ28" s="559"/>
      <c r="AR28" s="559"/>
      <c r="AS28" s="559"/>
      <c r="AT28" s="559"/>
      <c r="AU28" s="559"/>
      <c r="AV28" s="559"/>
      <c r="AW28" s="559"/>
      <c r="AX28" s="559"/>
      <c r="AY28" s="559"/>
      <c r="AZ28" s="559"/>
      <c r="BA28" s="559"/>
      <c r="BB28" s="559"/>
      <c r="BC28" s="559"/>
      <c r="BD28" s="559"/>
      <c r="BE28" s="559"/>
      <c r="BF28" s="560"/>
      <c r="BG28" s="561"/>
      <c r="BH28" s="575"/>
      <c r="BI28" s="575"/>
      <c r="BJ28" s="575"/>
      <c r="BK28" s="575"/>
      <c r="BL28" s="575"/>
      <c r="BM28" s="575"/>
      <c r="BN28" s="576"/>
      <c r="BO28" s="585"/>
      <c r="BP28" s="585"/>
      <c r="BQ28" s="585"/>
      <c r="BR28" s="585"/>
      <c r="BS28" s="567"/>
      <c r="BT28" s="575"/>
      <c r="BU28" s="575"/>
      <c r="BV28" s="575"/>
      <c r="BW28" s="575"/>
      <c r="BX28" s="575"/>
      <c r="BY28" s="575"/>
      <c r="BZ28" s="575"/>
      <c r="CA28" s="575"/>
      <c r="CB28" s="597"/>
      <c r="CD28" s="558" t="s">
        <v>366</v>
      </c>
      <c r="CE28" s="559"/>
      <c r="CF28" s="559"/>
      <c r="CG28" s="559"/>
      <c r="CH28" s="559"/>
      <c r="CI28" s="559"/>
      <c r="CJ28" s="559"/>
      <c r="CK28" s="559"/>
      <c r="CL28" s="559"/>
      <c r="CM28" s="559"/>
      <c r="CN28" s="559"/>
      <c r="CO28" s="559"/>
      <c r="CP28" s="559"/>
      <c r="CQ28" s="560"/>
      <c r="CR28" s="561">
        <v>1621682</v>
      </c>
      <c r="CS28" s="575"/>
      <c r="CT28" s="575"/>
      <c r="CU28" s="575"/>
      <c r="CV28" s="575"/>
      <c r="CW28" s="575"/>
      <c r="CX28" s="575"/>
      <c r="CY28" s="576"/>
      <c r="CZ28" s="564">
        <v>11.9</v>
      </c>
      <c r="DA28" s="565"/>
      <c r="DB28" s="565"/>
      <c r="DC28" s="566"/>
      <c r="DD28" s="567">
        <v>1595559</v>
      </c>
      <c r="DE28" s="575"/>
      <c r="DF28" s="575"/>
      <c r="DG28" s="575"/>
      <c r="DH28" s="575"/>
      <c r="DI28" s="575"/>
      <c r="DJ28" s="575"/>
      <c r="DK28" s="576"/>
      <c r="DL28" s="567">
        <v>1395698</v>
      </c>
      <c r="DM28" s="575"/>
      <c r="DN28" s="575"/>
      <c r="DO28" s="575"/>
      <c r="DP28" s="575"/>
      <c r="DQ28" s="575"/>
      <c r="DR28" s="575"/>
      <c r="DS28" s="575"/>
      <c r="DT28" s="575"/>
      <c r="DU28" s="575"/>
      <c r="DV28" s="576"/>
      <c r="DW28" s="564">
        <v>19.100000000000001</v>
      </c>
      <c r="DX28" s="565"/>
      <c r="DY28" s="565"/>
      <c r="DZ28" s="565"/>
      <c r="EA28" s="565"/>
      <c r="EB28" s="565"/>
      <c r="EC28" s="598"/>
    </row>
    <row r="29" spans="2:133" ht="11.25" customHeight="1" x14ac:dyDescent="0.2">
      <c r="B29" s="558" t="s">
        <v>164</v>
      </c>
      <c r="C29" s="559"/>
      <c r="D29" s="559"/>
      <c r="E29" s="559"/>
      <c r="F29" s="559"/>
      <c r="G29" s="559"/>
      <c r="H29" s="559"/>
      <c r="I29" s="559"/>
      <c r="J29" s="559"/>
      <c r="K29" s="559"/>
      <c r="L29" s="559"/>
      <c r="M29" s="559"/>
      <c r="N29" s="559"/>
      <c r="O29" s="559"/>
      <c r="P29" s="559"/>
      <c r="Q29" s="560"/>
      <c r="R29" s="561">
        <v>13316</v>
      </c>
      <c r="S29" s="575"/>
      <c r="T29" s="575"/>
      <c r="U29" s="575"/>
      <c r="V29" s="575"/>
      <c r="W29" s="575"/>
      <c r="X29" s="575"/>
      <c r="Y29" s="576"/>
      <c r="Z29" s="585">
        <v>0.1</v>
      </c>
      <c r="AA29" s="585"/>
      <c r="AB29" s="585"/>
      <c r="AC29" s="585"/>
      <c r="AD29" s="586" t="s">
        <v>209</v>
      </c>
      <c r="AE29" s="586"/>
      <c r="AF29" s="586"/>
      <c r="AG29" s="586"/>
      <c r="AH29" s="586"/>
      <c r="AI29" s="586"/>
      <c r="AJ29" s="586"/>
      <c r="AK29" s="586"/>
      <c r="AL29" s="564" t="s">
        <v>209</v>
      </c>
      <c r="AM29" s="577"/>
      <c r="AN29" s="577"/>
      <c r="AO29" s="587"/>
      <c r="AP29" s="536"/>
      <c r="AQ29" s="537"/>
      <c r="AR29" s="537"/>
      <c r="AS29" s="537"/>
      <c r="AT29" s="537"/>
      <c r="AU29" s="537"/>
      <c r="AV29" s="537"/>
      <c r="AW29" s="537"/>
      <c r="AX29" s="537"/>
      <c r="AY29" s="537"/>
      <c r="AZ29" s="537"/>
      <c r="BA29" s="537"/>
      <c r="BB29" s="537"/>
      <c r="BC29" s="537"/>
      <c r="BD29" s="537"/>
      <c r="BE29" s="537"/>
      <c r="BF29" s="538"/>
      <c r="BG29" s="561"/>
      <c r="BH29" s="575"/>
      <c r="BI29" s="575"/>
      <c r="BJ29" s="575"/>
      <c r="BK29" s="575"/>
      <c r="BL29" s="575"/>
      <c r="BM29" s="575"/>
      <c r="BN29" s="576"/>
      <c r="BO29" s="585"/>
      <c r="BP29" s="585"/>
      <c r="BQ29" s="585"/>
      <c r="BR29" s="585"/>
      <c r="BS29" s="586"/>
      <c r="BT29" s="586"/>
      <c r="BU29" s="586"/>
      <c r="BV29" s="586"/>
      <c r="BW29" s="586"/>
      <c r="BX29" s="586"/>
      <c r="BY29" s="586"/>
      <c r="BZ29" s="586"/>
      <c r="CA29" s="586"/>
      <c r="CB29" s="620"/>
      <c r="CD29" s="336" t="s">
        <v>529</v>
      </c>
      <c r="CE29" s="338"/>
      <c r="CF29" s="558" t="s">
        <v>27</v>
      </c>
      <c r="CG29" s="559"/>
      <c r="CH29" s="559"/>
      <c r="CI29" s="559"/>
      <c r="CJ29" s="559"/>
      <c r="CK29" s="559"/>
      <c r="CL29" s="559"/>
      <c r="CM29" s="559"/>
      <c r="CN29" s="559"/>
      <c r="CO29" s="559"/>
      <c r="CP29" s="559"/>
      <c r="CQ29" s="560"/>
      <c r="CR29" s="561">
        <v>1621665</v>
      </c>
      <c r="CS29" s="562"/>
      <c r="CT29" s="562"/>
      <c r="CU29" s="562"/>
      <c r="CV29" s="562"/>
      <c r="CW29" s="562"/>
      <c r="CX29" s="562"/>
      <c r="CY29" s="563"/>
      <c r="CZ29" s="564">
        <v>11.9</v>
      </c>
      <c r="DA29" s="565"/>
      <c r="DB29" s="565"/>
      <c r="DC29" s="566"/>
      <c r="DD29" s="567">
        <v>1595542</v>
      </c>
      <c r="DE29" s="562"/>
      <c r="DF29" s="562"/>
      <c r="DG29" s="562"/>
      <c r="DH29" s="562"/>
      <c r="DI29" s="562"/>
      <c r="DJ29" s="562"/>
      <c r="DK29" s="563"/>
      <c r="DL29" s="567">
        <v>1395681</v>
      </c>
      <c r="DM29" s="562"/>
      <c r="DN29" s="562"/>
      <c r="DO29" s="562"/>
      <c r="DP29" s="562"/>
      <c r="DQ29" s="562"/>
      <c r="DR29" s="562"/>
      <c r="DS29" s="562"/>
      <c r="DT29" s="562"/>
      <c r="DU29" s="562"/>
      <c r="DV29" s="563"/>
      <c r="DW29" s="564">
        <v>19.100000000000001</v>
      </c>
      <c r="DX29" s="565"/>
      <c r="DY29" s="565"/>
      <c r="DZ29" s="565"/>
      <c r="EA29" s="565"/>
      <c r="EB29" s="565"/>
      <c r="EC29" s="598"/>
    </row>
    <row r="30" spans="2:133" ht="11.25" customHeight="1" x14ac:dyDescent="0.2">
      <c r="B30" s="558" t="s">
        <v>315</v>
      </c>
      <c r="C30" s="559"/>
      <c r="D30" s="559"/>
      <c r="E30" s="559"/>
      <c r="F30" s="559"/>
      <c r="G30" s="559"/>
      <c r="H30" s="559"/>
      <c r="I30" s="559"/>
      <c r="J30" s="559"/>
      <c r="K30" s="559"/>
      <c r="L30" s="559"/>
      <c r="M30" s="559"/>
      <c r="N30" s="559"/>
      <c r="O30" s="559"/>
      <c r="P30" s="559"/>
      <c r="Q30" s="560"/>
      <c r="R30" s="561">
        <v>199513</v>
      </c>
      <c r="S30" s="575"/>
      <c r="T30" s="575"/>
      <c r="U30" s="575"/>
      <c r="V30" s="575"/>
      <c r="W30" s="575"/>
      <c r="X30" s="575"/>
      <c r="Y30" s="576"/>
      <c r="Z30" s="585">
        <v>1.4</v>
      </c>
      <c r="AA30" s="585"/>
      <c r="AB30" s="585"/>
      <c r="AC30" s="585"/>
      <c r="AD30" s="586">
        <v>277</v>
      </c>
      <c r="AE30" s="586"/>
      <c r="AF30" s="586"/>
      <c r="AG30" s="586"/>
      <c r="AH30" s="586"/>
      <c r="AI30" s="586"/>
      <c r="AJ30" s="586"/>
      <c r="AK30" s="586"/>
      <c r="AL30" s="564">
        <v>0</v>
      </c>
      <c r="AM30" s="577"/>
      <c r="AN30" s="577"/>
      <c r="AO30" s="587"/>
      <c r="AP30" s="471" t="s">
        <v>317</v>
      </c>
      <c r="AQ30" s="472"/>
      <c r="AR30" s="472"/>
      <c r="AS30" s="472"/>
      <c r="AT30" s="472"/>
      <c r="AU30" s="472"/>
      <c r="AV30" s="472"/>
      <c r="AW30" s="472"/>
      <c r="AX30" s="472"/>
      <c r="AY30" s="472"/>
      <c r="AZ30" s="472"/>
      <c r="BA30" s="472"/>
      <c r="BB30" s="472"/>
      <c r="BC30" s="472"/>
      <c r="BD30" s="472"/>
      <c r="BE30" s="472"/>
      <c r="BF30" s="514"/>
      <c r="BG30" s="471" t="s">
        <v>376</v>
      </c>
      <c r="BH30" s="618"/>
      <c r="BI30" s="618"/>
      <c r="BJ30" s="618"/>
      <c r="BK30" s="618"/>
      <c r="BL30" s="618"/>
      <c r="BM30" s="618"/>
      <c r="BN30" s="618"/>
      <c r="BO30" s="618"/>
      <c r="BP30" s="618"/>
      <c r="BQ30" s="619"/>
      <c r="BR30" s="471" t="s">
        <v>530</v>
      </c>
      <c r="BS30" s="618"/>
      <c r="BT30" s="618"/>
      <c r="BU30" s="618"/>
      <c r="BV30" s="618"/>
      <c r="BW30" s="618"/>
      <c r="BX30" s="618"/>
      <c r="BY30" s="618"/>
      <c r="BZ30" s="618"/>
      <c r="CA30" s="618"/>
      <c r="CB30" s="619"/>
      <c r="CD30" s="339"/>
      <c r="CE30" s="341"/>
      <c r="CF30" s="558" t="s">
        <v>531</v>
      </c>
      <c r="CG30" s="559"/>
      <c r="CH30" s="559"/>
      <c r="CI30" s="559"/>
      <c r="CJ30" s="559"/>
      <c r="CK30" s="559"/>
      <c r="CL30" s="559"/>
      <c r="CM30" s="559"/>
      <c r="CN30" s="559"/>
      <c r="CO30" s="559"/>
      <c r="CP30" s="559"/>
      <c r="CQ30" s="560"/>
      <c r="CR30" s="561">
        <v>1570455</v>
      </c>
      <c r="CS30" s="575"/>
      <c r="CT30" s="575"/>
      <c r="CU30" s="575"/>
      <c r="CV30" s="575"/>
      <c r="CW30" s="575"/>
      <c r="CX30" s="575"/>
      <c r="CY30" s="576"/>
      <c r="CZ30" s="564">
        <v>11.5</v>
      </c>
      <c r="DA30" s="565"/>
      <c r="DB30" s="565"/>
      <c r="DC30" s="566"/>
      <c r="DD30" s="567">
        <v>1546005</v>
      </c>
      <c r="DE30" s="575"/>
      <c r="DF30" s="575"/>
      <c r="DG30" s="575"/>
      <c r="DH30" s="575"/>
      <c r="DI30" s="575"/>
      <c r="DJ30" s="575"/>
      <c r="DK30" s="576"/>
      <c r="DL30" s="567">
        <v>1346144</v>
      </c>
      <c r="DM30" s="575"/>
      <c r="DN30" s="575"/>
      <c r="DO30" s="575"/>
      <c r="DP30" s="575"/>
      <c r="DQ30" s="575"/>
      <c r="DR30" s="575"/>
      <c r="DS30" s="575"/>
      <c r="DT30" s="575"/>
      <c r="DU30" s="575"/>
      <c r="DV30" s="576"/>
      <c r="DW30" s="564">
        <v>18.399999999999999</v>
      </c>
      <c r="DX30" s="565"/>
      <c r="DY30" s="565"/>
      <c r="DZ30" s="565"/>
      <c r="EA30" s="565"/>
      <c r="EB30" s="565"/>
      <c r="EC30" s="598"/>
    </row>
    <row r="31" spans="2:133" ht="11.25" customHeight="1" x14ac:dyDescent="0.2">
      <c r="B31" s="558" t="s">
        <v>22</v>
      </c>
      <c r="C31" s="559"/>
      <c r="D31" s="559"/>
      <c r="E31" s="559"/>
      <c r="F31" s="559"/>
      <c r="G31" s="559"/>
      <c r="H31" s="559"/>
      <c r="I31" s="559"/>
      <c r="J31" s="559"/>
      <c r="K31" s="559"/>
      <c r="L31" s="559"/>
      <c r="M31" s="559"/>
      <c r="N31" s="559"/>
      <c r="O31" s="559"/>
      <c r="P31" s="559"/>
      <c r="Q31" s="560"/>
      <c r="R31" s="561">
        <v>9146</v>
      </c>
      <c r="S31" s="575"/>
      <c r="T31" s="575"/>
      <c r="U31" s="575"/>
      <c r="V31" s="575"/>
      <c r="W31" s="575"/>
      <c r="X31" s="575"/>
      <c r="Y31" s="576"/>
      <c r="Z31" s="585">
        <v>0.1</v>
      </c>
      <c r="AA31" s="585"/>
      <c r="AB31" s="585"/>
      <c r="AC31" s="585"/>
      <c r="AD31" s="586" t="s">
        <v>209</v>
      </c>
      <c r="AE31" s="586"/>
      <c r="AF31" s="586"/>
      <c r="AG31" s="586"/>
      <c r="AH31" s="586"/>
      <c r="AI31" s="586"/>
      <c r="AJ31" s="586"/>
      <c r="AK31" s="586"/>
      <c r="AL31" s="564" t="s">
        <v>209</v>
      </c>
      <c r="AM31" s="577"/>
      <c r="AN31" s="577"/>
      <c r="AO31" s="587"/>
      <c r="AP31" s="328" t="s">
        <v>7</v>
      </c>
      <c r="AQ31" s="329"/>
      <c r="AR31" s="329"/>
      <c r="AS31" s="329"/>
      <c r="AT31" s="554" t="s">
        <v>532</v>
      </c>
      <c r="AU31" s="45"/>
      <c r="AV31" s="45"/>
      <c r="AW31" s="45"/>
      <c r="AX31" s="605" t="s">
        <v>279</v>
      </c>
      <c r="AY31" s="606"/>
      <c r="AZ31" s="606"/>
      <c r="BA31" s="606"/>
      <c r="BB31" s="606"/>
      <c r="BC31" s="606"/>
      <c r="BD31" s="606"/>
      <c r="BE31" s="606"/>
      <c r="BF31" s="607"/>
      <c r="BG31" s="617">
        <v>99.2</v>
      </c>
      <c r="BH31" s="613"/>
      <c r="BI31" s="613"/>
      <c r="BJ31" s="613"/>
      <c r="BK31" s="613"/>
      <c r="BL31" s="613"/>
      <c r="BM31" s="612">
        <v>96.6</v>
      </c>
      <c r="BN31" s="613"/>
      <c r="BO31" s="613"/>
      <c r="BP31" s="613"/>
      <c r="BQ31" s="614"/>
      <c r="BR31" s="617">
        <v>97.4</v>
      </c>
      <c r="BS31" s="613"/>
      <c r="BT31" s="613"/>
      <c r="BU31" s="613"/>
      <c r="BV31" s="613"/>
      <c r="BW31" s="613"/>
      <c r="BX31" s="612">
        <v>94.9</v>
      </c>
      <c r="BY31" s="613"/>
      <c r="BZ31" s="613"/>
      <c r="CA31" s="613"/>
      <c r="CB31" s="614"/>
      <c r="CD31" s="339"/>
      <c r="CE31" s="341"/>
      <c r="CF31" s="558" t="s">
        <v>533</v>
      </c>
      <c r="CG31" s="559"/>
      <c r="CH31" s="559"/>
      <c r="CI31" s="559"/>
      <c r="CJ31" s="559"/>
      <c r="CK31" s="559"/>
      <c r="CL31" s="559"/>
      <c r="CM31" s="559"/>
      <c r="CN31" s="559"/>
      <c r="CO31" s="559"/>
      <c r="CP31" s="559"/>
      <c r="CQ31" s="560"/>
      <c r="CR31" s="561">
        <v>51210</v>
      </c>
      <c r="CS31" s="562"/>
      <c r="CT31" s="562"/>
      <c r="CU31" s="562"/>
      <c r="CV31" s="562"/>
      <c r="CW31" s="562"/>
      <c r="CX31" s="562"/>
      <c r="CY31" s="563"/>
      <c r="CZ31" s="564">
        <v>0.4</v>
      </c>
      <c r="DA31" s="565"/>
      <c r="DB31" s="565"/>
      <c r="DC31" s="566"/>
      <c r="DD31" s="567">
        <v>49537</v>
      </c>
      <c r="DE31" s="562"/>
      <c r="DF31" s="562"/>
      <c r="DG31" s="562"/>
      <c r="DH31" s="562"/>
      <c r="DI31" s="562"/>
      <c r="DJ31" s="562"/>
      <c r="DK31" s="563"/>
      <c r="DL31" s="567">
        <v>49537</v>
      </c>
      <c r="DM31" s="562"/>
      <c r="DN31" s="562"/>
      <c r="DO31" s="562"/>
      <c r="DP31" s="562"/>
      <c r="DQ31" s="562"/>
      <c r="DR31" s="562"/>
      <c r="DS31" s="562"/>
      <c r="DT31" s="562"/>
      <c r="DU31" s="562"/>
      <c r="DV31" s="563"/>
      <c r="DW31" s="564">
        <v>0.7</v>
      </c>
      <c r="DX31" s="565"/>
      <c r="DY31" s="565"/>
      <c r="DZ31" s="565"/>
      <c r="EA31" s="565"/>
      <c r="EB31" s="565"/>
      <c r="EC31" s="598"/>
    </row>
    <row r="32" spans="2:133" ht="11.25" customHeight="1" x14ac:dyDescent="0.2">
      <c r="B32" s="558" t="s">
        <v>341</v>
      </c>
      <c r="C32" s="559"/>
      <c r="D32" s="559"/>
      <c r="E32" s="559"/>
      <c r="F32" s="559"/>
      <c r="G32" s="559"/>
      <c r="H32" s="559"/>
      <c r="I32" s="559"/>
      <c r="J32" s="559"/>
      <c r="K32" s="559"/>
      <c r="L32" s="559"/>
      <c r="M32" s="559"/>
      <c r="N32" s="559"/>
      <c r="O32" s="559"/>
      <c r="P32" s="559"/>
      <c r="Q32" s="560"/>
      <c r="R32" s="561">
        <v>1348810</v>
      </c>
      <c r="S32" s="575"/>
      <c r="T32" s="575"/>
      <c r="U32" s="575"/>
      <c r="V32" s="575"/>
      <c r="W32" s="575"/>
      <c r="X32" s="575"/>
      <c r="Y32" s="576"/>
      <c r="Z32" s="585">
        <v>9.6</v>
      </c>
      <c r="AA32" s="585"/>
      <c r="AB32" s="585"/>
      <c r="AC32" s="585"/>
      <c r="AD32" s="586" t="s">
        <v>209</v>
      </c>
      <c r="AE32" s="586"/>
      <c r="AF32" s="586"/>
      <c r="AG32" s="586"/>
      <c r="AH32" s="586"/>
      <c r="AI32" s="586"/>
      <c r="AJ32" s="586"/>
      <c r="AK32" s="586"/>
      <c r="AL32" s="564" t="s">
        <v>209</v>
      </c>
      <c r="AM32" s="577"/>
      <c r="AN32" s="577"/>
      <c r="AO32" s="587"/>
      <c r="AP32" s="552"/>
      <c r="AQ32" s="553"/>
      <c r="AR32" s="553"/>
      <c r="AS32" s="553"/>
      <c r="AT32" s="555"/>
      <c r="AU32" s="38" t="s">
        <v>249</v>
      </c>
      <c r="AV32" s="38"/>
      <c r="AW32" s="38"/>
      <c r="AX32" s="558" t="s">
        <v>290</v>
      </c>
      <c r="AY32" s="559"/>
      <c r="AZ32" s="559"/>
      <c r="BA32" s="559"/>
      <c r="BB32" s="559"/>
      <c r="BC32" s="559"/>
      <c r="BD32" s="559"/>
      <c r="BE32" s="559"/>
      <c r="BF32" s="560"/>
      <c r="BG32" s="615">
        <v>99.4</v>
      </c>
      <c r="BH32" s="562"/>
      <c r="BI32" s="562"/>
      <c r="BJ32" s="562"/>
      <c r="BK32" s="562"/>
      <c r="BL32" s="562"/>
      <c r="BM32" s="577">
        <v>98.3</v>
      </c>
      <c r="BN32" s="616"/>
      <c r="BO32" s="616"/>
      <c r="BP32" s="616"/>
      <c r="BQ32" s="596"/>
      <c r="BR32" s="615">
        <v>99.2</v>
      </c>
      <c r="BS32" s="562"/>
      <c r="BT32" s="562"/>
      <c r="BU32" s="562"/>
      <c r="BV32" s="562"/>
      <c r="BW32" s="562"/>
      <c r="BX32" s="577">
        <v>98.3</v>
      </c>
      <c r="BY32" s="616"/>
      <c r="BZ32" s="616"/>
      <c r="CA32" s="616"/>
      <c r="CB32" s="596"/>
      <c r="CD32" s="342"/>
      <c r="CE32" s="344"/>
      <c r="CF32" s="558" t="s">
        <v>534</v>
      </c>
      <c r="CG32" s="559"/>
      <c r="CH32" s="559"/>
      <c r="CI32" s="559"/>
      <c r="CJ32" s="559"/>
      <c r="CK32" s="559"/>
      <c r="CL32" s="559"/>
      <c r="CM32" s="559"/>
      <c r="CN32" s="559"/>
      <c r="CO32" s="559"/>
      <c r="CP32" s="559"/>
      <c r="CQ32" s="560"/>
      <c r="CR32" s="561">
        <v>17</v>
      </c>
      <c r="CS32" s="575"/>
      <c r="CT32" s="575"/>
      <c r="CU32" s="575"/>
      <c r="CV32" s="575"/>
      <c r="CW32" s="575"/>
      <c r="CX32" s="575"/>
      <c r="CY32" s="576"/>
      <c r="CZ32" s="564">
        <v>0</v>
      </c>
      <c r="DA32" s="565"/>
      <c r="DB32" s="565"/>
      <c r="DC32" s="566"/>
      <c r="DD32" s="567">
        <v>17</v>
      </c>
      <c r="DE32" s="575"/>
      <c r="DF32" s="575"/>
      <c r="DG32" s="575"/>
      <c r="DH32" s="575"/>
      <c r="DI32" s="575"/>
      <c r="DJ32" s="575"/>
      <c r="DK32" s="576"/>
      <c r="DL32" s="567">
        <v>17</v>
      </c>
      <c r="DM32" s="575"/>
      <c r="DN32" s="575"/>
      <c r="DO32" s="575"/>
      <c r="DP32" s="575"/>
      <c r="DQ32" s="575"/>
      <c r="DR32" s="575"/>
      <c r="DS32" s="575"/>
      <c r="DT32" s="575"/>
      <c r="DU32" s="575"/>
      <c r="DV32" s="576"/>
      <c r="DW32" s="564">
        <v>0</v>
      </c>
      <c r="DX32" s="565"/>
      <c r="DY32" s="565"/>
      <c r="DZ32" s="565"/>
      <c r="EA32" s="565"/>
      <c r="EB32" s="565"/>
      <c r="EC32" s="598"/>
    </row>
    <row r="33" spans="2:133" ht="11.25" customHeight="1" x14ac:dyDescent="0.2">
      <c r="B33" s="608" t="s">
        <v>58</v>
      </c>
      <c r="C33" s="609"/>
      <c r="D33" s="609"/>
      <c r="E33" s="609"/>
      <c r="F33" s="609"/>
      <c r="G33" s="609"/>
      <c r="H33" s="609"/>
      <c r="I33" s="609"/>
      <c r="J33" s="609"/>
      <c r="K33" s="609"/>
      <c r="L33" s="609"/>
      <c r="M33" s="609"/>
      <c r="N33" s="609"/>
      <c r="O33" s="609"/>
      <c r="P33" s="609"/>
      <c r="Q33" s="610"/>
      <c r="R33" s="561" t="s">
        <v>209</v>
      </c>
      <c r="S33" s="575"/>
      <c r="T33" s="575"/>
      <c r="U33" s="575"/>
      <c r="V33" s="575"/>
      <c r="W33" s="575"/>
      <c r="X33" s="575"/>
      <c r="Y33" s="576"/>
      <c r="Z33" s="585" t="s">
        <v>209</v>
      </c>
      <c r="AA33" s="585"/>
      <c r="AB33" s="585"/>
      <c r="AC33" s="585"/>
      <c r="AD33" s="586" t="s">
        <v>209</v>
      </c>
      <c r="AE33" s="586"/>
      <c r="AF33" s="586"/>
      <c r="AG33" s="586"/>
      <c r="AH33" s="586"/>
      <c r="AI33" s="586"/>
      <c r="AJ33" s="586"/>
      <c r="AK33" s="586"/>
      <c r="AL33" s="564" t="s">
        <v>209</v>
      </c>
      <c r="AM33" s="577"/>
      <c r="AN33" s="577"/>
      <c r="AO33" s="587"/>
      <c r="AP33" s="331"/>
      <c r="AQ33" s="332"/>
      <c r="AR33" s="332"/>
      <c r="AS33" s="332"/>
      <c r="AT33" s="556"/>
      <c r="AU33" s="46"/>
      <c r="AV33" s="46"/>
      <c r="AW33" s="46"/>
      <c r="AX33" s="536" t="s">
        <v>535</v>
      </c>
      <c r="AY33" s="537"/>
      <c r="AZ33" s="537"/>
      <c r="BA33" s="537"/>
      <c r="BB33" s="537"/>
      <c r="BC33" s="537"/>
      <c r="BD33" s="537"/>
      <c r="BE33" s="537"/>
      <c r="BF33" s="538"/>
      <c r="BG33" s="611">
        <v>99.2</v>
      </c>
      <c r="BH33" s="540"/>
      <c r="BI33" s="540"/>
      <c r="BJ33" s="540"/>
      <c r="BK33" s="540"/>
      <c r="BL33" s="540"/>
      <c r="BM33" s="583">
        <v>95.5</v>
      </c>
      <c r="BN33" s="540"/>
      <c r="BO33" s="540"/>
      <c r="BP33" s="540"/>
      <c r="BQ33" s="591"/>
      <c r="BR33" s="611">
        <v>96.1</v>
      </c>
      <c r="BS33" s="540"/>
      <c r="BT33" s="540"/>
      <c r="BU33" s="540"/>
      <c r="BV33" s="540"/>
      <c r="BW33" s="540"/>
      <c r="BX33" s="583">
        <v>92.7</v>
      </c>
      <c r="BY33" s="540"/>
      <c r="BZ33" s="540"/>
      <c r="CA33" s="540"/>
      <c r="CB33" s="591"/>
      <c r="CD33" s="558" t="s">
        <v>378</v>
      </c>
      <c r="CE33" s="559"/>
      <c r="CF33" s="559"/>
      <c r="CG33" s="559"/>
      <c r="CH33" s="559"/>
      <c r="CI33" s="559"/>
      <c r="CJ33" s="559"/>
      <c r="CK33" s="559"/>
      <c r="CL33" s="559"/>
      <c r="CM33" s="559"/>
      <c r="CN33" s="559"/>
      <c r="CO33" s="559"/>
      <c r="CP33" s="559"/>
      <c r="CQ33" s="560"/>
      <c r="CR33" s="561">
        <v>5757019</v>
      </c>
      <c r="CS33" s="562"/>
      <c r="CT33" s="562"/>
      <c r="CU33" s="562"/>
      <c r="CV33" s="562"/>
      <c r="CW33" s="562"/>
      <c r="CX33" s="562"/>
      <c r="CY33" s="563"/>
      <c r="CZ33" s="564">
        <v>42.3</v>
      </c>
      <c r="DA33" s="565"/>
      <c r="DB33" s="565"/>
      <c r="DC33" s="566"/>
      <c r="DD33" s="567">
        <v>4333404</v>
      </c>
      <c r="DE33" s="562"/>
      <c r="DF33" s="562"/>
      <c r="DG33" s="562"/>
      <c r="DH33" s="562"/>
      <c r="DI33" s="562"/>
      <c r="DJ33" s="562"/>
      <c r="DK33" s="563"/>
      <c r="DL33" s="567">
        <v>2800479</v>
      </c>
      <c r="DM33" s="562"/>
      <c r="DN33" s="562"/>
      <c r="DO33" s="562"/>
      <c r="DP33" s="562"/>
      <c r="DQ33" s="562"/>
      <c r="DR33" s="562"/>
      <c r="DS33" s="562"/>
      <c r="DT33" s="562"/>
      <c r="DU33" s="562"/>
      <c r="DV33" s="563"/>
      <c r="DW33" s="564">
        <v>38.4</v>
      </c>
      <c r="DX33" s="565"/>
      <c r="DY33" s="565"/>
      <c r="DZ33" s="565"/>
      <c r="EA33" s="565"/>
      <c r="EB33" s="565"/>
      <c r="EC33" s="598"/>
    </row>
    <row r="34" spans="2:133" ht="11.25" customHeight="1" x14ac:dyDescent="0.2">
      <c r="B34" s="558" t="s">
        <v>382</v>
      </c>
      <c r="C34" s="559"/>
      <c r="D34" s="559"/>
      <c r="E34" s="559"/>
      <c r="F34" s="559"/>
      <c r="G34" s="559"/>
      <c r="H34" s="559"/>
      <c r="I34" s="559"/>
      <c r="J34" s="559"/>
      <c r="K34" s="559"/>
      <c r="L34" s="559"/>
      <c r="M34" s="559"/>
      <c r="N34" s="559"/>
      <c r="O34" s="559"/>
      <c r="P34" s="559"/>
      <c r="Q34" s="560"/>
      <c r="R34" s="561">
        <v>710498</v>
      </c>
      <c r="S34" s="575"/>
      <c r="T34" s="575"/>
      <c r="U34" s="575"/>
      <c r="V34" s="575"/>
      <c r="W34" s="575"/>
      <c r="X34" s="575"/>
      <c r="Y34" s="576"/>
      <c r="Z34" s="585">
        <v>5.0999999999999996</v>
      </c>
      <c r="AA34" s="585"/>
      <c r="AB34" s="585"/>
      <c r="AC34" s="585"/>
      <c r="AD34" s="586" t="s">
        <v>209</v>
      </c>
      <c r="AE34" s="586"/>
      <c r="AF34" s="586"/>
      <c r="AG34" s="586"/>
      <c r="AH34" s="586"/>
      <c r="AI34" s="586"/>
      <c r="AJ34" s="586"/>
      <c r="AK34" s="586"/>
      <c r="AL34" s="564" t="s">
        <v>209</v>
      </c>
      <c r="AM34" s="577"/>
      <c r="AN34" s="577"/>
      <c r="AO34" s="587"/>
      <c r="AP34" s="10"/>
      <c r="AQ34" s="12"/>
      <c r="AR34" s="38"/>
      <c r="AS34" s="45"/>
      <c r="AT34" s="45"/>
      <c r="AU34" s="45"/>
      <c r="AV34" s="45"/>
      <c r="AW34" s="45"/>
      <c r="AX34" s="45"/>
      <c r="AY34" s="45"/>
      <c r="AZ34" s="45"/>
      <c r="BA34" s="45"/>
      <c r="BB34" s="45"/>
      <c r="BC34" s="45"/>
      <c r="BD34" s="45"/>
      <c r="BE34" s="45"/>
      <c r="BF34" s="45"/>
      <c r="BG34" s="12"/>
      <c r="BH34" s="12"/>
      <c r="BI34" s="12"/>
      <c r="BJ34" s="12"/>
      <c r="BK34" s="12"/>
      <c r="BL34" s="12"/>
      <c r="BM34" s="12"/>
      <c r="BN34" s="12"/>
      <c r="BO34" s="12"/>
      <c r="BP34" s="12"/>
      <c r="BQ34" s="12"/>
      <c r="BR34" s="12"/>
      <c r="BS34" s="12"/>
      <c r="BT34" s="12"/>
      <c r="BU34" s="12"/>
      <c r="BV34" s="12"/>
      <c r="BW34" s="12"/>
      <c r="BX34" s="12"/>
      <c r="BY34" s="12"/>
      <c r="BZ34" s="12"/>
      <c r="CA34" s="12"/>
      <c r="CB34" s="12"/>
      <c r="CD34" s="558" t="s">
        <v>384</v>
      </c>
      <c r="CE34" s="559"/>
      <c r="CF34" s="559"/>
      <c r="CG34" s="559"/>
      <c r="CH34" s="559"/>
      <c r="CI34" s="559"/>
      <c r="CJ34" s="559"/>
      <c r="CK34" s="559"/>
      <c r="CL34" s="559"/>
      <c r="CM34" s="559"/>
      <c r="CN34" s="559"/>
      <c r="CO34" s="559"/>
      <c r="CP34" s="559"/>
      <c r="CQ34" s="560"/>
      <c r="CR34" s="561">
        <v>1543176</v>
      </c>
      <c r="CS34" s="575"/>
      <c r="CT34" s="575"/>
      <c r="CU34" s="575"/>
      <c r="CV34" s="575"/>
      <c r="CW34" s="575"/>
      <c r="CX34" s="575"/>
      <c r="CY34" s="576"/>
      <c r="CZ34" s="564">
        <v>11.3</v>
      </c>
      <c r="DA34" s="565"/>
      <c r="DB34" s="565"/>
      <c r="DC34" s="566"/>
      <c r="DD34" s="567">
        <v>853691</v>
      </c>
      <c r="DE34" s="575"/>
      <c r="DF34" s="575"/>
      <c r="DG34" s="575"/>
      <c r="DH34" s="575"/>
      <c r="DI34" s="575"/>
      <c r="DJ34" s="575"/>
      <c r="DK34" s="576"/>
      <c r="DL34" s="567">
        <v>535679</v>
      </c>
      <c r="DM34" s="575"/>
      <c r="DN34" s="575"/>
      <c r="DO34" s="575"/>
      <c r="DP34" s="575"/>
      <c r="DQ34" s="575"/>
      <c r="DR34" s="575"/>
      <c r="DS34" s="575"/>
      <c r="DT34" s="575"/>
      <c r="DU34" s="575"/>
      <c r="DV34" s="576"/>
      <c r="DW34" s="564">
        <v>7.3</v>
      </c>
      <c r="DX34" s="565"/>
      <c r="DY34" s="565"/>
      <c r="DZ34" s="565"/>
      <c r="EA34" s="565"/>
      <c r="EB34" s="565"/>
      <c r="EC34" s="598"/>
    </row>
    <row r="35" spans="2:133" ht="11.25" customHeight="1" x14ac:dyDescent="0.2">
      <c r="B35" s="558" t="s">
        <v>228</v>
      </c>
      <c r="C35" s="559"/>
      <c r="D35" s="559"/>
      <c r="E35" s="559"/>
      <c r="F35" s="559"/>
      <c r="G35" s="559"/>
      <c r="H35" s="559"/>
      <c r="I35" s="559"/>
      <c r="J35" s="559"/>
      <c r="K35" s="559"/>
      <c r="L35" s="559"/>
      <c r="M35" s="559"/>
      <c r="N35" s="559"/>
      <c r="O35" s="559"/>
      <c r="P35" s="559"/>
      <c r="Q35" s="560"/>
      <c r="R35" s="561">
        <v>116220</v>
      </c>
      <c r="S35" s="575"/>
      <c r="T35" s="575"/>
      <c r="U35" s="575"/>
      <c r="V35" s="575"/>
      <c r="W35" s="575"/>
      <c r="X35" s="575"/>
      <c r="Y35" s="576"/>
      <c r="Z35" s="585">
        <v>0.8</v>
      </c>
      <c r="AA35" s="585"/>
      <c r="AB35" s="585"/>
      <c r="AC35" s="585"/>
      <c r="AD35" s="586" t="s">
        <v>209</v>
      </c>
      <c r="AE35" s="586"/>
      <c r="AF35" s="586"/>
      <c r="AG35" s="586"/>
      <c r="AH35" s="586"/>
      <c r="AI35" s="586"/>
      <c r="AJ35" s="586"/>
      <c r="AK35" s="586"/>
      <c r="AL35" s="564" t="s">
        <v>209</v>
      </c>
      <c r="AM35" s="577"/>
      <c r="AN35" s="577"/>
      <c r="AO35" s="587"/>
      <c r="AP35" s="15"/>
      <c r="AQ35" s="471" t="s">
        <v>536</v>
      </c>
      <c r="AR35" s="472"/>
      <c r="AS35" s="472"/>
      <c r="AT35" s="472"/>
      <c r="AU35" s="472"/>
      <c r="AV35" s="472"/>
      <c r="AW35" s="472"/>
      <c r="AX35" s="472"/>
      <c r="AY35" s="472"/>
      <c r="AZ35" s="472"/>
      <c r="BA35" s="472"/>
      <c r="BB35" s="472"/>
      <c r="BC35" s="472"/>
      <c r="BD35" s="472"/>
      <c r="BE35" s="472"/>
      <c r="BF35" s="514"/>
      <c r="BG35" s="471" t="s">
        <v>537</v>
      </c>
      <c r="BH35" s="472"/>
      <c r="BI35" s="472"/>
      <c r="BJ35" s="472"/>
      <c r="BK35" s="472"/>
      <c r="BL35" s="472"/>
      <c r="BM35" s="472"/>
      <c r="BN35" s="472"/>
      <c r="BO35" s="472"/>
      <c r="BP35" s="472"/>
      <c r="BQ35" s="472"/>
      <c r="BR35" s="472"/>
      <c r="BS35" s="472"/>
      <c r="BT35" s="472"/>
      <c r="BU35" s="472"/>
      <c r="BV35" s="472"/>
      <c r="BW35" s="472"/>
      <c r="BX35" s="472"/>
      <c r="BY35" s="472"/>
      <c r="BZ35" s="472"/>
      <c r="CA35" s="472"/>
      <c r="CB35" s="514"/>
      <c r="CD35" s="558" t="s">
        <v>386</v>
      </c>
      <c r="CE35" s="559"/>
      <c r="CF35" s="559"/>
      <c r="CG35" s="559"/>
      <c r="CH35" s="559"/>
      <c r="CI35" s="559"/>
      <c r="CJ35" s="559"/>
      <c r="CK35" s="559"/>
      <c r="CL35" s="559"/>
      <c r="CM35" s="559"/>
      <c r="CN35" s="559"/>
      <c r="CO35" s="559"/>
      <c r="CP35" s="559"/>
      <c r="CQ35" s="560"/>
      <c r="CR35" s="561">
        <v>33097</v>
      </c>
      <c r="CS35" s="562"/>
      <c r="CT35" s="562"/>
      <c r="CU35" s="562"/>
      <c r="CV35" s="562"/>
      <c r="CW35" s="562"/>
      <c r="CX35" s="562"/>
      <c r="CY35" s="563"/>
      <c r="CZ35" s="564">
        <v>0.2</v>
      </c>
      <c r="DA35" s="565"/>
      <c r="DB35" s="565"/>
      <c r="DC35" s="566"/>
      <c r="DD35" s="567">
        <v>28289</v>
      </c>
      <c r="DE35" s="562"/>
      <c r="DF35" s="562"/>
      <c r="DG35" s="562"/>
      <c r="DH35" s="562"/>
      <c r="DI35" s="562"/>
      <c r="DJ35" s="562"/>
      <c r="DK35" s="563"/>
      <c r="DL35" s="567">
        <v>5827</v>
      </c>
      <c r="DM35" s="562"/>
      <c r="DN35" s="562"/>
      <c r="DO35" s="562"/>
      <c r="DP35" s="562"/>
      <c r="DQ35" s="562"/>
      <c r="DR35" s="562"/>
      <c r="DS35" s="562"/>
      <c r="DT35" s="562"/>
      <c r="DU35" s="562"/>
      <c r="DV35" s="563"/>
      <c r="DW35" s="564">
        <v>0.1</v>
      </c>
      <c r="DX35" s="565"/>
      <c r="DY35" s="565"/>
      <c r="DZ35" s="565"/>
      <c r="EA35" s="565"/>
      <c r="EB35" s="565"/>
      <c r="EC35" s="598"/>
    </row>
    <row r="36" spans="2:133" ht="11.25" customHeight="1" x14ac:dyDescent="0.2">
      <c r="B36" s="558" t="s">
        <v>154</v>
      </c>
      <c r="C36" s="559"/>
      <c r="D36" s="559"/>
      <c r="E36" s="559"/>
      <c r="F36" s="559"/>
      <c r="G36" s="559"/>
      <c r="H36" s="559"/>
      <c r="I36" s="559"/>
      <c r="J36" s="559"/>
      <c r="K36" s="559"/>
      <c r="L36" s="559"/>
      <c r="M36" s="559"/>
      <c r="N36" s="559"/>
      <c r="O36" s="559"/>
      <c r="P36" s="559"/>
      <c r="Q36" s="560"/>
      <c r="R36" s="561">
        <v>134729</v>
      </c>
      <c r="S36" s="575"/>
      <c r="T36" s="575"/>
      <c r="U36" s="575"/>
      <c r="V36" s="575"/>
      <c r="W36" s="575"/>
      <c r="X36" s="575"/>
      <c r="Y36" s="576"/>
      <c r="Z36" s="585">
        <v>1</v>
      </c>
      <c r="AA36" s="585"/>
      <c r="AB36" s="585"/>
      <c r="AC36" s="585"/>
      <c r="AD36" s="586" t="s">
        <v>209</v>
      </c>
      <c r="AE36" s="586"/>
      <c r="AF36" s="586"/>
      <c r="AG36" s="586"/>
      <c r="AH36" s="586"/>
      <c r="AI36" s="586"/>
      <c r="AJ36" s="586"/>
      <c r="AK36" s="586"/>
      <c r="AL36" s="564" t="s">
        <v>209</v>
      </c>
      <c r="AM36" s="577"/>
      <c r="AN36" s="577"/>
      <c r="AO36" s="587"/>
      <c r="AP36" s="15"/>
      <c r="AQ36" s="599" t="s">
        <v>372</v>
      </c>
      <c r="AR36" s="600"/>
      <c r="AS36" s="600"/>
      <c r="AT36" s="600"/>
      <c r="AU36" s="600"/>
      <c r="AV36" s="600"/>
      <c r="AW36" s="600"/>
      <c r="AX36" s="600"/>
      <c r="AY36" s="601"/>
      <c r="AZ36" s="602">
        <v>2270335</v>
      </c>
      <c r="BA36" s="603"/>
      <c r="BB36" s="603"/>
      <c r="BC36" s="603"/>
      <c r="BD36" s="603"/>
      <c r="BE36" s="603"/>
      <c r="BF36" s="604"/>
      <c r="BG36" s="605" t="s">
        <v>538</v>
      </c>
      <c r="BH36" s="606"/>
      <c r="BI36" s="606"/>
      <c r="BJ36" s="606"/>
      <c r="BK36" s="606"/>
      <c r="BL36" s="606"/>
      <c r="BM36" s="606"/>
      <c r="BN36" s="606"/>
      <c r="BO36" s="606"/>
      <c r="BP36" s="606"/>
      <c r="BQ36" s="606"/>
      <c r="BR36" s="606"/>
      <c r="BS36" s="606"/>
      <c r="BT36" s="606"/>
      <c r="BU36" s="607"/>
      <c r="BV36" s="602">
        <v>28650</v>
      </c>
      <c r="BW36" s="603"/>
      <c r="BX36" s="603"/>
      <c r="BY36" s="603"/>
      <c r="BZ36" s="603"/>
      <c r="CA36" s="603"/>
      <c r="CB36" s="604"/>
      <c r="CD36" s="558" t="s">
        <v>30</v>
      </c>
      <c r="CE36" s="559"/>
      <c r="CF36" s="559"/>
      <c r="CG36" s="559"/>
      <c r="CH36" s="559"/>
      <c r="CI36" s="559"/>
      <c r="CJ36" s="559"/>
      <c r="CK36" s="559"/>
      <c r="CL36" s="559"/>
      <c r="CM36" s="559"/>
      <c r="CN36" s="559"/>
      <c r="CO36" s="559"/>
      <c r="CP36" s="559"/>
      <c r="CQ36" s="560"/>
      <c r="CR36" s="561">
        <v>2324988</v>
      </c>
      <c r="CS36" s="575"/>
      <c r="CT36" s="575"/>
      <c r="CU36" s="575"/>
      <c r="CV36" s="575"/>
      <c r="CW36" s="575"/>
      <c r="CX36" s="575"/>
      <c r="CY36" s="576"/>
      <c r="CZ36" s="564">
        <v>17.100000000000001</v>
      </c>
      <c r="DA36" s="565"/>
      <c r="DB36" s="565"/>
      <c r="DC36" s="566"/>
      <c r="DD36" s="567">
        <v>1743790</v>
      </c>
      <c r="DE36" s="575"/>
      <c r="DF36" s="575"/>
      <c r="DG36" s="575"/>
      <c r="DH36" s="575"/>
      <c r="DI36" s="575"/>
      <c r="DJ36" s="575"/>
      <c r="DK36" s="576"/>
      <c r="DL36" s="567">
        <v>1067061</v>
      </c>
      <c r="DM36" s="575"/>
      <c r="DN36" s="575"/>
      <c r="DO36" s="575"/>
      <c r="DP36" s="575"/>
      <c r="DQ36" s="575"/>
      <c r="DR36" s="575"/>
      <c r="DS36" s="575"/>
      <c r="DT36" s="575"/>
      <c r="DU36" s="575"/>
      <c r="DV36" s="576"/>
      <c r="DW36" s="564">
        <v>14.6</v>
      </c>
      <c r="DX36" s="565"/>
      <c r="DY36" s="565"/>
      <c r="DZ36" s="565"/>
      <c r="EA36" s="565"/>
      <c r="EB36" s="565"/>
      <c r="EC36" s="598"/>
    </row>
    <row r="37" spans="2:133" ht="11.25" customHeight="1" x14ac:dyDescent="0.2">
      <c r="B37" s="558" t="s">
        <v>388</v>
      </c>
      <c r="C37" s="559"/>
      <c r="D37" s="559"/>
      <c r="E37" s="559"/>
      <c r="F37" s="559"/>
      <c r="G37" s="559"/>
      <c r="H37" s="559"/>
      <c r="I37" s="559"/>
      <c r="J37" s="559"/>
      <c r="K37" s="559"/>
      <c r="L37" s="559"/>
      <c r="M37" s="559"/>
      <c r="N37" s="559"/>
      <c r="O37" s="559"/>
      <c r="P37" s="559"/>
      <c r="Q37" s="560"/>
      <c r="R37" s="561">
        <v>437526</v>
      </c>
      <c r="S37" s="575"/>
      <c r="T37" s="575"/>
      <c r="U37" s="575"/>
      <c r="V37" s="575"/>
      <c r="W37" s="575"/>
      <c r="X37" s="575"/>
      <c r="Y37" s="576"/>
      <c r="Z37" s="585">
        <v>3.1</v>
      </c>
      <c r="AA37" s="585"/>
      <c r="AB37" s="585"/>
      <c r="AC37" s="585"/>
      <c r="AD37" s="586" t="s">
        <v>209</v>
      </c>
      <c r="AE37" s="586"/>
      <c r="AF37" s="586"/>
      <c r="AG37" s="586"/>
      <c r="AH37" s="586"/>
      <c r="AI37" s="586"/>
      <c r="AJ37" s="586"/>
      <c r="AK37" s="586"/>
      <c r="AL37" s="564" t="s">
        <v>209</v>
      </c>
      <c r="AM37" s="577"/>
      <c r="AN37" s="577"/>
      <c r="AO37" s="587"/>
      <c r="AQ37" s="593" t="s">
        <v>308</v>
      </c>
      <c r="AR37" s="594"/>
      <c r="AS37" s="594"/>
      <c r="AT37" s="594"/>
      <c r="AU37" s="594"/>
      <c r="AV37" s="594"/>
      <c r="AW37" s="594"/>
      <c r="AX37" s="594"/>
      <c r="AY37" s="595"/>
      <c r="AZ37" s="561">
        <v>571799</v>
      </c>
      <c r="BA37" s="575"/>
      <c r="BB37" s="575"/>
      <c r="BC37" s="575"/>
      <c r="BD37" s="562"/>
      <c r="BE37" s="562"/>
      <c r="BF37" s="596"/>
      <c r="BG37" s="558" t="s">
        <v>539</v>
      </c>
      <c r="BH37" s="559"/>
      <c r="BI37" s="559"/>
      <c r="BJ37" s="559"/>
      <c r="BK37" s="559"/>
      <c r="BL37" s="559"/>
      <c r="BM37" s="559"/>
      <c r="BN37" s="559"/>
      <c r="BO37" s="559"/>
      <c r="BP37" s="559"/>
      <c r="BQ37" s="559"/>
      <c r="BR37" s="559"/>
      <c r="BS37" s="559"/>
      <c r="BT37" s="559"/>
      <c r="BU37" s="560"/>
      <c r="BV37" s="561">
        <v>6377</v>
      </c>
      <c r="BW37" s="575"/>
      <c r="BX37" s="575"/>
      <c r="BY37" s="575"/>
      <c r="BZ37" s="575"/>
      <c r="CA37" s="575"/>
      <c r="CB37" s="597"/>
      <c r="CD37" s="558" t="s">
        <v>167</v>
      </c>
      <c r="CE37" s="559"/>
      <c r="CF37" s="559"/>
      <c r="CG37" s="559"/>
      <c r="CH37" s="559"/>
      <c r="CI37" s="559"/>
      <c r="CJ37" s="559"/>
      <c r="CK37" s="559"/>
      <c r="CL37" s="559"/>
      <c r="CM37" s="559"/>
      <c r="CN37" s="559"/>
      <c r="CO37" s="559"/>
      <c r="CP37" s="559"/>
      <c r="CQ37" s="560"/>
      <c r="CR37" s="561">
        <v>591732</v>
      </c>
      <c r="CS37" s="562"/>
      <c r="CT37" s="562"/>
      <c r="CU37" s="562"/>
      <c r="CV37" s="562"/>
      <c r="CW37" s="562"/>
      <c r="CX37" s="562"/>
      <c r="CY37" s="563"/>
      <c r="CZ37" s="564">
        <v>4.3</v>
      </c>
      <c r="DA37" s="565"/>
      <c r="DB37" s="565"/>
      <c r="DC37" s="566"/>
      <c r="DD37" s="567">
        <v>591732</v>
      </c>
      <c r="DE37" s="562"/>
      <c r="DF37" s="562"/>
      <c r="DG37" s="562"/>
      <c r="DH37" s="562"/>
      <c r="DI37" s="562"/>
      <c r="DJ37" s="562"/>
      <c r="DK37" s="563"/>
      <c r="DL37" s="567">
        <v>489703</v>
      </c>
      <c r="DM37" s="562"/>
      <c r="DN37" s="562"/>
      <c r="DO37" s="562"/>
      <c r="DP37" s="562"/>
      <c r="DQ37" s="562"/>
      <c r="DR37" s="562"/>
      <c r="DS37" s="562"/>
      <c r="DT37" s="562"/>
      <c r="DU37" s="562"/>
      <c r="DV37" s="563"/>
      <c r="DW37" s="564">
        <v>6.7</v>
      </c>
      <c r="DX37" s="565"/>
      <c r="DY37" s="565"/>
      <c r="DZ37" s="565"/>
      <c r="EA37" s="565"/>
      <c r="EB37" s="565"/>
      <c r="EC37" s="598"/>
    </row>
    <row r="38" spans="2:133" ht="11.25" customHeight="1" x14ac:dyDescent="0.2">
      <c r="B38" s="558" t="s">
        <v>292</v>
      </c>
      <c r="C38" s="559"/>
      <c r="D38" s="559"/>
      <c r="E38" s="559"/>
      <c r="F38" s="559"/>
      <c r="G38" s="559"/>
      <c r="H38" s="559"/>
      <c r="I38" s="559"/>
      <c r="J38" s="559"/>
      <c r="K38" s="559"/>
      <c r="L38" s="559"/>
      <c r="M38" s="559"/>
      <c r="N38" s="559"/>
      <c r="O38" s="559"/>
      <c r="P38" s="559"/>
      <c r="Q38" s="560"/>
      <c r="R38" s="561">
        <v>347052</v>
      </c>
      <c r="S38" s="575"/>
      <c r="T38" s="575"/>
      <c r="U38" s="575"/>
      <c r="V38" s="575"/>
      <c r="W38" s="575"/>
      <c r="X38" s="575"/>
      <c r="Y38" s="576"/>
      <c r="Z38" s="585">
        <v>2.5</v>
      </c>
      <c r="AA38" s="585"/>
      <c r="AB38" s="585"/>
      <c r="AC38" s="585"/>
      <c r="AD38" s="586" t="s">
        <v>209</v>
      </c>
      <c r="AE38" s="586"/>
      <c r="AF38" s="586"/>
      <c r="AG38" s="586"/>
      <c r="AH38" s="586"/>
      <c r="AI38" s="586"/>
      <c r="AJ38" s="586"/>
      <c r="AK38" s="586"/>
      <c r="AL38" s="564" t="s">
        <v>209</v>
      </c>
      <c r="AM38" s="577"/>
      <c r="AN38" s="577"/>
      <c r="AO38" s="587"/>
      <c r="AQ38" s="593" t="s">
        <v>540</v>
      </c>
      <c r="AR38" s="594"/>
      <c r="AS38" s="594"/>
      <c r="AT38" s="594"/>
      <c r="AU38" s="594"/>
      <c r="AV38" s="594"/>
      <c r="AW38" s="594"/>
      <c r="AX38" s="594"/>
      <c r="AY38" s="595"/>
      <c r="AZ38" s="561">
        <v>489632</v>
      </c>
      <c r="BA38" s="575"/>
      <c r="BB38" s="575"/>
      <c r="BC38" s="575"/>
      <c r="BD38" s="562"/>
      <c r="BE38" s="562"/>
      <c r="BF38" s="596"/>
      <c r="BG38" s="558" t="s">
        <v>390</v>
      </c>
      <c r="BH38" s="559"/>
      <c r="BI38" s="559"/>
      <c r="BJ38" s="559"/>
      <c r="BK38" s="559"/>
      <c r="BL38" s="559"/>
      <c r="BM38" s="559"/>
      <c r="BN38" s="559"/>
      <c r="BO38" s="559"/>
      <c r="BP38" s="559"/>
      <c r="BQ38" s="559"/>
      <c r="BR38" s="559"/>
      <c r="BS38" s="559"/>
      <c r="BT38" s="559"/>
      <c r="BU38" s="560"/>
      <c r="BV38" s="561">
        <v>2209</v>
      </c>
      <c r="BW38" s="575"/>
      <c r="BX38" s="575"/>
      <c r="BY38" s="575"/>
      <c r="BZ38" s="575"/>
      <c r="CA38" s="575"/>
      <c r="CB38" s="597"/>
      <c r="CD38" s="558" t="s">
        <v>541</v>
      </c>
      <c r="CE38" s="559"/>
      <c r="CF38" s="559"/>
      <c r="CG38" s="559"/>
      <c r="CH38" s="559"/>
      <c r="CI38" s="559"/>
      <c r="CJ38" s="559"/>
      <c r="CK38" s="559"/>
      <c r="CL38" s="559"/>
      <c r="CM38" s="559"/>
      <c r="CN38" s="559"/>
      <c r="CO38" s="559"/>
      <c r="CP38" s="559"/>
      <c r="CQ38" s="560"/>
      <c r="CR38" s="561">
        <v>1366012</v>
      </c>
      <c r="CS38" s="575"/>
      <c r="CT38" s="575"/>
      <c r="CU38" s="575"/>
      <c r="CV38" s="575"/>
      <c r="CW38" s="575"/>
      <c r="CX38" s="575"/>
      <c r="CY38" s="576"/>
      <c r="CZ38" s="564">
        <v>10</v>
      </c>
      <c r="DA38" s="565"/>
      <c r="DB38" s="565"/>
      <c r="DC38" s="566"/>
      <c r="DD38" s="567">
        <v>1218523</v>
      </c>
      <c r="DE38" s="575"/>
      <c r="DF38" s="575"/>
      <c r="DG38" s="575"/>
      <c r="DH38" s="575"/>
      <c r="DI38" s="575"/>
      <c r="DJ38" s="575"/>
      <c r="DK38" s="576"/>
      <c r="DL38" s="567">
        <v>1045786</v>
      </c>
      <c r="DM38" s="575"/>
      <c r="DN38" s="575"/>
      <c r="DO38" s="575"/>
      <c r="DP38" s="575"/>
      <c r="DQ38" s="575"/>
      <c r="DR38" s="575"/>
      <c r="DS38" s="575"/>
      <c r="DT38" s="575"/>
      <c r="DU38" s="575"/>
      <c r="DV38" s="576"/>
      <c r="DW38" s="564">
        <v>14.3</v>
      </c>
      <c r="DX38" s="565"/>
      <c r="DY38" s="565"/>
      <c r="DZ38" s="565"/>
      <c r="EA38" s="565"/>
      <c r="EB38" s="565"/>
      <c r="EC38" s="598"/>
    </row>
    <row r="39" spans="2:133" ht="11.25" customHeight="1" x14ac:dyDescent="0.2">
      <c r="B39" s="558" t="s">
        <v>379</v>
      </c>
      <c r="C39" s="559"/>
      <c r="D39" s="559"/>
      <c r="E39" s="559"/>
      <c r="F39" s="559"/>
      <c r="G39" s="559"/>
      <c r="H39" s="559"/>
      <c r="I39" s="559"/>
      <c r="J39" s="559"/>
      <c r="K39" s="559"/>
      <c r="L39" s="559"/>
      <c r="M39" s="559"/>
      <c r="N39" s="559"/>
      <c r="O39" s="559"/>
      <c r="P39" s="559"/>
      <c r="Q39" s="560"/>
      <c r="R39" s="561">
        <v>140382</v>
      </c>
      <c r="S39" s="575"/>
      <c r="T39" s="575"/>
      <c r="U39" s="575"/>
      <c r="V39" s="575"/>
      <c r="W39" s="575"/>
      <c r="X39" s="575"/>
      <c r="Y39" s="576"/>
      <c r="Z39" s="585">
        <v>1</v>
      </c>
      <c r="AA39" s="585"/>
      <c r="AB39" s="585"/>
      <c r="AC39" s="585"/>
      <c r="AD39" s="586">
        <v>11</v>
      </c>
      <c r="AE39" s="586"/>
      <c r="AF39" s="586"/>
      <c r="AG39" s="586"/>
      <c r="AH39" s="586"/>
      <c r="AI39" s="586"/>
      <c r="AJ39" s="586"/>
      <c r="AK39" s="586"/>
      <c r="AL39" s="564">
        <v>0</v>
      </c>
      <c r="AM39" s="577"/>
      <c r="AN39" s="577"/>
      <c r="AO39" s="587"/>
      <c r="AQ39" s="593" t="s">
        <v>393</v>
      </c>
      <c r="AR39" s="594"/>
      <c r="AS39" s="594"/>
      <c r="AT39" s="594"/>
      <c r="AU39" s="594"/>
      <c r="AV39" s="594"/>
      <c r="AW39" s="594"/>
      <c r="AX39" s="594"/>
      <c r="AY39" s="595"/>
      <c r="AZ39" s="561">
        <v>332524</v>
      </c>
      <c r="BA39" s="575"/>
      <c r="BB39" s="575"/>
      <c r="BC39" s="575"/>
      <c r="BD39" s="562"/>
      <c r="BE39" s="562"/>
      <c r="BF39" s="596"/>
      <c r="BG39" s="558" t="s">
        <v>336</v>
      </c>
      <c r="BH39" s="559"/>
      <c r="BI39" s="559"/>
      <c r="BJ39" s="559"/>
      <c r="BK39" s="559"/>
      <c r="BL39" s="559"/>
      <c r="BM39" s="559"/>
      <c r="BN39" s="559"/>
      <c r="BO39" s="559"/>
      <c r="BP39" s="559"/>
      <c r="BQ39" s="559"/>
      <c r="BR39" s="559"/>
      <c r="BS39" s="559"/>
      <c r="BT39" s="559"/>
      <c r="BU39" s="560"/>
      <c r="BV39" s="561">
        <v>3415</v>
      </c>
      <c r="BW39" s="575"/>
      <c r="BX39" s="575"/>
      <c r="BY39" s="575"/>
      <c r="BZ39" s="575"/>
      <c r="CA39" s="575"/>
      <c r="CB39" s="597"/>
      <c r="CD39" s="558" t="s">
        <v>542</v>
      </c>
      <c r="CE39" s="559"/>
      <c r="CF39" s="559"/>
      <c r="CG39" s="559"/>
      <c r="CH39" s="559"/>
      <c r="CI39" s="559"/>
      <c r="CJ39" s="559"/>
      <c r="CK39" s="559"/>
      <c r="CL39" s="559"/>
      <c r="CM39" s="559"/>
      <c r="CN39" s="559"/>
      <c r="CO39" s="559"/>
      <c r="CP39" s="559"/>
      <c r="CQ39" s="560"/>
      <c r="CR39" s="561">
        <v>321361</v>
      </c>
      <c r="CS39" s="562"/>
      <c r="CT39" s="562"/>
      <c r="CU39" s="562"/>
      <c r="CV39" s="562"/>
      <c r="CW39" s="562"/>
      <c r="CX39" s="562"/>
      <c r="CY39" s="563"/>
      <c r="CZ39" s="564">
        <v>2.4</v>
      </c>
      <c r="DA39" s="565"/>
      <c r="DB39" s="565"/>
      <c r="DC39" s="566"/>
      <c r="DD39" s="567">
        <v>320726</v>
      </c>
      <c r="DE39" s="562"/>
      <c r="DF39" s="562"/>
      <c r="DG39" s="562"/>
      <c r="DH39" s="562"/>
      <c r="DI39" s="562"/>
      <c r="DJ39" s="562"/>
      <c r="DK39" s="563"/>
      <c r="DL39" s="567" t="s">
        <v>209</v>
      </c>
      <c r="DM39" s="562"/>
      <c r="DN39" s="562"/>
      <c r="DO39" s="562"/>
      <c r="DP39" s="562"/>
      <c r="DQ39" s="562"/>
      <c r="DR39" s="562"/>
      <c r="DS39" s="562"/>
      <c r="DT39" s="562"/>
      <c r="DU39" s="562"/>
      <c r="DV39" s="563"/>
      <c r="DW39" s="564" t="s">
        <v>209</v>
      </c>
      <c r="DX39" s="565"/>
      <c r="DY39" s="565"/>
      <c r="DZ39" s="565"/>
      <c r="EA39" s="565"/>
      <c r="EB39" s="565"/>
      <c r="EC39" s="598"/>
    </row>
    <row r="40" spans="2:133" ht="11.25" customHeight="1" x14ac:dyDescent="0.2">
      <c r="B40" s="558" t="s">
        <v>399</v>
      </c>
      <c r="C40" s="559"/>
      <c r="D40" s="559"/>
      <c r="E40" s="559"/>
      <c r="F40" s="559"/>
      <c r="G40" s="559"/>
      <c r="H40" s="559"/>
      <c r="I40" s="559"/>
      <c r="J40" s="559"/>
      <c r="K40" s="559"/>
      <c r="L40" s="559"/>
      <c r="M40" s="559"/>
      <c r="N40" s="559"/>
      <c r="O40" s="559"/>
      <c r="P40" s="559"/>
      <c r="Q40" s="560"/>
      <c r="R40" s="561">
        <v>2911400</v>
      </c>
      <c r="S40" s="575"/>
      <c r="T40" s="575"/>
      <c r="U40" s="575"/>
      <c r="V40" s="575"/>
      <c r="W40" s="575"/>
      <c r="X40" s="575"/>
      <c r="Y40" s="576"/>
      <c r="Z40" s="585">
        <v>20.8</v>
      </c>
      <c r="AA40" s="585"/>
      <c r="AB40" s="585"/>
      <c r="AC40" s="585"/>
      <c r="AD40" s="586" t="s">
        <v>209</v>
      </c>
      <c r="AE40" s="586"/>
      <c r="AF40" s="586"/>
      <c r="AG40" s="586"/>
      <c r="AH40" s="586"/>
      <c r="AI40" s="586"/>
      <c r="AJ40" s="586"/>
      <c r="AK40" s="586"/>
      <c r="AL40" s="564" t="s">
        <v>209</v>
      </c>
      <c r="AM40" s="577"/>
      <c r="AN40" s="577"/>
      <c r="AO40" s="587"/>
      <c r="AQ40" s="593" t="s">
        <v>543</v>
      </c>
      <c r="AR40" s="594"/>
      <c r="AS40" s="594"/>
      <c r="AT40" s="594"/>
      <c r="AU40" s="594"/>
      <c r="AV40" s="594"/>
      <c r="AW40" s="594"/>
      <c r="AX40" s="594"/>
      <c r="AY40" s="595"/>
      <c r="AZ40" s="561">
        <v>58400</v>
      </c>
      <c r="BA40" s="575"/>
      <c r="BB40" s="575"/>
      <c r="BC40" s="575"/>
      <c r="BD40" s="562"/>
      <c r="BE40" s="562"/>
      <c r="BF40" s="596"/>
      <c r="BG40" s="552" t="s">
        <v>544</v>
      </c>
      <c r="BH40" s="553"/>
      <c r="BI40" s="553"/>
      <c r="BJ40" s="553"/>
      <c r="BK40" s="553"/>
      <c r="BL40" s="49"/>
      <c r="BM40" s="559" t="s">
        <v>545</v>
      </c>
      <c r="BN40" s="559"/>
      <c r="BO40" s="559"/>
      <c r="BP40" s="559"/>
      <c r="BQ40" s="559"/>
      <c r="BR40" s="559"/>
      <c r="BS40" s="559"/>
      <c r="BT40" s="559"/>
      <c r="BU40" s="560"/>
      <c r="BV40" s="561">
        <v>84</v>
      </c>
      <c r="BW40" s="575"/>
      <c r="BX40" s="575"/>
      <c r="BY40" s="575"/>
      <c r="BZ40" s="575"/>
      <c r="CA40" s="575"/>
      <c r="CB40" s="597"/>
      <c r="CD40" s="558" t="s">
        <v>546</v>
      </c>
      <c r="CE40" s="559"/>
      <c r="CF40" s="559"/>
      <c r="CG40" s="559"/>
      <c r="CH40" s="559"/>
      <c r="CI40" s="559"/>
      <c r="CJ40" s="559"/>
      <c r="CK40" s="559"/>
      <c r="CL40" s="559"/>
      <c r="CM40" s="559"/>
      <c r="CN40" s="559"/>
      <c r="CO40" s="559"/>
      <c r="CP40" s="559"/>
      <c r="CQ40" s="560"/>
      <c r="CR40" s="561">
        <v>168385</v>
      </c>
      <c r="CS40" s="575"/>
      <c r="CT40" s="575"/>
      <c r="CU40" s="575"/>
      <c r="CV40" s="575"/>
      <c r="CW40" s="575"/>
      <c r="CX40" s="575"/>
      <c r="CY40" s="576"/>
      <c r="CZ40" s="564">
        <v>1.2</v>
      </c>
      <c r="DA40" s="565"/>
      <c r="DB40" s="565"/>
      <c r="DC40" s="566"/>
      <c r="DD40" s="567">
        <v>168385</v>
      </c>
      <c r="DE40" s="575"/>
      <c r="DF40" s="575"/>
      <c r="DG40" s="575"/>
      <c r="DH40" s="575"/>
      <c r="DI40" s="575"/>
      <c r="DJ40" s="575"/>
      <c r="DK40" s="576"/>
      <c r="DL40" s="567">
        <v>146126</v>
      </c>
      <c r="DM40" s="575"/>
      <c r="DN40" s="575"/>
      <c r="DO40" s="575"/>
      <c r="DP40" s="575"/>
      <c r="DQ40" s="575"/>
      <c r="DR40" s="575"/>
      <c r="DS40" s="575"/>
      <c r="DT40" s="575"/>
      <c r="DU40" s="575"/>
      <c r="DV40" s="576"/>
      <c r="DW40" s="564">
        <v>2</v>
      </c>
      <c r="DX40" s="565"/>
      <c r="DY40" s="565"/>
      <c r="DZ40" s="565"/>
      <c r="EA40" s="565"/>
      <c r="EB40" s="565"/>
      <c r="EC40" s="598"/>
    </row>
    <row r="41" spans="2:133" ht="11.25" customHeight="1" x14ac:dyDescent="0.2">
      <c r="B41" s="558" t="s">
        <v>547</v>
      </c>
      <c r="C41" s="559"/>
      <c r="D41" s="559"/>
      <c r="E41" s="559"/>
      <c r="F41" s="559"/>
      <c r="G41" s="559"/>
      <c r="H41" s="559"/>
      <c r="I41" s="559"/>
      <c r="J41" s="559"/>
      <c r="K41" s="559"/>
      <c r="L41" s="559"/>
      <c r="M41" s="559"/>
      <c r="N41" s="559"/>
      <c r="O41" s="559"/>
      <c r="P41" s="559"/>
      <c r="Q41" s="560"/>
      <c r="R41" s="561" t="s">
        <v>209</v>
      </c>
      <c r="S41" s="575"/>
      <c r="T41" s="575"/>
      <c r="U41" s="575"/>
      <c r="V41" s="575"/>
      <c r="W41" s="575"/>
      <c r="X41" s="575"/>
      <c r="Y41" s="576"/>
      <c r="Z41" s="585" t="s">
        <v>209</v>
      </c>
      <c r="AA41" s="585"/>
      <c r="AB41" s="585"/>
      <c r="AC41" s="585"/>
      <c r="AD41" s="586" t="s">
        <v>209</v>
      </c>
      <c r="AE41" s="586"/>
      <c r="AF41" s="586"/>
      <c r="AG41" s="586"/>
      <c r="AH41" s="586"/>
      <c r="AI41" s="586"/>
      <c r="AJ41" s="586"/>
      <c r="AK41" s="586"/>
      <c r="AL41" s="564" t="s">
        <v>209</v>
      </c>
      <c r="AM41" s="577"/>
      <c r="AN41" s="577"/>
      <c r="AO41" s="587"/>
      <c r="AQ41" s="593" t="s">
        <v>548</v>
      </c>
      <c r="AR41" s="594"/>
      <c r="AS41" s="594"/>
      <c r="AT41" s="594"/>
      <c r="AU41" s="594"/>
      <c r="AV41" s="594"/>
      <c r="AW41" s="594"/>
      <c r="AX41" s="594"/>
      <c r="AY41" s="595"/>
      <c r="AZ41" s="561">
        <v>144481</v>
      </c>
      <c r="BA41" s="575"/>
      <c r="BB41" s="575"/>
      <c r="BC41" s="575"/>
      <c r="BD41" s="562"/>
      <c r="BE41" s="562"/>
      <c r="BF41" s="596"/>
      <c r="BG41" s="552"/>
      <c r="BH41" s="553"/>
      <c r="BI41" s="553"/>
      <c r="BJ41" s="553"/>
      <c r="BK41" s="553"/>
      <c r="BL41" s="49"/>
      <c r="BM41" s="559" t="s">
        <v>341</v>
      </c>
      <c r="BN41" s="559"/>
      <c r="BO41" s="559"/>
      <c r="BP41" s="559"/>
      <c r="BQ41" s="559"/>
      <c r="BR41" s="559"/>
      <c r="BS41" s="559"/>
      <c r="BT41" s="559"/>
      <c r="BU41" s="560"/>
      <c r="BV41" s="561" t="s">
        <v>209</v>
      </c>
      <c r="BW41" s="575"/>
      <c r="BX41" s="575"/>
      <c r="BY41" s="575"/>
      <c r="BZ41" s="575"/>
      <c r="CA41" s="575"/>
      <c r="CB41" s="597"/>
      <c r="CD41" s="558" t="s">
        <v>549</v>
      </c>
      <c r="CE41" s="559"/>
      <c r="CF41" s="559"/>
      <c r="CG41" s="559"/>
      <c r="CH41" s="559"/>
      <c r="CI41" s="559"/>
      <c r="CJ41" s="559"/>
      <c r="CK41" s="559"/>
      <c r="CL41" s="559"/>
      <c r="CM41" s="559"/>
      <c r="CN41" s="559"/>
      <c r="CO41" s="559"/>
      <c r="CP41" s="559"/>
      <c r="CQ41" s="560"/>
      <c r="CR41" s="561" t="s">
        <v>209</v>
      </c>
      <c r="CS41" s="562"/>
      <c r="CT41" s="562"/>
      <c r="CU41" s="562"/>
      <c r="CV41" s="562"/>
      <c r="CW41" s="562"/>
      <c r="CX41" s="562"/>
      <c r="CY41" s="563"/>
      <c r="CZ41" s="564" t="s">
        <v>209</v>
      </c>
      <c r="DA41" s="565"/>
      <c r="DB41" s="565"/>
      <c r="DC41" s="566"/>
      <c r="DD41" s="567" t="s">
        <v>209</v>
      </c>
      <c r="DE41" s="562"/>
      <c r="DF41" s="562"/>
      <c r="DG41" s="562"/>
      <c r="DH41" s="562"/>
      <c r="DI41" s="562"/>
      <c r="DJ41" s="562"/>
      <c r="DK41" s="563"/>
      <c r="DL41" s="568"/>
      <c r="DM41" s="569"/>
      <c r="DN41" s="569"/>
      <c r="DO41" s="569"/>
      <c r="DP41" s="569"/>
      <c r="DQ41" s="569"/>
      <c r="DR41" s="569"/>
      <c r="DS41" s="569"/>
      <c r="DT41" s="569"/>
      <c r="DU41" s="569"/>
      <c r="DV41" s="570"/>
      <c r="DW41" s="571"/>
      <c r="DX41" s="572"/>
      <c r="DY41" s="572"/>
      <c r="DZ41" s="572"/>
      <c r="EA41" s="572"/>
      <c r="EB41" s="572"/>
      <c r="EC41" s="573"/>
    </row>
    <row r="42" spans="2:133" ht="11.25" customHeight="1" x14ac:dyDescent="0.2">
      <c r="B42" s="558" t="s">
        <v>550</v>
      </c>
      <c r="C42" s="559"/>
      <c r="D42" s="559"/>
      <c r="E42" s="559"/>
      <c r="F42" s="559"/>
      <c r="G42" s="559"/>
      <c r="H42" s="559"/>
      <c r="I42" s="559"/>
      <c r="J42" s="559"/>
      <c r="K42" s="559"/>
      <c r="L42" s="559"/>
      <c r="M42" s="559"/>
      <c r="N42" s="559"/>
      <c r="O42" s="559"/>
      <c r="P42" s="559"/>
      <c r="Q42" s="560"/>
      <c r="R42" s="561" t="s">
        <v>209</v>
      </c>
      <c r="S42" s="575"/>
      <c r="T42" s="575"/>
      <c r="U42" s="575"/>
      <c r="V42" s="575"/>
      <c r="W42" s="575"/>
      <c r="X42" s="575"/>
      <c r="Y42" s="576"/>
      <c r="Z42" s="585" t="s">
        <v>209</v>
      </c>
      <c r="AA42" s="585"/>
      <c r="AB42" s="585"/>
      <c r="AC42" s="585"/>
      <c r="AD42" s="586" t="s">
        <v>209</v>
      </c>
      <c r="AE42" s="586"/>
      <c r="AF42" s="586"/>
      <c r="AG42" s="586"/>
      <c r="AH42" s="586"/>
      <c r="AI42" s="586"/>
      <c r="AJ42" s="586"/>
      <c r="AK42" s="586"/>
      <c r="AL42" s="564" t="s">
        <v>209</v>
      </c>
      <c r="AM42" s="577"/>
      <c r="AN42" s="577"/>
      <c r="AO42" s="587"/>
      <c r="AQ42" s="588" t="s">
        <v>551</v>
      </c>
      <c r="AR42" s="589"/>
      <c r="AS42" s="589"/>
      <c r="AT42" s="589"/>
      <c r="AU42" s="589"/>
      <c r="AV42" s="589"/>
      <c r="AW42" s="589"/>
      <c r="AX42" s="589"/>
      <c r="AY42" s="590"/>
      <c r="AZ42" s="539">
        <v>673499</v>
      </c>
      <c r="BA42" s="579"/>
      <c r="BB42" s="579"/>
      <c r="BC42" s="579"/>
      <c r="BD42" s="540"/>
      <c r="BE42" s="540"/>
      <c r="BF42" s="591"/>
      <c r="BG42" s="331"/>
      <c r="BH42" s="332"/>
      <c r="BI42" s="332"/>
      <c r="BJ42" s="332"/>
      <c r="BK42" s="332"/>
      <c r="BL42" s="19"/>
      <c r="BM42" s="537" t="s">
        <v>210</v>
      </c>
      <c r="BN42" s="537"/>
      <c r="BO42" s="537"/>
      <c r="BP42" s="537"/>
      <c r="BQ42" s="537"/>
      <c r="BR42" s="537"/>
      <c r="BS42" s="537"/>
      <c r="BT42" s="537"/>
      <c r="BU42" s="538"/>
      <c r="BV42" s="539">
        <v>381</v>
      </c>
      <c r="BW42" s="579"/>
      <c r="BX42" s="579"/>
      <c r="BY42" s="579"/>
      <c r="BZ42" s="579"/>
      <c r="CA42" s="579"/>
      <c r="CB42" s="592"/>
      <c r="CD42" s="558" t="s">
        <v>280</v>
      </c>
      <c r="CE42" s="559"/>
      <c r="CF42" s="559"/>
      <c r="CG42" s="559"/>
      <c r="CH42" s="559"/>
      <c r="CI42" s="559"/>
      <c r="CJ42" s="559"/>
      <c r="CK42" s="559"/>
      <c r="CL42" s="559"/>
      <c r="CM42" s="559"/>
      <c r="CN42" s="559"/>
      <c r="CO42" s="559"/>
      <c r="CP42" s="559"/>
      <c r="CQ42" s="560"/>
      <c r="CR42" s="561">
        <v>3190413</v>
      </c>
      <c r="CS42" s="562"/>
      <c r="CT42" s="562"/>
      <c r="CU42" s="562"/>
      <c r="CV42" s="562"/>
      <c r="CW42" s="562"/>
      <c r="CX42" s="562"/>
      <c r="CY42" s="563"/>
      <c r="CZ42" s="564">
        <v>23.4</v>
      </c>
      <c r="DA42" s="565"/>
      <c r="DB42" s="565"/>
      <c r="DC42" s="566"/>
      <c r="DD42" s="567">
        <v>289943</v>
      </c>
      <c r="DE42" s="562"/>
      <c r="DF42" s="562"/>
      <c r="DG42" s="562"/>
      <c r="DH42" s="562"/>
      <c r="DI42" s="562"/>
      <c r="DJ42" s="562"/>
      <c r="DK42" s="563"/>
      <c r="DL42" s="568"/>
      <c r="DM42" s="569"/>
      <c r="DN42" s="569"/>
      <c r="DO42" s="569"/>
      <c r="DP42" s="569"/>
      <c r="DQ42" s="569"/>
      <c r="DR42" s="569"/>
      <c r="DS42" s="569"/>
      <c r="DT42" s="569"/>
      <c r="DU42" s="569"/>
      <c r="DV42" s="570"/>
      <c r="DW42" s="571"/>
      <c r="DX42" s="572"/>
      <c r="DY42" s="572"/>
      <c r="DZ42" s="572"/>
      <c r="EA42" s="572"/>
      <c r="EB42" s="572"/>
      <c r="EC42" s="573"/>
    </row>
    <row r="43" spans="2:133" ht="11.25" customHeight="1" x14ac:dyDescent="0.2">
      <c r="B43" s="558" t="s">
        <v>553</v>
      </c>
      <c r="C43" s="559"/>
      <c r="D43" s="559"/>
      <c r="E43" s="559"/>
      <c r="F43" s="559"/>
      <c r="G43" s="559"/>
      <c r="H43" s="559"/>
      <c r="I43" s="559"/>
      <c r="J43" s="559"/>
      <c r="K43" s="559"/>
      <c r="L43" s="559"/>
      <c r="M43" s="559"/>
      <c r="N43" s="559"/>
      <c r="O43" s="559"/>
      <c r="P43" s="559"/>
      <c r="Q43" s="560"/>
      <c r="R43" s="561">
        <v>263500</v>
      </c>
      <c r="S43" s="575"/>
      <c r="T43" s="575"/>
      <c r="U43" s="575"/>
      <c r="V43" s="575"/>
      <c r="W43" s="575"/>
      <c r="X43" s="575"/>
      <c r="Y43" s="576"/>
      <c r="Z43" s="585">
        <v>1.9</v>
      </c>
      <c r="AA43" s="585"/>
      <c r="AB43" s="585"/>
      <c r="AC43" s="585"/>
      <c r="AD43" s="586" t="s">
        <v>209</v>
      </c>
      <c r="AE43" s="586"/>
      <c r="AF43" s="586"/>
      <c r="AG43" s="586"/>
      <c r="AH43" s="586"/>
      <c r="AI43" s="586"/>
      <c r="AJ43" s="586"/>
      <c r="AK43" s="586"/>
      <c r="AL43" s="564" t="s">
        <v>209</v>
      </c>
      <c r="AM43" s="577"/>
      <c r="AN43" s="577"/>
      <c r="AO43" s="587"/>
      <c r="CD43" s="558" t="s">
        <v>90</v>
      </c>
      <c r="CE43" s="559"/>
      <c r="CF43" s="559"/>
      <c r="CG43" s="559"/>
      <c r="CH43" s="559"/>
      <c r="CI43" s="559"/>
      <c r="CJ43" s="559"/>
      <c r="CK43" s="559"/>
      <c r="CL43" s="559"/>
      <c r="CM43" s="559"/>
      <c r="CN43" s="559"/>
      <c r="CO43" s="559"/>
      <c r="CP43" s="559"/>
      <c r="CQ43" s="560"/>
      <c r="CR43" s="561">
        <v>67303</v>
      </c>
      <c r="CS43" s="562"/>
      <c r="CT43" s="562"/>
      <c r="CU43" s="562"/>
      <c r="CV43" s="562"/>
      <c r="CW43" s="562"/>
      <c r="CX43" s="562"/>
      <c r="CY43" s="563"/>
      <c r="CZ43" s="564">
        <v>0.5</v>
      </c>
      <c r="DA43" s="565"/>
      <c r="DB43" s="565"/>
      <c r="DC43" s="566"/>
      <c r="DD43" s="567">
        <v>67003</v>
      </c>
      <c r="DE43" s="562"/>
      <c r="DF43" s="562"/>
      <c r="DG43" s="562"/>
      <c r="DH43" s="562"/>
      <c r="DI43" s="562"/>
      <c r="DJ43" s="562"/>
      <c r="DK43" s="563"/>
      <c r="DL43" s="568"/>
      <c r="DM43" s="569"/>
      <c r="DN43" s="569"/>
      <c r="DO43" s="569"/>
      <c r="DP43" s="569"/>
      <c r="DQ43" s="569"/>
      <c r="DR43" s="569"/>
      <c r="DS43" s="569"/>
      <c r="DT43" s="569"/>
      <c r="DU43" s="569"/>
      <c r="DV43" s="570"/>
      <c r="DW43" s="571"/>
      <c r="DX43" s="572"/>
      <c r="DY43" s="572"/>
      <c r="DZ43" s="572"/>
      <c r="EA43" s="572"/>
      <c r="EB43" s="572"/>
      <c r="EC43" s="573"/>
    </row>
    <row r="44" spans="2:133" ht="11.25" customHeight="1" x14ac:dyDescent="0.2">
      <c r="B44" s="536" t="s">
        <v>552</v>
      </c>
      <c r="C44" s="537"/>
      <c r="D44" s="537"/>
      <c r="E44" s="537"/>
      <c r="F44" s="537"/>
      <c r="G44" s="537"/>
      <c r="H44" s="537"/>
      <c r="I44" s="537"/>
      <c r="J44" s="537"/>
      <c r="K44" s="537"/>
      <c r="L44" s="537"/>
      <c r="M44" s="537"/>
      <c r="N44" s="537"/>
      <c r="O44" s="537"/>
      <c r="P44" s="537"/>
      <c r="Q44" s="538"/>
      <c r="R44" s="539">
        <v>14017791</v>
      </c>
      <c r="S44" s="579"/>
      <c r="T44" s="579"/>
      <c r="U44" s="579"/>
      <c r="V44" s="579"/>
      <c r="W44" s="579"/>
      <c r="X44" s="579"/>
      <c r="Y44" s="580"/>
      <c r="Z44" s="581">
        <v>100</v>
      </c>
      <c r="AA44" s="581"/>
      <c r="AB44" s="581"/>
      <c r="AC44" s="581"/>
      <c r="AD44" s="582">
        <v>7037310</v>
      </c>
      <c r="AE44" s="582"/>
      <c r="AF44" s="582"/>
      <c r="AG44" s="582"/>
      <c r="AH44" s="582"/>
      <c r="AI44" s="582"/>
      <c r="AJ44" s="582"/>
      <c r="AK44" s="582"/>
      <c r="AL44" s="542">
        <v>100</v>
      </c>
      <c r="AM44" s="583"/>
      <c r="AN44" s="583"/>
      <c r="AO44" s="584"/>
      <c r="CD44" s="336" t="s">
        <v>529</v>
      </c>
      <c r="CE44" s="338"/>
      <c r="CF44" s="558" t="s">
        <v>554</v>
      </c>
      <c r="CG44" s="559"/>
      <c r="CH44" s="559"/>
      <c r="CI44" s="559"/>
      <c r="CJ44" s="559"/>
      <c r="CK44" s="559"/>
      <c r="CL44" s="559"/>
      <c r="CM44" s="559"/>
      <c r="CN44" s="559"/>
      <c r="CO44" s="559"/>
      <c r="CP44" s="559"/>
      <c r="CQ44" s="560"/>
      <c r="CR44" s="561">
        <v>3190413</v>
      </c>
      <c r="CS44" s="575"/>
      <c r="CT44" s="575"/>
      <c r="CU44" s="575"/>
      <c r="CV44" s="575"/>
      <c r="CW44" s="575"/>
      <c r="CX44" s="575"/>
      <c r="CY44" s="576"/>
      <c r="CZ44" s="564">
        <v>23.4</v>
      </c>
      <c r="DA44" s="577"/>
      <c r="DB44" s="577"/>
      <c r="DC44" s="578"/>
      <c r="DD44" s="567">
        <v>289943</v>
      </c>
      <c r="DE44" s="575"/>
      <c r="DF44" s="575"/>
      <c r="DG44" s="575"/>
      <c r="DH44" s="575"/>
      <c r="DI44" s="575"/>
      <c r="DJ44" s="575"/>
      <c r="DK44" s="576"/>
      <c r="DL44" s="568"/>
      <c r="DM44" s="569"/>
      <c r="DN44" s="569"/>
      <c r="DO44" s="569"/>
      <c r="DP44" s="569"/>
      <c r="DQ44" s="569"/>
      <c r="DR44" s="569"/>
      <c r="DS44" s="569"/>
      <c r="DT44" s="569"/>
      <c r="DU44" s="569"/>
      <c r="DV44" s="570"/>
      <c r="DW44" s="571"/>
      <c r="DX44" s="572"/>
      <c r="DY44" s="572"/>
      <c r="DZ44" s="572"/>
      <c r="EA44" s="572"/>
      <c r="EB44" s="572"/>
      <c r="EC44" s="573"/>
    </row>
    <row r="45" spans="2:133" ht="11.25" customHeight="1" x14ac:dyDescent="0.2">
      <c r="B45" s="42"/>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CD45" s="339"/>
      <c r="CE45" s="341"/>
      <c r="CF45" s="558" t="s">
        <v>555</v>
      </c>
      <c r="CG45" s="559"/>
      <c r="CH45" s="559"/>
      <c r="CI45" s="559"/>
      <c r="CJ45" s="559"/>
      <c r="CK45" s="559"/>
      <c r="CL45" s="559"/>
      <c r="CM45" s="559"/>
      <c r="CN45" s="559"/>
      <c r="CO45" s="559"/>
      <c r="CP45" s="559"/>
      <c r="CQ45" s="560"/>
      <c r="CR45" s="561">
        <v>1857318</v>
      </c>
      <c r="CS45" s="562"/>
      <c r="CT45" s="562"/>
      <c r="CU45" s="562"/>
      <c r="CV45" s="562"/>
      <c r="CW45" s="562"/>
      <c r="CX45" s="562"/>
      <c r="CY45" s="563"/>
      <c r="CZ45" s="564">
        <v>13.6</v>
      </c>
      <c r="DA45" s="565"/>
      <c r="DB45" s="565"/>
      <c r="DC45" s="566"/>
      <c r="DD45" s="567">
        <v>87643</v>
      </c>
      <c r="DE45" s="562"/>
      <c r="DF45" s="562"/>
      <c r="DG45" s="562"/>
      <c r="DH45" s="562"/>
      <c r="DI45" s="562"/>
      <c r="DJ45" s="562"/>
      <c r="DK45" s="563"/>
      <c r="DL45" s="568"/>
      <c r="DM45" s="569"/>
      <c r="DN45" s="569"/>
      <c r="DO45" s="569"/>
      <c r="DP45" s="569"/>
      <c r="DQ45" s="569"/>
      <c r="DR45" s="569"/>
      <c r="DS45" s="569"/>
      <c r="DT45" s="569"/>
      <c r="DU45" s="569"/>
      <c r="DV45" s="570"/>
      <c r="DW45" s="571"/>
      <c r="DX45" s="572"/>
      <c r="DY45" s="572"/>
      <c r="DZ45" s="572"/>
      <c r="EA45" s="572"/>
      <c r="EB45" s="572"/>
      <c r="EC45" s="573"/>
    </row>
    <row r="46" spans="2:133" ht="11.25" customHeight="1" x14ac:dyDescent="0.2">
      <c r="B46" s="41" t="s">
        <v>55</v>
      </c>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CD46" s="339"/>
      <c r="CE46" s="341"/>
      <c r="CF46" s="558" t="s">
        <v>556</v>
      </c>
      <c r="CG46" s="559"/>
      <c r="CH46" s="559"/>
      <c r="CI46" s="559"/>
      <c r="CJ46" s="559"/>
      <c r="CK46" s="559"/>
      <c r="CL46" s="559"/>
      <c r="CM46" s="559"/>
      <c r="CN46" s="559"/>
      <c r="CO46" s="559"/>
      <c r="CP46" s="559"/>
      <c r="CQ46" s="560"/>
      <c r="CR46" s="561">
        <v>1333095</v>
      </c>
      <c r="CS46" s="575"/>
      <c r="CT46" s="575"/>
      <c r="CU46" s="575"/>
      <c r="CV46" s="575"/>
      <c r="CW46" s="575"/>
      <c r="CX46" s="575"/>
      <c r="CY46" s="576"/>
      <c r="CZ46" s="564">
        <v>9.8000000000000007</v>
      </c>
      <c r="DA46" s="577"/>
      <c r="DB46" s="577"/>
      <c r="DC46" s="578"/>
      <c r="DD46" s="567">
        <v>202300</v>
      </c>
      <c r="DE46" s="575"/>
      <c r="DF46" s="575"/>
      <c r="DG46" s="575"/>
      <c r="DH46" s="575"/>
      <c r="DI46" s="575"/>
      <c r="DJ46" s="575"/>
      <c r="DK46" s="576"/>
      <c r="DL46" s="568"/>
      <c r="DM46" s="569"/>
      <c r="DN46" s="569"/>
      <c r="DO46" s="569"/>
      <c r="DP46" s="569"/>
      <c r="DQ46" s="569"/>
      <c r="DR46" s="569"/>
      <c r="DS46" s="569"/>
      <c r="DT46" s="569"/>
      <c r="DU46" s="569"/>
      <c r="DV46" s="570"/>
      <c r="DW46" s="571"/>
      <c r="DX46" s="572"/>
      <c r="DY46" s="572"/>
      <c r="DZ46" s="572"/>
      <c r="EA46" s="572"/>
      <c r="EB46" s="572"/>
      <c r="EC46" s="573"/>
    </row>
    <row r="47" spans="2:133" ht="11.25" customHeight="1" x14ac:dyDescent="0.2">
      <c r="B47" s="557" t="s">
        <v>557</v>
      </c>
      <c r="C47" s="557"/>
      <c r="D47" s="557"/>
      <c r="E47" s="557"/>
      <c r="F47" s="557"/>
      <c r="G47" s="557"/>
      <c r="H47" s="557"/>
      <c r="I47" s="557"/>
      <c r="J47" s="557"/>
      <c r="K47" s="557"/>
      <c r="L47" s="557"/>
      <c r="M47" s="557"/>
      <c r="N47" s="557"/>
      <c r="O47" s="557"/>
      <c r="P47" s="557"/>
      <c r="Q47" s="557"/>
      <c r="R47" s="557"/>
      <c r="S47" s="557"/>
      <c r="T47" s="557"/>
      <c r="U47" s="557"/>
      <c r="V47" s="557"/>
      <c r="W47" s="557"/>
      <c r="X47" s="557"/>
      <c r="Y47" s="557"/>
      <c r="Z47" s="557"/>
      <c r="AA47" s="557"/>
      <c r="AB47" s="557"/>
      <c r="AC47" s="557"/>
      <c r="AD47" s="557"/>
      <c r="AE47" s="557"/>
      <c r="AF47" s="557"/>
      <c r="AG47" s="557"/>
      <c r="AH47" s="557"/>
      <c r="AI47" s="557"/>
      <c r="AJ47" s="557"/>
      <c r="AK47" s="557"/>
      <c r="AL47" s="557"/>
      <c r="AM47" s="557"/>
      <c r="AN47" s="557"/>
      <c r="AO47" s="557"/>
      <c r="AP47" s="557"/>
      <c r="AQ47" s="557"/>
      <c r="AR47" s="557"/>
      <c r="AS47" s="557"/>
      <c r="AT47" s="557"/>
      <c r="AU47" s="557"/>
      <c r="AV47" s="557"/>
      <c r="AW47" s="557"/>
      <c r="AX47" s="557"/>
      <c r="AY47" s="557"/>
      <c r="AZ47" s="557"/>
      <c r="BA47" s="557"/>
      <c r="BB47" s="557"/>
      <c r="BC47" s="557"/>
      <c r="BD47" s="557"/>
      <c r="BE47" s="557"/>
      <c r="BF47" s="557"/>
      <c r="BG47" s="557"/>
      <c r="BH47" s="557"/>
      <c r="BI47" s="557"/>
      <c r="BJ47" s="557"/>
      <c r="BK47" s="557"/>
      <c r="BL47" s="557"/>
      <c r="BM47" s="557"/>
      <c r="BN47" s="557"/>
      <c r="BO47" s="557"/>
      <c r="BP47" s="557"/>
      <c r="BQ47" s="557"/>
      <c r="BR47" s="557"/>
      <c r="BS47" s="557"/>
      <c r="BT47" s="557"/>
      <c r="BU47" s="557"/>
      <c r="BV47" s="557"/>
      <c r="BW47" s="557"/>
      <c r="BX47" s="557"/>
      <c r="BY47" s="557"/>
      <c r="BZ47" s="557"/>
      <c r="CA47" s="557"/>
      <c r="CB47" s="557"/>
      <c r="CD47" s="339"/>
      <c r="CE47" s="341"/>
      <c r="CF47" s="558" t="s">
        <v>558</v>
      </c>
      <c r="CG47" s="559"/>
      <c r="CH47" s="559"/>
      <c r="CI47" s="559"/>
      <c r="CJ47" s="559"/>
      <c r="CK47" s="559"/>
      <c r="CL47" s="559"/>
      <c r="CM47" s="559"/>
      <c r="CN47" s="559"/>
      <c r="CO47" s="559"/>
      <c r="CP47" s="559"/>
      <c r="CQ47" s="560"/>
      <c r="CR47" s="561" t="s">
        <v>209</v>
      </c>
      <c r="CS47" s="562"/>
      <c r="CT47" s="562"/>
      <c r="CU47" s="562"/>
      <c r="CV47" s="562"/>
      <c r="CW47" s="562"/>
      <c r="CX47" s="562"/>
      <c r="CY47" s="563"/>
      <c r="CZ47" s="564" t="s">
        <v>209</v>
      </c>
      <c r="DA47" s="565"/>
      <c r="DB47" s="565"/>
      <c r="DC47" s="566"/>
      <c r="DD47" s="567" t="s">
        <v>209</v>
      </c>
      <c r="DE47" s="562"/>
      <c r="DF47" s="562"/>
      <c r="DG47" s="562"/>
      <c r="DH47" s="562"/>
      <c r="DI47" s="562"/>
      <c r="DJ47" s="562"/>
      <c r="DK47" s="563"/>
      <c r="DL47" s="568"/>
      <c r="DM47" s="569"/>
      <c r="DN47" s="569"/>
      <c r="DO47" s="569"/>
      <c r="DP47" s="569"/>
      <c r="DQ47" s="569"/>
      <c r="DR47" s="569"/>
      <c r="DS47" s="569"/>
      <c r="DT47" s="569"/>
      <c r="DU47" s="569"/>
      <c r="DV47" s="570"/>
      <c r="DW47" s="571"/>
      <c r="DX47" s="572"/>
      <c r="DY47" s="572"/>
      <c r="DZ47" s="572"/>
      <c r="EA47" s="572"/>
      <c r="EB47" s="572"/>
      <c r="EC47" s="573"/>
    </row>
    <row r="48" spans="2:133" ht="10.8" x14ac:dyDescent="0.2">
      <c r="B48" s="574" t="s">
        <v>269</v>
      </c>
      <c r="C48" s="574"/>
      <c r="D48" s="574"/>
      <c r="E48" s="574"/>
      <c r="F48" s="574"/>
      <c r="G48" s="574"/>
      <c r="H48" s="574"/>
      <c r="I48" s="574"/>
      <c r="J48" s="574"/>
      <c r="K48" s="574"/>
      <c r="L48" s="574"/>
      <c r="M48" s="574"/>
      <c r="N48" s="574"/>
      <c r="O48" s="574"/>
      <c r="P48" s="574"/>
      <c r="Q48" s="574"/>
      <c r="R48" s="574"/>
      <c r="S48" s="574"/>
      <c r="T48" s="574"/>
      <c r="U48" s="574"/>
      <c r="V48" s="574"/>
      <c r="W48" s="574"/>
      <c r="X48" s="574"/>
      <c r="Y48" s="574"/>
      <c r="Z48" s="574"/>
      <c r="AA48" s="574"/>
      <c r="AB48" s="574"/>
      <c r="AC48" s="574"/>
      <c r="AD48" s="574"/>
      <c r="AE48" s="574"/>
      <c r="AF48" s="574"/>
      <c r="AG48" s="574"/>
      <c r="AH48" s="574"/>
      <c r="AI48" s="574"/>
      <c r="AJ48" s="574"/>
      <c r="AK48" s="574"/>
      <c r="AL48" s="574"/>
      <c r="AM48" s="574"/>
      <c r="AN48" s="574"/>
      <c r="AO48" s="574"/>
      <c r="AP48" s="574"/>
      <c r="AQ48" s="574"/>
      <c r="AR48" s="574"/>
      <c r="AS48" s="574"/>
      <c r="AT48" s="574"/>
      <c r="AU48" s="574"/>
      <c r="AV48" s="574"/>
      <c r="AW48" s="574"/>
      <c r="AX48" s="574"/>
      <c r="AY48" s="574"/>
      <c r="AZ48" s="574"/>
      <c r="BA48" s="574"/>
      <c r="BB48" s="574"/>
      <c r="BC48" s="574"/>
      <c r="BD48" s="574"/>
      <c r="BE48" s="574"/>
      <c r="BF48" s="574"/>
      <c r="BG48" s="574"/>
      <c r="BH48" s="574"/>
      <c r="BI48" s="574"/>
      <c r="BJ48" s="574"/>
      <c r="BK48" s="574"/>
      <c r="BL48" s="574"/>
      <c r="BM48" s="574"/>
      <c r="BN48" s="574"/>
      <c r="BO48" s="574"/>
      <c r="BP48" s="574"/>
      <c r="BQ48" s="574"/>
      <c r="BR48" s="574"/>
      <c r="BS48" s="574"/>
      <c r="BT48" s="574"/>
      <c r="BU48" s="574"/>
      <c r="BV48" s="574"/>
      <c r="BW48" s="574"/>
      <c r="BX48" s="574"/>
      <c r="BY48" s="574"/>
      <c r="BZ48" s="574"/>
      <c r="CA48" s="574"/>
      <c r="CB48" s="574"/>
      <c r="CD48" s="342"/>
      <c r="CE48" s="344"/>
      <c r="CF48" s="558" t="s">
        <v>559</v>
      </c>
      <c r="CG48" s="559"/>
      <c r="CH48" s="559"/>
      <c r="CI48" s="559"/>
      <c r="CJ48" s="559"/>
      <c r="CK48" s="559"/>
      <c r="CL48" s="559"/>
      <c r="CM48" s="559"/>
      <c r="CN48" s="559"/>
      <c r="CO48" s="559"/>
      <c r="CP48" s="559"/>
      <c r="CQ48" s="560"/>
      <c r="CR48" s="561" t="s">
        <v>209</v>
      </c>
      <c r="CS48" s="575"/>
      <c r="CT48" s="575"/>
      <c r="CU48" s="575"/>
      <c r="CV48" s="575"/>
      <c r="CW48" s="575"/>
      <c r="CX48" s="575"/>
      <c r="CY48" s="576"/>
      <c r="CZ48" s="564" t="s">
        <v>209</v>
      </c>
      <c r="DA48" s="577"/>
      <c r="DB48" s="577"/>
      <c r="DC48" s="578"/>
      <c r="DD48" s="567" t="s">
        <v>209</v>
      </c>
      <c r="DE48" s="575"/>
      <c r="DF48" s="575"/>
      <c r="DG48" s="575"/>
      <c r="DH48" s="575"/>
      <c r="DI48" s="575"/>
      <c r="DJ48" s="575"/>
      <c r="DK48" s="576"/>
      <c r="DL48" s="568"/>
      <c r="DM48" s="569"/>
      <c r="DN48" s="569"/>
      <c r="DO48" s="569"/>
      <c r="DP48" s="569"/>
      <c r="DQ48" s="569"/>
      <c r="DR48" s="569"/>
      <c r="DS48" s="569"/>
      <c r="DT48" s="569"/>
      <c r="DU48" s="569"/>
      <c r="DV48" s="570"/>
      <c r="DW48" s="571"/>
      <c r="DX48" s="572"/>
      <c r="DY48" s="572"/>
      <c r="DZ48" s="572"/>
      <c r="EA48" s="572"/>
      <c r="EB48" s="572"/>
      <c r="EC48" s="573"/>
    </row>
    <row r="49" spans="2:133" ht="11.25" customHeight="1" x14ac:dyDescent="0.2">
      <c r="B49" s="43"/>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CD49" s="536" t="s">
        <v>201</v>
      </c>
      <c r="CE49" s="537"/>
      <c r="CF49" s="537"/>
      <c r="CG49" s="537"/>
      <c r="CH49" s="537"/>
      <c r="CI49" s="537"/>
      <c r="CJ49" s="537"/>
      <c r="CK49" s="537"/>
      <c r="CL49" s="537"/>
      <c r="CM49" s="537"/>
      <c r="CN49" s="537"/>
      <c r="CO49" s="537"/>
      <c r="CP49" s="537"/>
      <c r="CQ49" s="538"/>
      <c r="CR49" s="539">
        <v>13620348</v>
      </c>
      <c r="CS49" s="540"/>
      <c r="CT49" s="540"/>
      <c r="CU49" s="540"/>
      <c r="CV49" s="540"/>
      <c r="CW49" s="540"/>
      <c r="CX49" s="540"/>
      <c r="CY49" s="541"/>
      <c r="CZ49" s="542">
        <v>100</v>
      </c>
      <c r="DA49" s="543"/>
      <c r="DB49" s="543"/>
      <c r="DC49" s="544"/>
      <c r="DD49" s="545">
        <v>8347453</v>
      </c>
      <c r="DE49" s="540"/>
      <c r="DF49" s="540"/>
      <c r="DG49" s="540"/>
      <c r="DH49" s="540"/>
      <c r="DI49" s="540"/>
      <c r="DJ49" s="540"/>
      <c r="DK49" s="541"/>
      <c r="DL49" s="546"/>
      <c r="DM49" s="547"/>
      <c r="DN49" s="547"/>
      <c r="DO49" s="547"/>
      <c r="DP49" s="547"/>
      <c r="DQ49" s="547"/>
      <c r="DR49" s="547"/>
      <c r="DS49" s="547"/>
      <c r="DT49" s="547"/>
      <c r="DU49" s="547"/>
      <c r="DV49" s="548"/>
      <c r="DW49" s="549"/>
      <c r="DX49" s="550"/>
      <c r="DY49" s="550"/>
      <c r="DZ49" s="550"/>
      <c r="EA49" s="550"/>
      <c r="EB49" s="550"/>
      <c r="EC49" s="551"/>
    </row>
    <row r="50" spans="2:133" ht="10.8" hidden="1" x14ac:dyDescent="0.2">
      <c r="B50" s="44"/>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B6:Q6"/>
    <mergeCell ref="R6:Y6"/>
    <mergeCell ref="Z6:AC6"/>
    <mergeCell ref="AD6:AK6"/>
    <mergeCell ref="AL6:AO6"/>
    <mergeCell ref="AP6:BF6"/>
    <mergeCell ref="BG6:BN6"/>
    <mergeCell ref="BO6:BR6"/>
    <mergeCell ref="BS6:CB6"/>
    <mergeCell ref="AP7:BF7"/>
    <mergeCell ref="BG7:BN7"/>
    <mergeCell ref="BO7:BR7"/>
    <mergeCell ref="BS7:CB7"/>
    <mergeCell ref="CD5:CQ5"/>
    <mergeCell ref="CR5:CY5"/>
    <mergeCell ref="CZ5:DC5"/>
    <mergeCell ref="DD5:DP5"/>
    <mergeCell ref="DQ5:EC5"/>
    <mergeCell ref="CD6:CQ6"/>
    <mergeCell ref="CR6:CY6"/>
    <mergeCell ref="CZ6:DC6"/>
    <mergeCell ref="DD6:DP6"/>
    <mergeCell ref="DQ6:EC6"/>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B9:Q9"/>
    <mergeCell ref="R9:Y9"/>
    <mergeCell ref="Z9:AC9"/>
    <mergeCell ref="AD9:AK9"/>
    <mergeCell ref="AL9:AO9"/>
    <mergeCell ref="AP9:BF9"/>
    <mergeCell ref="BG9:BN9"/>
    <mergeCell ref="BO9:BR9"/>
    <mergeCell ref="BS9:CB9"/>
    <mergeCell ref="B10:Q10"/>
    <mergeCell ref="R10:Y10"/>
    <mergeCell ref="Z10:AC10"/>
    <mergeCell ref="AD10:AK10"/>
    <mergeCell ref="AL10:AO10"/>
    <mergeCell ref="AP10:BF10"/>
    <mergeCell ref="BG10:BN10"/>
    <mergeCell ref="BO10:BR10"/>
    <mergeCell ref="BS10:CB10"/>
    <mergeCell ref="AP11:BF11"/>
    <mergeCell ref="BG11:BN11"/>
    <mergeCell ref="BO11:BR11"/>
    <mergeCell ref="BS11:CB11"/>
    <mergeCell ref="CD9:CQ9"/>
    <mergeCell ref="CR9:CY9"/>
    <mergeCell ref="CZ9:DC9"/>
    <mergeCell ref="DD9:DP9"/>
    <mergeCell ref="DQ9:EC9"/>
    <mergeCell ref="CD10:CQ10"/>
    <mergeCell ref="CR10:CY10"/>
    <mergeCell ref="CZ10:DC10"/>
    <mergeCell ref="DD10:DP10"/>
    <mergeCell ref="DQ10:EC10"/>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B13:Q13"/>
    <mergeCell ref="R13:Y13"/>
    <mergeCell ref="Z13:AC13"/>
    <mergeCell ref="AD13:AK13"/>
    <mergeCell ref="AL13:AO13"/>
    <mergeCell ref="AP13:BF13"/>
    <mergeCell ref="BG13:BN13"/>
    <mergeCell ref="BO13:BR13"/>
    <mergeCell ref="BS13:CB13"/>
    <mergeCell ref="B14:Q14"/>
    <mergeCell ref="R14:Y14"/>
    <mergeCell ref="Z14:AC14"/>
    <mergeCell ref="AD14:AK14"/>
    <mergeCell ref="AL14:AO14"/>
    <mergeCell ref="AP14:BF14"/>
    <mergeCell ref="BG14:BN14"/>
    <mergeCell ref="BO14:BR14"/>
    <mergeCell ref="BS14:CB14"/>
    <mergeCell ref="AP15:BF15"/>
    <mergeCell ref="BG15:BN15"/>
    <mergeCell ref="BO15:BR15"/>
    <mergeCell ref="BS15:CB15"/>
    <mergeCell ref="CD13:CQ13"/>
    <mergeCell ref="CR13:CY13"/>
    <mergeCell ref="CZ13:DC13"/>
    <mergeCell ref="DD13:DP13"/>
    <mergeCell ref="DQ13:EC13"/>
    <mergeCell ref="CD14:CQ14"/>
    <mergeCell ref="CR14:CY14"/>
    <mergeCell ref="CZ14:DC14"/>
    <mergeCell ref="DD14:DP14"/>
    <mergeCell ref="DQ14:EC14"/>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B17:Q17"/>
    <mergeCell ref="R17:Y17"/>
    <mergeCell ref="Z17:AC17"/>
    <mergeCell ref="AD17:AK17"/>
    <mergeCell ref="AL17:AO17"/>
    <mergeCell ref="AP17:BF17"/>
    <mergeCell ref="BG17:BN17"/>
    <mergeCell ref="BO17:BR17"/>
    <mergeCell ref="BS17:CB17"/>
    <mergeCell ref="B18:Q18"/>
    <mergeCell ref="R18:Y18"/>
    <mergeCell ref="Z18:AC18"/>
    <mergeCell ref="AD18:AK18"/>
    <mergeCell ref="AL18:AO18"/>
    <mergeCell ref="AP18:BF18"/>
    <mergeCell ref="BG18:BN18"/>
    <mergeCell ref="BO18:BR18"/>
    <mergeCell ref="BS18:CB18"/>
    <mergeCell ref="AP19:BF19"/>
    <mergeCell ref="BG19:BN19"/>
    <mergeCell ref="BO19:BR19"/>
    <mergeCell ref="BS19:CB19"/>
    <mergeCell ref="CD17:CQ17"/>
    <mergeCell ref="CR17:CY17"/>
    <mergeCell ref="CZ17:DC17"/>
    <mergeCell ref="DD17:DP17"/>
    <mergeCell ref="DQ17:EC17"/>
    <mergeCell ref="CD18:CQ18"/>
    <mergeCell ref="CR18:CY18"/>
    <mergeCell ref="CZ18:DC18"/>
    <mergeCell ref="DD18:DP18"/>
    <mergeCell ref="DQ18:EC18"/>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AD25:AK25"/>
    <mergeCell ref="AL25:AO25"/>
    <mergeCell ref="AP25:BF25"/>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AL29:AO29"/>
    <mergeCell ref="AP29:BF29"/>
    <mergeCell ref="BG29:BN29"/>
    <mergeCell ref="BO29:BR29"/>
    <mergeCell ref="BS29:CB29"/>
    <mergeCell ref="CD27:CQ27"/>
    <mergeCell ref="CR27:CY27"/>
    <mergeCell ref="CZ27:DC27"/>
    <mergeCell ref="DD27:DK27"/>
    <mergeCell ref="BO27:BR27"/>
    <mergeCell ref="BS27:CB27"/>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R31:Y31"/>
    <mergeCell ref="Z31:AC31"/>
    <mergeCell ref="AD31:AK31"/>
    <mergeCell ref="AL31:AO31"/>
    <mergeCell ref="AX31:BF31"/>
    <mergeCell ref="BG31:BL31"/>
    <mergeCell ref="BG33:BL33"/>
    <mergeCell ref="BM33:BQ33"/>
    <mergeCell ref="BR33:BW33"/>
    <mergeCell ref="BX31:CB31"/>
    <mergeCell ref="CF31:CQ31"/>
    <mergeCell ref="CR31:CY31"/>
    <mergeCell ref="CZ31:DC31"/>
    <mergeCell ref="DD31:DK31"/>
    <mergeCell ref="DL31:DV31"/>
    <mergeCell ref="BM31:BQ31"/>
    <mergeCell ref="BR31:BW31"/>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AD37:AK37"/>
    <mergeCell ref="AL37:AO37"/>
    <mergeCell ref="AQ37:AY37"/>
    <mergeCell ref="AZ37:BF37"/>
    <mergeCell ref="BG37:BU37"/>
    <mergeCell ref="BV37:CB37"/>
    <mergeCell ref="CZ35:DC35"/>
    <mergeCell ref="DD35:DK35"/>
    <mergeCell ref="DL35:DV35"/>
    <mergeCell ref="CR35:CY35"/>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AD41:AK41"/>
    <mergeCell ref="AL41:AO41"/>
    <mergeCell ref="AQ41:AY41"/>
    <mergeCell ref="AZ41:BF41"/>
    <mergeCell ref="BM41:BU41"/>
    <mergeCell ref="BV41:CB41"/>
    <mergeCell ref="CD39:CQ39"/>
    <mergeCell ref="CR39:CY39"/>
    <mergeCell ref="CZ39:DC39"/>
    <mergeCell ref="AZ39:BF39"/>
    <mergeCell ref="BG39:BU39"/>
    <mergeCell ref="BV39:CB39"/>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1:Q41"/>
    <mergeCell ref="R41:Y41"/>
    <mergeCell ref="Z41:AC41"/>
    <mergeCell ref="DL43:DV43"/>
    <mergeCell ref="DW43:EC43"/>
    <mergeCell ref="B44:Q44"/>
    <mergeCell ref="R44:Y44"/>
    <mergeCell ref="Z44:AC44"/>
    <mergeCell ref="AD44:AK44"/>
    <mergeCell ref="AL44:AO44"/>
    <mergeCell ref="CF44:CQ44"/>
    <mergeCell ref="CR44:CY44"/>
    <mergeCell ref="CZ44:DC44"/>
    <mergeCell ref="DD44:DK44"/>
    <mergeCell ref="DL44:DV44"/>
    <mergeCell ref="DW44:EC44"/>
    <mergeCell ref="B43:Q43"/>
    <mergeCell ref="R43:Y43"/>
    <mergeCell ref="Z43:AC43"/>
    <mergeCell ref="AD43:AK43"/>
    <mergeCell ref="AL43:AO43"/>
    <mergeCell ref="CD43:CQ43"/>
    <mergeCell ref="CR43:CY43"/>
    <mergeCell ref="CZ43:DC43"/>
    <mergeCell ref="DD43:DK43"/>
    <mergeCell ref="DW48:EC48"/>
    <mergeCell ref="CF45:CQ45"/>
    <mergeCell ref="CR45:CY45"/>
    <mergeCell ref="CZ45:DC45"/>
    <mergeCell ref="DD45:DK45"/>
    <mergeCell ref="DL45:DV45"/>
    <mergeCell ref="DW45:EC45"/>
    <mergeCell ref="CF46:CQ46"/>
    <mergeCell ref="CR46:CY46"/>
    <mergeCell ref="CZ46:DC46"/>
    <mergeCell ref="DD46:DK46"/>
    <mergeCell ref="DL46:DV46"/>
    <mergeCell ref="DW46:EC46"/>
    <mergeCell ref="CD49:CQ49"/>
    <mergeCell ref="CR49:CY49"/>
    <mergeCell ref="CZ49:DC49"/>
    <mergeCell ref="DD49:DK49"/>
    <mergeCell ref="DL49:DV49"/>
    <mergeCell ref="DW49:EC49"/>
    <mergeCell ref="CD29:CE32"/>
    <mergeCell ref="AP31:AS33"/>
    <mergeCell ref="AT31:AT33"/>
    <mergeCell ref="BG40:BK42"/>
    <mergeCell ref="CD44:CE48"/>
    <mergeCell ref="B47:CB47"/>
    <mergeCell ref="CF47:CQ47"/>
    <mergeCell ref="CR47:CY47"/>
    <mergeCell ref="CZ47:DC47"/>
    <mergeCell ref="DD47:DK47"/>
    <mergeCell ref="DL47:DV47"/>
    <mergeCell ref="DW47:EC47"/>
    <mergeCell ref="B48:CB48"/>
    <mergeCell ref="CF48:CQ48"/>
    <mergeCell ref="CR48:CY48"/>
    <mergeCell ref="CZ48:DC48"/>
    <mergeCell ref="DD48:DK48"/>
    <mergeCell ref="DL48:DV48"/>
  </mergeCells>
  <phoneticPr fontId="5"/>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election activeCell="AF5" sqref="AF5:AJ6"/>
    </sheetView>
  </sheetViews>
  <sheetFormatPr defaultColWidth="0" defaultRowHeight="13.2" zeroHeight="1" x14ac:dyDescent="0.2"/>
  <cols>
    <col min="1" max="130" width="2.77734375" style="50" customWidth="1"/>
    <col min="131" max="131" width="1.6640625" style="50" customWidth="1"/>
    <col min="132" max="132" width="9" style="50" hidden="1" customWidth="1"/>
    <col min="133" max="16384" width="9" style="50" hidden="1"/>
  </cols>
  <sheetData>
    <row r="1" spans="1:131" ht="11.25" customHeight="1" x14ac:dyDescent="0.2">
      <c r="A1" s="53"/>
      <c r="B1" s="53"/>
      <c r="C1" s="53"/>
      <c r="D1" s="53"/>
      <c r="E1" s="53"/>
      <c r="F1" s="53"/>
      <c r="G1" s="53"/>
      <c r="H1" s="53"/>
      <c r="I1" s="53"/>
      <c r="J1" s="53"/>
      <c r="K1" s="53"/>
      <c r="L1" s="53"/>
      <c r="M1" s="53"/>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c r="BR1" s="54"/>
      <c r="BS1" s="54"/>
      <c r="BT1" s="54"/>
      <c r="BU1" s="54"/>
      <c r="BV1" s="54"/>
      <c r="BW1" s="54"/>
      <c r="BX1" s="54"/>
      <c r="BY1" s="54"/>
      <c r="BZ1" s="54"/>
      <c r="CA1" s="54"/>
      <c r="CB1" s="54"/>
      <c r="CC1" s="54"/>
      <c r="CD1" s="54"/>
      <c r="CE1" s="54"/>
      <c r="CF1" s="54"/>
      <c r="CG1" s="54"/>
      <c r="CH1" s="54"/>
      <c r="CI1" s="54"/>
      <c r="CJ1" s="54"/>
      <c r="CK1" s="54"/>
      <c r="CL1" s="54"/>
      <c r="CM1" s="54"/>
      <c r="CN1" s="54"/>
      <c r="CO1" s="54"/>
      <c r="CP1" s="54"/>
      <c r="CQ1" s="54"/>
      <c r="CR1" s="54"/>
      <c r="CS1" s="54"/>
      <c r="CT1" s="54"/>
      <c r="CU1" s="54"/>
      <c r="CV1" s="54"/>
      <c r="CW1" s="54"/>
      <c r="CX1" s="54"/>
      <c r="CY1" s="54"/>
      <c r="CZ1" s="54"/>
      <c r="DA1" s="54"/>
      <c r="DB1" s="54"/>
      <c r="DC1" s="54"/>
      <c r="DD1" s="54"/>
      <c r="DE1" s="54"/>
      <c r="DF1" s="54"/>
      <c r="DG1" s="54"/>
      <c r="DH1" s="54"/>
      <c r="DI1" s="54"/>
      <c r="DJ1" s="54"/>
      <c r="DK1" s="54"/>
      <c r="DL1" s="54"/>
      <c r="DM1" s="54"/>
      <c r="DN1" s="54"/>
      <c r="DO1" s="54"/>
      <c r="DP1" s="54"/>
      <c r="DQ1" s="80"/>
      <c r="DR1" s="80"/>
      <c r="DS1" s="80"/>
      <c r="DT1" s="80"/>
      <c r="DU1" s="80"/>
      <c r="DV1" s="80"/>
      <c r="DW1" s="80"/>
      <c r="DX1" s="80"/>
      <c r="DY1" s="80"/>
      <c r="DZ1" s="80"/>
      <c r="EA1" s="52"/>
    </row>
    <row r="2" spans="1:131" ht="26.25" customHeight="1" x14ac:dyDescent="0.2">
      <c r="A2" s="970" t="s">
        <v>300</v>
      </c>
      <c r="B2" s="970"/>
      <c r="C2" s="970"/>
      <c r="D2" s="970"/>
      <c r="E2" s="970"/>
      <c r="F2" s="970"/>
      <c r="G2" s="970"/>
      <c r="H2" s="970"/>
      <c r="I2" s="970"/>
      <c r="J2" s="970"/>
      <c r="K2" s="970"/>
      <c r="L2" s="970"/>
      <c r="M2" s="970"/>
      <c r="N2" s="970"/>
      <c r="O2" s="970"/>
      <c r="P2" s="970"/>
      <c r="Q2" s="970"/>
      <c r="R2" s="970"/>
      <c r="S2" s="970"/>
      <c r="T2" s="970"/>
      <c r="U2" s="970"/>
      <c r="V2" s="970"/>
      <c r="W2" s="970"/>
      <c r="X2" s="970"/>
      <c r="Y2" s="970"/>
      <c r="Z2" s="970"/>
      <c r="AA2" s="970"/>
      <c r="AB2" s="970"/>
      <c r="AC2" s="970"/>
      <c r="AD2" s="970"/>
      <c r="AE2" s="970"/>
      <c r="AF2" s="970"/>
      <c r="AG2" s="970"/>
      <c r="AH2" s="970"/>
      <c r="AI2" s="970"/>
      <c r="AJ2" s="970"/>
      <c r="AK2" s="970"/>
      <c r="AL2" s="970"/>
      <c r="AM2" s="970"/>
      <c r="AN2" s="970"/>
      <c r="AO2" s="970"/>
      <c r="AP2" s="970"/>
      <c r="AQ2" s="970"/>
      <c r="AR2" s="970"/>
      <c r="AS2" s="970"/>
      <c r="AT2" s="970"/>
      <c r="AU2" s="970"/>
      <c r="AV2" s="970"/>
      <c r="AW2" s="970"/>
      <c r="AX2" s="970"/>
      <c r="AY2" s="970"/>
      <c r="AZ2" s="970"/>
      <c r="BA2" s="970"/>
      <c r="BB2" s="970"/>
      <c r="BC2" s="970"/>
      <c r="BD2" s="970"/>
      <c r="BE2" s="970"/>
      <c r="BF2" s="970"/>
      <c r="BG2" s="970"/>
      <c r="BH2" s="970"/>
      <c r="BI2" s="970"/>
      <c r="BJ2" s="54"/>
      <c r="BK2" s="54"/>
      <c r="BL2" s="54"/>
      <c r="BM2" s="54"/>
      <c r="BN2" s="54"/>
      <c r="BO2" s="54"/>
      <c r="BP2" s="54"/>
      <c r="BQ2" s="54"/>
      <c r="BR2" s="54"/>
      <c r="BS2" s="54"/>
      <c r="BT2" s="54"/>
      <c r="BU2" s="54"/>
      <c r="BV2" s="54"/>
      <c r="BW2" s="54"/>
      <c r="BX2" s="54"/>
      <c r="BY2" s="54"/>
      <c r="BZ2" s="54"/>
      <c r="CA2" s="54"/>
      <c r="CB2" s="54"/>
      <c r="CC2" s="54"/>
      <c r="CD2" s="54"/>
      <c r="CE2" s="54"/>
      <c r="CF2" s="54"/>
      <c r="CG2" s="54"/>
      <c r="CH2" s="54"/>
      <c r="CI2" s="54"/>
      <c r="CJ2" s="54"/>
      <c r="CK2" s="54"/>
      <c r="CL2" s="54"/>
      <c r="CM2" s="54"/>
      <c r="CN2" s="54"/>
      <c r="CO2" s="54"/>
      <c r="CP2" s="54"/>
      <c r="CQ2" s="54"/>
      <c r="CR2" s="54"/>
      <c r="CS2" s="54"/>
      <c r="CT2" s="54"/>
      <c r="CU2" s="54"/>
      <c r="CV2" s="54"/>
      <c r="CW2" s="54"/>
      <c r="CX2" s="54"/>
      <c r="CY2" s="54"/>
      <c r="CZ2" s="54"/>
      <c r="DA2" s="54"/>
      <c r="DB2" s="54"/>
      <c r="DC2" s="54"/>
      <c r="DD2" s="54"/>
      <c r="DE2" s="54"/>
      <c r="DF2" s="54"/>
      <c r="DG2" s="54"/>
      <c r="DH2" s="54"/>
      <c r="DI2" s="54"/>
      <c r="DJ2" s="971" t="s">
        <v>305</v>
      </c>
      <c r="DK2" s="972"/>
      <c r="DL2" s="972"/>
      <c r="DM2" s="972"/>
      <c r="DN2" s="972"/>
      <c r="DO2" s="973"/>
      <c r="DP2" s="54"/>
      <c r="DQ2" s="971" t="s">
        <v>306</v>
      </c>
      <c r="DR2" s="972"/>
      <c r="DS2" s="972"/>
      <c r="DT2" s="972"/>
      <c r="DU2" s="972"/>
      <c r="DV2" s="972"/>
      <c r="DW2" s="972"/>
      <c r="DX2" s="972"/>
      <c r="DY2" s="972"/>
      <c r="DZ2" s="973"/>
      <c r="EA2" s="52"/>
    </row>
    <row r="3" spans="1:131" ht="11.25" customHeight="1" x14ac:dyDescent="0.2">
      <c r="A3" s="54"/>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4"/>
      <c r="DA3" s="54"/>
      <c r="DB3" s="54"/>
      <c r="DC3" s="54"/>
      <c r="DD3" s="54"/>
      <c r="DE3" s="54"/>
      <c r="DF3" s="54"/>
      <c r="DG3" s="54"/>
      <c r="DH3" s="54"/>
      <c r="DI3" s="54"/>
      <c r="DJ3" s="54"/>
      <c r="DK3" s="54"/>
      <c r="DL3" s="54"/>
      <c r="DM3" s="54"/>
      <c r="DN3" s="54"/>
      <c r="DO3" s="54"/>
      <c r="DP3" s="54"/>
      <c r="DQ3" s="54"/>
      <c r="DR3" s="54"/>
      <c r="DS3" s="54"/>
      <c r="DT3" s="54"/>
      <c r="DU3" s="54"/>
      <c r="DV3" s="54"/>
      <c r="DW3" s="54"/>
      <c r="DX3" s="54"/>
      <c r="DY3" s="54"/>
      <c r="DZ3" s="54"/>
      <c r="EA3" s="52"/>
    </row>
    <row r="4" spans="1:131" s="51" customFormat="1" ht="26.25" customHeight="1" x14ac:dyDescent="0.2">
      <c r="A4" s="961" t="s">
        <v>402</v>
      </c>
      <c r="B4" s="961"/>
      <c r="C4" s="961"/>
      <c r="D4" s="961"/>
      <c r="E4" s="961"/>
      <c r="F4" s="961"/>
      <c r="G4" s="961"/>
      <c r="H4" s="961"/>
      <c r="I4" s="961"/>
      <c r="J4" s="961"/>
      <c r="K4" s="961"/>
      <c r="L4" s="961"/>
      <c r="M4" s="961"/>
      <c r="N4" s="961"/>
      <c r="O4" s="961"/>
      <c r="P4" s="961"/>
      <c r="Q4" s="961"/>
      <c r="R4" s="961"/>
      <c r="S4" s="961"/>
      <c r="T4" s="961"/>
      <c r="U4" s="961"/>
      <c r="V4" s="961"/>
      <c r="W4" s="961"/>
      <c r="X4" s="961"/>
      <c r="Y4" s="961"/>
      <c r="Z4" s="961"/>
      <c r="AA4" s="961"/>
      <c r="AB4" s="961"/>
      <c r="AC4" s="961"/>
      <c r="AD4" s="961"/>
      <c r="AE4" s="961"/>
      <c r="AF4" s="961"/>
      <c r="AG4" s="961"/>
      <c r="AH4" s="961"/>
      <c r="AI4" s="961"/>
      <c r="AJ4" s="961"/>
      <c r="AK4" s="961"/>
      <c r="AL4" s="961"/>
      <c r="AM4" s="961"/>
      <c r="AN4" s="961"/>
      <c r="AO4" s="961"/>
      <c r="AP4" s="961"/>
      <c r="AQ4" s="961"/>
      <c r="AR4" s="961"/>
      <c r="AS4" s="961"/>
      <c r="AT4" s="961"/>
      <c r="AU4" s="961"/>
      <c r="AV4" s="961"/>
      <c r="AW4" s="961"/>
      <c r="AX4" s="961"/>
      <c r="AY4" s="961"/>
      <c r="AZ4" s="60"/>
      <c r="BA4" s="60"/>
      <c r="BB4" s="60"/>
      <c r="BC4" s="60"/>
      <c r="BD4" s="60"/>
      <c r="BE4" s="71"/>
      <c r="BF4" s="71"/>
      <c r="BG4" s="71"/>
      <c r="BH4" s="71"/>
      <c r="BI4" s="71"/>
      <c r="BJ4" s="71"/>
      <c r="BK4" s="71"/>
      <c r="BL4" s="71"/>
      <c r="BM4" s="71"/>
      <c r="BN4" s="71"/>
      <c r="BO4" s="71"/>
      <c r="BP4" s="71"/>
      <c r="BQ4" s="737" t="s">
        <v>403</v>
      </c>
      <c r="BR4" s="737"/>
      <c r="BS4" s="737"/>
      <c r="BT4" s="737"/>
      <c r="BU4" s="737"/>
      <c r="BV4" s="737"/>
      <c r="BW4" s="737"/>
      <c r="BX4" s="737"/>
      <c r="BY4" s="737"/>
      <c r="BZ4" s="737"/>
      <c r="CA4" s="737"/>
      <c r="CB4" s="737"/>
      <c r="CC4" s="737"/>
      <c r="CD4" s="737"/>
      <c r="CE4" s="737"/>
      <c r="CF4" s="737"/>
      <c r="CG4" s="737"/>
      <c r="CH4" s="737"/>
      <c r="CI4" s="737"/>
      <c r="CJ4" s="737"/>
      <c r="CK4" s="737"/>
      <c r="CL4" s="737"/>
      <c r="CM4" s="737"/>
      <c r="CN4" s="737"/>
      <c r="CO4" s="737"/>
      <c r="CP4" s="737"/>
      <c r="CQ4" s="737"/>
      <c r="CR4" s="737"/>
      <c r="CS4" s="737"/>
      <c r="CT4" s="737"/>
      <c r="CU4" s="737"/>
      <c r="CV4" s="737"/>
      <c r="CW4" s="737"/>
      <c r="CX4" s="737"/>
      <c r="CY4" s="737"/>
      <c r="CZ4" s="737"/>
      <c r="DA4" s="737"/>
      <c r="DB4" s="737"/>
      <c r="DC4" s="737"/>
      <c r="DD4" s="737"/>
      <c r="DE4" s="737"/>
      <c r="DF4" s="737"/>
      <c r="DG4" s="737"/>
      <c r="DH4" s="737"/>
      <c r="DI4" s="737"/>
      <c r="DJ4" s="737"/>
      <c r="DK4" s="737"/>
      <c r="DL4" s="737"/>
      <c r="DM4" s="737"/>
      <c r="DN4" s="737"/>
      <c r="DO4" s="737"/>
      <c r="DP4" s="737"/>
      <c r="DQ4" s="737"/>
      <c r="DR4" s="737"/>
      <c r="DS4" s="737"/>
      <c r="DT4" s="737"/>
      <c r="DU4" s="737"/>
      <c r="DV4" s="737"/>
      <c r="DW4" s="737"/>
      <c r="DX4" s="737"/>
      <c r="DY4" s="737"/>
      <c r="DZ4" s="737"/>
      <c r="EA4" s="71"/>
    </row>
    <row r="5" spans="1:131" s="51" customFormat="1" ht="26.25" customHeight="1" x14ac:dyDescent="0.2">
      <c r="A5" s="653" t="s">
        <v>404</v>
      </c>
      <c r="B5" s="654"/>
      <c r="C5" s="654"/>
      <c r="D5" s="654"/>
      <c r="E5" s="654"/>
      <c r="F5" s="654"/>
      <c r="G5" s="654"/>
      <c r="H5" s="654"/>
      <c r="I5" s="654"/>
      <c r="J5" s="654"/>
      <c r="K5" s="654"/>
      <c r="L5" s="654"/>
      <c r="M5" s="654"/>
      <c r="N5" s="654"/>
      <c r="O5" s="654"/>
      <c r="P5" s="655"/>
      <c r="Q5" s="645" t="s">
        <v>188</v>
      </c>
      <c r="R5" s="646"/>
      <c r="S5" s="646"/>
      <c r="T5" s="646"/>
      <c r="U5" s="647"/>
      <c r="V5" s="645" t="s">
        <v>405</v>
      </c>
      <c r="W5" s="646"/>
      <c r="X5" s="646"/>
      <c r="Y5" s="646"/>
      <c r="Z5" s="647"/>
      <c r="AA5" s="645" t="s">
        <v>407</v>
      </c>
      <c r="AB5" s="646"/>
      <c r="AC5" s="646"/>
      <c r="AD5" s="646"/>
      <c r="AE5" s="646"/>
      <c r="AF5" s="687" t="s">
        <v>185</v>
      </c>
      <c r="AG5" s="646"/>
      <c r="AH5" s="646"/>
      <c r="AI5" s="646"/>
      <c r="AJ5" s="651"/>
      <c r="AK5" s="646" t="s">
        <v>159</v>
      </c>
      <c r="AL5" s="646"/>
      <c r="AM5" s="646"/>
      <c r="AN5" s="646"/>
      <c r="AO5" s="647"/>
      <c r="AP5" s="645" t="s">
        <v>408</v>
      </c>
      <c r="AQ5" s="646"/>
      <c r="AR5" s="646"/>
      <c r="AS5" s="646"/>
      <c r="AT5" s="647"/>
      <c r="AU5" s="645" t="s">
        <v>410</v>
      </c>
      <c r="AV5" s="646"/>
      <c r="AW5" s="646"/>
      <c r="AX5" s="646"/>
      <c r="AY5" s="651"/>
      <c r="AZ5" s="60"/>
      <c r="BA5" s="60"/>
      <c r="BB5" s="60"/>
      <c r="BC5" s="60"/>
      <c r="BD5" s="60"/>
      <c r="BE5" s="71"/>
      <c r="BF5" s="71"/>
      <c r="BG5" s="71"/>
      <c r="BH5" s="71"/>
      <c r="BI5" s="71"/>
      <c r="BJ5" s="71"/>
      <c r="BK5" s="71"/>
      <c r="BL5" s="71"/>
      <c r="BM5" s="71"/>
      <c r="BN5" s="71"/>
      <c r="BO5" s="71"/>
      <c r="BP5" s="71"/>
      <c r="BQ5" s="653" t="s">
        <v>411</v>
      </c>
      <c r="BR5" s="654"/>
      <c r="BS5" s="654"/>
      <c r="BT5" s="654"/>
      <c r="BU5" s="654"/>
      <c r="BV5" s="654"/>
      <c r="BW5" s="654"/>
      <c r="BX5" s="654"/>
      <c r="BY5" s="654"/>
      <c r="BZ5" s="654"/>
      <c r="CA5" s="654"/>
      <c r="CB5" s="654"/>
      <c r="CC5" s="654"/>
      <c r="CD5" s="654"/>
      <c r="CE5" s="654"/>
      <c r="CF5" s="654"/>
      <c r="CG5" s="655"/>
      <c r="CH5" s="645" t="s">
        <v>359</v>
      </c>
      <c r="CI5" s="646"/>
      <c r="CJ5" s="646"/>
      <c r="CK5" s="646"/>
      <c r="CL5" s="647"/>
      <c r="CM5" s="645" t="s">
        <v>322</v>
      </c>
      <c r="CN5" s="646"/>
      <c r="CO5" s="646"/>
      <c r="CP5" s="646"/>
      <c r="CQ5" s="647"/>
      <c r="CR5" s="645" t="s">
        <v>246</v>
      </c>
      <c r="CS5" s="646"/>
      <c r="CT5" s="646"/>
      <c r="CU5" s="646"/>
      <c r="CV5" s="647"/>
      <c r="CW5" s="645" t="s">
        <v>57</v>
      </c>
      <c r="CX5" s="646"/>
      <c r="CY5" s="646"/>
      <c r="CZ5" s="646"/>
      <c r="DA5" s="647"/>
      <c r="DB5" s="645" t="s">
        <v>391</v>
      </c>
      <c r="DC5" s="646"/>
      <c r="DD5" s="646"/>
      <c r="DE5" s="646"/>
      <c r="DF5" s="647"/>
      <c r="DG5" s="983" t="s">
        <v>243</v>
      </c>
      <c r="DH5" s="984"/>
      <c r="DI5" s="984"/>
      <c r="DJ5" s="984"/>
      <c r="DK5" s="985"/>
      <c r="DL5" s="983" t="s">
        <v>412</v>
      </c>
      <c r="DM5" s="984"/>
      <c r="DN5" s="984"/>
      <c r="DO5" s="984"/>
      <c r="DP5" s="985"/>
      <c r="DQ5" s="645" t="s">
        <v>413</v>
      </c>
      <c r="DR5" s="646"/>
      <c r="DS5" s="646"/>
      <c r="DT5" s="646"/>
      <c r="DU5" s="647"/>
      <c r="DV5" s="645" t="s">
        <v>410</v>
      </c>
      <c r="DW5" s="646"/>
      <c r="DX5" s="646"/>
      <c r="DY5" s="646"/>
      <c r="DZ5" s="651"/>
      <c r="EA5" s="71"/>
    </row>
    <row r="6" spans="1:131" s="51" customFormat="1" ht="26.25" customHeight="1" x14ac:dyDescent="0.2">
      <c r="A6" s="656"/>
      <c r="B6" s="657"/>
      <c r="C6" s="657"/>
      <c r="D6" s="657"/>
      <c r="E6" s="657"/>
      <c r="F6" s="657"/>
      <c r="G6" s="657"/>
      <c r="H6" s="657"/>
      <c r="I6" s="657"/>
      <c r="J6" s="657"/>
      <c r="K6" s="657"/>
      <c r="L6" s="657"/>
      <c r="M6" s="657"/>
      <c r="N6" s="657"/>
      <c r="O6" s="657"/>
      <c r="P6" s="658"/>
      <c r="Q6" s="648"/>
      <c r="R6" s="649"/>
      <c r="S6" s="649"/>
      <c r="T6" s="649"/>
      <c r="U6" s="650"/>
      <c r="V6" s="648"/>
      <c r="W6" s="649"/>
      <c r="X6" s="649"/>
      <c r="Y6" s="649"/>
      <c r="Z6" s="650"/>
      <c r="AA6" s="648"/>
      <c r="AB6" s="649"/>
      <c r="AC6" s="649"/>
      <c r="AD6" s="649"/>
      <c r="AE6" s="649"/>
      <c r="AF6" s="688"/>
      <c r="AG6" s="649"/>
      <c r="AH6" s="649"/>
      <c r="AI6" s="649"/>
      <c r="AJ6" s="652"/>
      <c r="AK6" s="649"/>
      <c r="AL6" s="649"/>
      <c r="AM6" s="649"/>
      <c r="AN6" s="649"/>
      <c r="AO6" s="650"/>
      <c r="AP6" s="648"/>
      <c r="AQ6" s="649"/>
      <c r="AR6" s="649"/>
      <c r="AS6" s="649"/>
      <c r="AT6" s="650"/>
      <c r="AU6" s="648"/>
      <c r="AV6" s="649"/>
      <c r="AW6" s="649"/>
      <c r="AX6" s="649"/>
      <c r="AY6" s="652"/>
      <c r="AZ6" s="60"/>
      <c r="BA6" s="60"/>
      <c r="BB6" s="60"/>
      <c r="BC6" s="60"/>
      <c r="BD6" s="60"/>
      <c r="BE6" s="71"/>
      <c r="BF6" s="71"/>
      <c r="BG6" s="71"/>
      <c r="BH6" s="71"/>
      <c r="BI6" s="71"/>
      <c r="BJ6" s="71"/>
      <c r="BK6" s="71"/>
      <c r="BL6" s="71"/>
      <c r="BM6" s="71"/>
      <c r="BN6" s="71"/>
      <c r="BO6" s="71"/>
      <c r="BP6" s="71"/>
      <c r="BQ6" s="656"/>
      <c r="BR6" s="657"/>
      <c r="BS6" s="657"/>
      <c r="BT6" s="657"/>
      <c r="BU6" s="657"/>
      <c r="BV6" s="657"/>
      <c r="BW6" s="657"/>
      <c r="BX6" s="657"/>
      <c r="BY6" s="657"/>
      <c r="BZ6" s="657"/>
      <c r="CA6" s="657"/>
      <c r="CB6" s="657"/>
      <c r="CC6" s="657"/>
      <c r="CD6" s="657"/>
      <c r="CE6" s="657"/>
      <c r="CF6" s="657"/>
      <c r="CG6" s="658"/>
      <c r="CH6" s="648"/>
      <c r="CI6" s="649"/>
      <c r="CJ6" s="649"/>
      <c r="CK6" s="649"/>
      <c r="CL6" s="650"/>
      <c r="CM6" s="648"/>
      <c r="CN6" s="649"/>
      <c r="CO6" s="649"/>
      <c r="CP6" s="649"/>
      <c r="CQ6" s="650"/>
      <c r="CR6" s="648"/>
      <c r="CS6" s="649"/>
      <c r="CT6" s="649"/>
      <c r="CU6" s="649"/>
      <c r="CV6" s="650"/>
      <c r="CW6" s="648"/>
      <c r="CX6" s="649"/>
      <c r="CY6" s="649"/>
      <c r="CZ6" s="649"/>
      <c r="DA6" s="650"/>
      <c r="DB6" s="648"/>
      <c r="DC6" s="649"/>
      <c r="DD6" s="649"/>
      <c r="DE6" s="649"/>
      <c r="DF6" s="650"/>
      <c r="DG6" s="986"/>
      <c r="DH6" s="987"/>
      <c r="DI6" s="987"/>
      <c r="DJ6" s="987"/>
      <c r="DK6" s="988"/>
      <c r="DL6" s="986"/>
      <c r="DM6" s="987"/>
      <c r="DN6" s="987"/>
      <c r="DO6" s="987"/>
      <c r="DP6" s="988"/>
      <c r="DQ6" s="648"/>
      <c r="DR6" s="649"/>
      <c r="DS6" s="649"/>
      <c r="DT6" s="649"/>
      <c r="DU6" s="650"/>
      <c r="DV6" s="648"/>
      <c r="DW6" s="649"/>
      <c r="DX6" s="649"/>
      <c r="DY6" s="649"/>
      <c r="DZ6" s="652"/>
      <c r="EA6" s="71"/>
    </row>
    <row r="7" spans="1:131" s="51" customFormat="1" ht="26.25" customHeight="1" x14ac:dyDescent="0.2">
      <c r="A7" s="55">
        <v>1</v>
      </c>
      <c r="B7" s="948" t="s">
        <v>265</v>
      </c>
      <c r="C7" s="949"/>
      <c r="D7" s="949"/>
      <c r="E7" s="949"/>
      <c r="F7" s="949"/>
      <c r="G7" s="949"/>
      <c r="H7" s="949"/>
      <c r="I7" s="949"/>
      <c r="J7" s="949"/>
      <c r="K7" s="949"/>
      <c r="L7" s="949"/>
      <c r="M7" s="949"/>
      <c r="N7" s="949"/>
      <c r="O7" s="949"/>
      <c r="P7" s="950"/>
      <c r="Q7" s="924">
        <v>13990</v>
      </c>
      <c r="R7" s="925"/>
      <c r="S7" s="925"/>
      <c r="T7" s="925"/>
      <c r="U7" s="925"/>
      <c r="V7" s="925">
        <v>13592</v>
      </c>
      <c r="W7" s="925"/>
      <c r="X7" s="925"/>
      <c r="Y7" s="925"/>
      <c r="Z7" s="925"/>
      <c r="AA7" s="925">
        <v>397</v>
      </c>
      <c r="AB7" s="925"/>
      <c r="AC7" s="925"/>
      <c r="AD7" s="925"/>
      <c r="AE7" s="974"/>
      <c r="AF7" s="975">
        <v>365</v>
      </c>
      <c r="AG7" s="976"/>
      <c r="AH7" s="976"/>
      <c r="AI7" s="976"/>
      <c r="AJ7" s="977"/>
      <c r="AK7" s="978">
        <v>435</v>
      </c>
      <c r="AL7" s="925"/>
      <c r="AM7" s="925"/>
      <c r="AN7" s="925"/>
      <c r="AO7" s="925"/>
      <c r="AP7" s="925">
        <v>15728</v>
      </c>
      <c r="AQ7" s="925"/>
      <c r="AR7" s="925"/>
      <c r="AS7" s="925"/>
      <c r="AT7" s="925"/>
      <c r="AU7" s="926"/>
      <c r="AV7" s="926"/>
      <c r="AW7" s="926"/>
      <c r="AX7" s="926"/>
      <c r="AY7" s="927"/>
      <c r="AZ7" s="60"/>
      <c r="BA7" s="60"/>
      <c r="BB7" s="60"/>
      <c r="BC7" s="60"/>
      <c r="BD7" s="60"/>
      <c r="BE7" s="71"/>
      <c r="BF7" s="71"/>
      <c r="BG7" s="71"/>
      <c r="BH7" s="71"/>
      <c r="BI7" s="71"/>
      <c r="BJ7" s="71"/>
      <c r="BK7" s="71"/>
      <c r="BL7" s="71"/>
      <c r="BM7" s="71"/>
      <c r="BN7" s="71"/>
      <c r="BO7" s="71"/>
      <c r="BP7" s="71"/>
      <c r="BQ7" s="55">
        <v>1</v>
      </c>
      <c r="BR7" s="75"/>
      <c r="BS7" s="948" t="s">
        <v>165</v>
      </c>
      <c r="BT7" s="949"/>
      <c r="BU7" s="949"/>
      <c r="BV7" s="949"/>
      <c r="BW7" s="949"/>
      <c r="BX7" s="949"/>
      <c r="BY7" s="949"/>
      <c r="BZ7" s="949"/>
      <c r="CA7" s="949"/>
      <c r="CB7" s="949"/>
      <c r="CC7" s="949"/>
      <c r="CD7" s="949"/>
      <c r="CE7" s="949"/>
      <c r="CF7" s="949"/>
      <c r="CG7" s="950"/>
      <c r="CH7" s="979">
        <v>38</v>
      </c>
      <c r="CI7" s="980"/>
      <c r="CJ7" s="980"/>
      <c r="CK7" s="980"/>
      <c r="CL7" s="981"/>
      <c r="CM7" s="979">
        <v>542</v>
      </c>
      <c r="CN7" s="980"/>
      <c r="CO7" s="980"/>
      <c r="CP7" s="980"/>
      <c r="CQ7" s="981"/>
      <c r="CR7" s="979">
        <v>303</v>
      </c>
      <c r="CS7" s="980"/>
      <c r="CT7" s="980"/>
      <c r="CU7" s="980"/>
      <c r="CV7" s="981"/>
      <c r="CW7" s="979">
        <v>0</v>
      </c>
      <c r="CX7" s="980"/>
      <c r="CY7" s="980"/>
      <c r="CZ7" s="980"/>
      <c r="DA7" s="981"/>
      <c r="DB7" s="979" t="s">
        <v>209</v>
      </c>
      <c r="DC7" s="980"/>
      <c r="DD7" s="980"/>
      <c r="DE7" s="980"/>
      <c r="DF7" s="981"/>
      <c r="DG7" s="979" t="s">
        <v>209</v>
      </c>
      <c r="DH7" s="980"/>
      <c r="DI7" s="980"/>
      <c r="DJ7" s="980"/>
      <c r="DK7" s="981"/>
      <c r="DL7" s="979" t="s">
        <v>209</v>
      </c>
      <c r="DM7" s="980"/>
      <c r="DN7" s="980"/>
      <c r="DO7" s="980"/>
      <c r="DP7" s="981"/>
      <c r="DQ7" s="979" t="s">
        <v>209</v>
      </c>
      <c r="DR7" s="980"/>
      <c r="DS7" s="980"/>
      <c r="DT7" s="980"/>
      <c r="DU7" s="981"/>
      <c r="DV7" s="948"/>
      <c r="DW7" s="949"/>
      <c r="DX7" s="949"/>
      <c r="DY7" s="949"/>
      <c r="DZ7" s="982"/>
      <c r="EA7" s="71"/>
    </row>
    <row r="8" spans="1:131" s="51" customFormat="1" ht="26.25" customHeight="1" x14ac:dyDescent="0.2">
      <c r="A8" s="56">
        <v>2</v>
      </c>
      <c r="B8" s="907" t="s">
        <v>302</v>
      </c>
      <c r="C8" s="908"/>
      <c r="D8" s="908"/>
      <c r="E8" s="908"/>
      <c r="F8" s="908"/>
      <c r="G8" s="908"/>
      <c r="H8" s="908"/>
      <c r="I8" s="908"/>
      <c r="J8" s="908"/>
      <c r="K8" s="908"/>
      <c r="L8" s="908"/>
      <c r="M8" s="908"/>
      <c r="N8" s="908"/>
      <c r="O8" s="908"/>
      <c r="P8" s="909"/>
      <c r="Q8" s="910">
        <v>0</v>
      </c>
      <c r="R8" s="911"/>
      <c r="S8" s="911"/>
      <c r="T8" s="911"/>
      <c r="U8" s="911"/>
      <c r="V8" s="911">
        <v>0</v>
      </c>
      <c r="W8" s="911"/>
      <c r="X8" s="911"/>
      <c r="Y8" s="911"/>
      <c r="Z8" s="911"/>
      <c r="AA8" s="911" t="s">
        <v>209</v>
      </c>
      <c r="AB8" s="911"/>
      <c r="AC8" s="911"/>
      <c r="AD8" s="911"/>
      <c r="AE8" s="920"/>
      <c r="AF8" s="940" t="s">
        <v>209</v>
      </c>
      <c r="AG8" s="918"/>
      <c r="AH8" s="918"/>
      <c r="AI8" s="918"/>
      <c r="AJ8" s="941"/>
      <c r="AK8" s="919" t="s">
        <v>209</v>
      </c>
      <c r="AL8" s="911"/>
      <c r="AM8" s="911"/>
      <c r="AN8" s="911"/>
      <c r="AO8" s="911"/>
      <c r="AP8" s="911" t="s">
        <v>209</v>
      </c>
      <c r="AQ8" s="911"/>
      <c r="AR8" s="911"/>
      <c r="AS8" s="911"/>
      <c r="AT8" s="911"/>
      <c r="AU8" s="912"/>
      <c r="AV8" s="912"/>
      <c r="AW8" s="912"/>
      <c r="AX8" s="912"/>
      <c r="AY8" s="913"/>
      <c r="AZ8" s="60"/>
      <c r="BA8" s="60"/>
      <c r="BB8" s="60"/>
      <c r="BC8" s="60"/>
      <c r="BD8" s="60"/>
      <c r="BE8" s="71"/>
      <c r="BF8" s="71"/>
      <c r="BG8" s="71"/>
      <c r="BH8" s="71"/>
      <c r="BI8" s="71"/>
      <c r="BJ8" s="71"/>
      <c r="BK8" s="71"/>
      <c r="BL8" s="71"/>
      <c r="BM8" s="71"/>
      <c r="BN8" s="71"/>
      <c r="BO8" s="71"/>
      <c r="BP8" s="71"/>
      <c r="BQ8" s="56">
        <v>2</v>
      </c>
      <c r="BR8" s="76"/>
      <c r="BS8" s="907" t="s">
        <v>114</v>
      </c>
      <c r="BT8" s="908"/>
      <c r="BU8" s="908"/>
      <c r="BV8" s="908"/>
      <c r="BW8" s="908"/>
      <c r="BX8" s="908"/>
      <c r="BY8" s="908"/>
      <c r="BZ8" s="908"/>
      <c r="CA8" s="908"/>
      <c r="CB8" s="908"/>
      <c r="CC8" s="908"/>
      <c r="CD8" s="908"/>
      <c r="CE8" s="908"/>
      <c r="CF8" s="908"/>
      <c r="CG8" s="909"/>
      <c r="CH8" s="917">
        <v>119</v>
      </c>
      <c r="CI8" s="918"/>
      <c r="CJ8" s="918"/>
      <c r="CK8" s="918"/>
      <c r="CL8" s="928"/>
      <c r="CM8" s="917">
        <v>543</v>
      </c>
      <c r="CN8" s="918"/>
      <c r="CO8" s="918"/>
      <c r="CP8" s="918"/>
      <c r="CQ8" s="928"/>
      <c r="CR8" s="917">
        <v>6</v>
      </c>
      <c r="CS8" s="918"/>
      <c r="CT8" s="918"/>
      <c r="CU8" s="918"/>
      <c r="CV8" s="928"/>
      <c r="CW8" s="917" t="s">
        <v>209</v>
      </c>
      <c r="CX8" s="918"/>
      <c r="CY8" s="918"/>
      <c r="CZ8" s="918"/>
      <c r="DA8" s="928"/>
      <c r="DB8" s="917" t="s">
        <v>209</v>
      </c>
      <c r="DC8" s="918"/>
      <c r="DD8" s="918"/>
      <c r="DE8" s="918"/>
      <c r="DF8" s="928"/>
      <c r="DG8" s="917" t="s">
        <v>209</v>
      </c>
      <c r="DH8" s="918"/>
      <c r="DI8" s="918"/>
      <c r="DJ8" s="918"/>
      <c r="DK8" s="928"/>
      <c r="DL8" s="917" t="s">
        <v>209</v>
      </c>
      <c r="DM8" s="918"/>
      <c r="DN8" s="918"/>
      <c r="DO8" s="918"/>
      <c r="DP8" s="928"/>
      <c r="DQ8" s="917" t="s">
        <v>209</v>
      </c>
      <c r="DR8" s="918"/>
      <c r="DS8" s="918"/>
      <c r="DT8" s="918"/>
      <c r="DU8" s="928"/>
      <c r="DV8" s="907"/>
      <c r="DW8" s="908"/>
      <c r="DX8" s="908"/>
      <c r="DY8" s="908"/>
      <c r="DZ8" s="929"/>
      <c r="EA8" s="71"/>
    </row>
    <row r="9" spans="1:131" s="51" customFormat="1" ht="26.25" customHeight="1" x14ac:dyDescent="0.2">
      <c r="A9" s="56">
        <v>3</v>
      </c>
      <c r="B9" s="907" t="s">
        <v>370</v>
      </c>
      <c r="C9" s="908"/>
      <c r="D9" s="908"/>
      <c r="E9" s="908"/>
      <c r="F9" s="908"/>
      <c r="G9" s="908"/>
      <c r="H9" s="908"/>
      <c r="I9" s="908"/>
      <c r="J9" s="908"/>
      <c r="K9" s="908"/>
      <c r="L9" s="908"/>
      <c r="M9" s="908"/>
      <c r="N9" s="908"/>
      <c r="O9" s="908"/>
      <c r="P9" s="909"/>
      <c r="Q9" s="910">
        <v>5</v>
      </c>
      <c r="R9" s="911"/>
      <c r="S9" s="911"/>
      <c r="T9" s="911"/>
      <c r="U9" s="911"/>
      <c r="V9" s="911">
        <v>5</v>
      </c>
      <c r="W9" s="911"/>
      <c r="X9" s="911"/>
      <c r="Y9" s="911"/>
      <c r="Z9" s="911"/>
      <c r="AA9" s="911">
        <v>0</v>
      </c>
      <c r="AB9" s="911"/>
      <c r="AC9" s="911"/>
      <c r="AD9" s="911"/>
      <c r="AE9" s="920"/>
      <c r="AF9" s="940">
        <v>0</v>
      </c>
      <c r="AG9" s="918"/>
      <c r="AH9" s="918"/>
      <c r="AI9" s="918"/>
      <c r="AJ9" s="941"/>
      <c r="AK9" s="919">
        <v>5</v>
      </c>
      <c r="AL9" s="911"/>
      <c r="AM9" s="911"/>
      <c r="AN9" s="911"/>
      <c r="AO9" s="911"/>
      <c r="AP9" s="911" t="s">
        <v>209</v>
      </c>
      <c r="AQ9" s="911"/>
      <c r="AR9" s="911"/>
      <c r="AS9" s="911"/>
      <c r="AT9" s="911"/>
      <c r="AU9" s="912"/>
      <c r="AV9" s="912"/>
      <c r="AW9" s="912"/>
      <c r="AX9" s="912"/>
      <c r="AY9" s="913"/>
      <c r="AZ9" s="60"/>
      <c r="BA9" s="60"/>
      <c r="BB9" s="60"/>
      <c r="BC9" s="60"/>
      <c r="BD9" s="60"/>
      <c r="BE9" s="71"/>
      <c r="BF9" s="71"/>
      <c r="BG9" s="71"/>
      <c r="BH9" s="71"/>
      <c r="BI9" s="71"/>
      <c r="BJ9" s="71"/>
      <c r="BK9" s="71"/>
      <c r="BL9" s="71"/>
      <c r="BM9" s="71"/>
      <c r="BN9" s="71"/>
      <c r="BO9" s="71"/>
      <c r="BP9" s="71"/>
      <c r="BQ9" s="56">
        <v>3</v>
      </c>
      <c r="BR9" s="76"/>
      <c r="BS9" s="907" t="s">
        <v>294</v>
      </c>
      <c r="BT9" s="908"/>
      <c r="BU9" s="908"/>
      <c r="BV9" s="908"/>
      <c r="BW9" s="908"/>
      <c r="BX9" s="908"/>
      <c r="BY9" s="908"/>
      <c r="BZ9" s="908"/>
      <c r="CA9" s="908"/>
      <c r="CB9" s="908"/>
      <c r="CC9" s="908"/>
      <c r="CD9" s="908"/>
      <c r="CE9" s="908"/>
      <c r="CF9" s="908"/>
      <c r="CG9" s="909"/>
      <c r="CH9" s="917">
        <v>-10</v>
      </c>
      <c r="CI9" s="918"/>
      <c r="CJ9" s="918"/>
      <c r="CK9" s="918"/>
      <c r="CL9" s="928"/>
      <c r="CM9" s="917">
        <v>16</v>
      </c>
      <c r="CN9" s="918"/>
      <c r="CO9" s="918"/>
      <c r="CP9" s="918"/>
      <c r="CQ9" s="928"/>
      <c r="CR9" s="917">
        <v>35</v>
      </c>
      <c r="CS9" s="918"/>
      <c r="CT9" s="918"/>
      <c r="CU9" s="918"/>
      <c r="CV9" s="928"/>
      <c r="CW9" s="917" t="s">
        <v>209</v>
      </c>
      <c r="CX9" s="918"/>
      <c r="CY9" s="918"/>
      <c r="CZ9" s="918"/>
      <c r="DA9" s="928"/>
      <c r="DB9" s="917" t="s">
        <v>209</v>
      </c>
      <c r="DC9" s="918"/>
      <c r="DD9" s="918"/>
      <c r="DE9" s="918"/>
      <c r="DF9" s="928"/>
      <c r="DG9" s="917" t="s">
        <v>209</v>
      </c>
      <c r="DH9" s="918"/>
      <c r="DI9" s="918"/>
      <c r="DJ9" s="918"/>
      <c r="DK9" s="928"/>
      <c r="DL9" s="917" t="s">
        <v>209</v>
      </c>
      <c r="DM9" s="918"/>
      <c r="DN9" s="918"/>
      <c r="DO9" s="918"/>
      <c r="DP9" s="928"/>
      <c r="DQ9" s="917" t="s">
        <v>209</v>
      </c>
      <c r="DR9" s="918"/>
      <c r="DS9" s="918"/>
      <c r="DT9" s="918"/>
      <c r="DU9" s="928"/>
      <c r="DV9" s="907"/>
      <c r="DW9" s="908"/>
      <c r="DX9" s="908"/>
      <c r="DY9" s="908"/>
      <c r="DZ9" s="929"/>
      <c r="EA9" s="71"/>
    </row>
    <row r="10" spans="1:131" s="51" customFormat="1" ht="26.25" customHeight="1" x14ac:dyDescent="0.2">
      <c r="A10" s="56">
        <v>4</v>
      </c>
      <c r="B10" s="907" t="s">
        <v>415</v>
      </c>
      <c r="C10" s="908"/>
      <c r="D10" s="908"/>
      <c r="E10" s="908"/>
      <c r="F10" s="908"/>
      <c r="G10" s="908"/>
      <c r="H10" s="908"/>
      <c r="I10" s="908"/>
      <c r="J10" s="908"/>
      <c r="K10" s="908"/>
      <c r="L10" s="908"/>
      <c r="M10" s="908"/>
      <c r="N10" s="908"/>
      <c r="O10" s="908"/>
      <c r="P10" s="909"/>
      <c r="Q10" s="910">
        <v>140</v>
      </c>
      <c r="R10" s="911"/>
      <c r="S10" s="911"/>
      <c r="T10" s="911"/>
      <c r="U10" s="911"/>
      <c r="V10" s="911">
        <v>140</v>
      </c>
      <c r="W10" s="911"/>
      <c r="X10" s="911"/>
      <c r="Y10" s="911"/>
      <c r="Z10" s="911"/>
      <c r="AA10" s="911">
        <v>0</v>
      </c>
      <c r="AB10" s="911"/>
      <c r="AC10" s="911"/>
      <c r="AD10" s="911"/>
      <c r="AE10" s="920"/>
      <c r="AF10" s="940">
        <v>0</v>
      </c>
      <c r="AG10" s="918"/>
      <c r="AH10" s="918"/>
      <c r="AI10" s="918"/>
      <c r="AJ10" s="941"/>
      <c r="AK10" s="919">
        <v>115</v>
      </c>
      <c r="AL10" s="911"/>
      <c r="AM10" s="911"/>
      <c r="AN10" s="911"/>
      <c r="AO10" s="911"/>
      <c r="AP10" s="911">
        <v>57</v>
      </c>
      <c r="AQ10" s="911"/>
      <c r="AR10" s="911"/>
      <c r="AS10" s="911"/>
      <c r="AT10" s="911"/>
      <c r="AU10" s="912"/>
      <c r="AV10" s="912"/>
      <c r="AW10" s="912"/>
      <c r="AX10" s="912"/>
      <c r="AY10" s="913"/>
      <c r="AZ10" s="60"/>
      <c r="BA10" s="60"/>
      <c r="BB10" s="60"/>
      <c r="BC10" s="60"/>
      <c r="BD10" s="60"/>
      <c r="BE10" s="71"/>
      <c r="BF10" s="71"/>
      <c r="BG10" s="71"/>
      <c r="BH10" s="71"/>
      <c r="BI10" s="71"/>
      <c r="BJ10" s="71"/>
      <c r="BK10" s="71"/>
      <c r="BL10" s="71"/>
      <c r="BM10" s="71"/>
      <c r="BN10" s="71"/>
      <c r="BO10" s="71"/>
      <c r="BP10" s="71"/>
      <c r="BQ10" s="56">
        <v>4</v>
      </c>
      <c r="BR10" s="76"/>
      <c r="BS10" s="907" t="s">
        <v>506</v>
      </c>
      <c r="BT10" s="908"/>
      <c r="BU10" s="908"/>
      <c r="BV10" s="908"/>
      <c r="BW10" s="908"/>
      <c r="BX10" s="908"/>
      <c r="BY10" s="908"/>
      <c r="BZ10" s="908"/>
      <c r="CA10" s="908"/>
      <c r="CB10" s="908"/>
      <c r="CC10" s="908"/>
      <c r="CD10" s="908"/>
      <c r="CE10" s="908"/>
      <c r="CF10" s="908"/>
      <c r="CG10" s="909"/>
      <c r="CH10" s="917">
        <v>-165</v>
      </c>
      <c r="CI10" s="918"/>
      <c r="CJ10" s="918"/>
      <c r="CK10" s="918"/>
      <c r="CL10" s="928"/>
      <c r="CM10" s="917">
        <v>-310</v>
      </c>
      <c r="CN10" s="918"/>
      <c r="CO10" s="918"/>
      <c r="CP10" s="918"/>
      <c r="CQ10" s="928"/>
      <c r="CR10" s="917">
        <v>4</v>
      </c>
      <c r="CS10" s="918"/>
      <c r="CT10" s="918"/>
      <c r="CU10" s="918"/>
      <c r="CV10" s="928"/>
      <c r="CW10" s="917" t="s">
        <v>209</v>
      </c>
      <c r="CX10" s="918"/>
      <c r="CY10" s="918"/>
      <c r="CZ10" s="918"/>
      <c r="DA10" s="928"/>
      <c r="DB10" s="917" t="s">
        <v>209</v>
      </c>
      <c r="DC10" s="918"/>
      <c r="DD10" s="918"/>
      <c r="DE10" s="918"/>
      <c r="DF10" s="928"/>
      <c r="DG10" s="917" t="s">
        <v>209</v>
      </c>
      <c r="DH10" s="918"/>
      <c r="DI10" s="918"/>
      <c r="DJ10" s="918"/>
      <c r="DK10" s="928"/>
      <c r="DL10" s="917" t="s">
        <v>209</v>
      </c>
      <c r="DM10" s="918"/>
      <c r="DN10" s="918"/>
      <c r="DO10" s="918"/>
      <c r="DP10" s="928"/>
      <c r="DQ10" s="917" t="s">
        <v>209</v>
      </c>
      <c r="DR10" s="918"/>
      <c r="DS10" s="918"/>
      <c r="DT10" s="918"/>
      <c r="DU10" s="928"/>
      <c r="DV10" s="907"/>
      <c r="DW10" s="908"/>
      <c r="DX10" s="908"/>
      <c r="DY10" s="908"/>
      <c r="DZ10" s="929"/>
      <c r="EA10" s="71"/>
    </row>
    <row r="11" spans="1:131" s="51" customFormat="1" ht="26.25" customHeight="1" x14ac:dyDescent="0.2">
      <c r="A11" s="56">
        <v>5</v>
      </c>
      <c r="B11" s="907"/>
      <c r="C11" s="908"/>
      <c r="D11" s="908"/>
      <c r="E11" s="908"/>
      <c r="F11" s="908"/>
      <c r="G11" s="908"/>
      <c r="H11" s="908"/>
      <c r="I11" s="908"/>
      <c r="J11" s="908"/>
      <c r="K11" s="908"/>
      <c r="L11" s="908"/>
      <c r="M11" s="908"/>
      <c r="N11" s="908"/>
      <c r="O11" s="908"/>
      <c r="P11" s="909"/>
      <c r="Q11" s="910"/>
      <c r="R11" s="911"/>
      <c r="S11" s="911"/>
      <c r="T11" s="911"/>
      <c r="U11" s="911"/>
      <c r="V11" s="911"/>
      <c r="W11" s="911"/>
      <c r="X11" s="911"/>
      <c r="Y11" s="911"/>
      <c r="Z11" s="911"/>
      <c r="AA11" s="911"/>
      <c r="AB11" s="911"/>
      <c r="AC11" s="911"/>
      <c r="AD11" s="911"/>
      <c r="AE11" s="920"/>
      <c r="AF11" s="940"/>
      <c r="AG11" s="918"/>
      <c r="AH11" s="918"/>
      <c r="AI11" s="918"/>
      <c r="AJ11" s="941"/>
      <c r="AK11" s="919"/>
      <c r="AL11" s="911"/>
      <c r="AM11" s="911"/>
      <c r="AN11" s="911"/>
      <c r="AO11" s="911"/>
      <c r="AP11" s="911"/>
      <c r="AQ11" s="911"/>
      <c r="AR11" s="911"/>
      <c r="AS11" s="911"/>
      <c r="AT11" s="911"/>
      <c r="AU11" s="912"/>
      <c r="AV11" s="912"/>
      <c r="AW11" s="912"/>
      <c r="AX11" s="912"/>
      <c r="AY11" s="913"/>
      <c r="AZ11" s="60"/>
      <c r="BA11" s="60"/>
      <c r="BB11" s="60"/>
      <c r="BC11" s="60"/>
      <c r="BD11" s="60"/>
      <c r="BE11" s="71"/>
      <c r="BF11" s="71"/>
      <c r="BG11" s="71"/>
      <c r="BH11" s="71"/>
      <c r="BI11" s="71"/>
      <c r="BJ11" s="71"/>
      <c r="BK11" s="71"/>
      <c r="BL11" s="71"/>
      <c r="BM11" s="71"/>
      <c r="BN11" s="71"/>
      <c r="BO11" s="71"/>
      <c r="BP11" s="71"/>
      <c r="BQ11" s="56">
        <v>5</v>
      </c>
      <c r="BR11" s="76"/>
      <c r="BS11" s="907" t="s">
        <v>508</v>
      </c>
      <c r="BT11" s="908"/>
      <c r="BU11" s="908"/>
      <c r="BV11" s="908"/>
      <c r="BW11" s="908"/>
      <c r="BX11" s="908"/>
      <c r="BY11" s="908"/>
      <c r="BZ11" s="908"/>
      <c r="CA11" s="908"/>
      <c r="CB11" s="908"/>
      <c r="CC11" s="908"/>
      <c r="CD11" s="908"/>
      <c r="CE11" s="908"/>
      <c r="CF11" s="908"/>
      <c r="CG11" s="909"/>
      <c r="CH11" s="917">
        <v>-3</v>
      </c>
      <c r="CI11" s="918"/>
      <c r="CJ11" s="918"/>
      <c r="CK11" s="918"/>
      <c r="CL11" s="928"/>
      <c r="CM11" s="917">
        <v>87</v>
      </c>
      <c r="CN11" s="918"/>
      <c r="CO11" s="918"/>
      <c r="CP11" s="918"/>
      <c r="CQ11" s="928"/>
      <c r="CR11" s="917">
        <v>27</v>
      </c>
      <c r="CS11" s="918"/>
      <c r="CT11" s="918"/>
      <c r="CU11" s="918"/>
      <c r="CV11" s="928"/>
      <c r="CW11" s="917">
        <v>15</v>
      </c>
      <c r="CX11" s="918"/>
      <c r="CY11" s="918"/>
      <c r="CZ11" s="918"/>
      <c r="DA11" s="928"/>
      <c r="DB11" s="917" t="s">
        <v>209</v>
      </c>
      <c r="DC11" s="918"/>
      <c r="DD11" s="918"/>
      <c r="DE11" s="918"/>
      <c r="DF11" s="928"/>
      <c r="DG11" s="917" t="s">
        <v>209</v>
      </c>
      <c r="DH11" s="918"/>
      <c r="DI11" s="918"/>
      <c r="DJ11" s="918"/>
      <c r="DK11" s="928"/>
      <c r="DL11" s="917" t="s">
        <v>209</v>
      </c>
      <c r="DM11" s="918"/>
      <c r="DN11" s="918"/>
      <c r="DO11" s="918"/>
      <c r="DP11" s="928"/>
      <c r="DQ11" s="917" t="s">
        <v>209</v>
      </c>
      <c r="DR11" s="918"/>
      <c r="DS11" s="918"/>
      <c r="DT11" s="918"/>
      <c r="DU11" s="928"/>
      <c r="DV11" s="907"/>
      <c r="DW11" s="908"/>
      <c r="DX11" s="908"/>
      <c r="DY11" s="908"/>
      <c r="DZ11" s="929"/>
      <c r="EA11" s="71"/>
    </row>
    <row r="12" spans="1:131" s="51" customFormat="1" ht="26.25" customHeight="1" x14ac:dyDescent="0.2">
      <c r="A12" s="56">
        <v>6</v>
      </c>
      <c r="B12" s="907"/>
      <c r="C12" s="908"/>
      <c r="D12" s="908"/>
      <c r="E12" s="908"/>
      <c r="F12" s="908"/>
      <c r="G12" s="908"/>
      <c r="H12" s="908"/>
      <c r="I12" s="908"/>
      <c r="J12" s="908"/>
      <c r="K12" s="908"/>
      <c r="L12" s="908"/>
      <c r="M12" s="908"/>
      <c r="N12" s="908"/>
      <c r="O12" s="908"/>
      <c r="P12" s="909"/>
      <c r="Q12" s="910"/>
      <c r="R12" s="911"/>
      <c r="S12" s="911"/>
      <c r="T12" s="911"/>
      <c r="U12" s="911"/>
      <c r="V12" s="911"/>
      <c r="W12" s="911"/>
      <c r="X12" s="911"/>
      <c r="Y12" s="911"/>
      <c r="Z12" s="911"/>
      <c r="AA12" s="911"/>
      <c r="AB12" s="911"/>
      <c r="AC12" s="911"/>
      <c r="AD12" s="911"/>
      <c r="AE12" s="920"/>
      <c r="AF12" s="940"/>
      <c r="AG12" s="918"/>
      <c r="AH12" s="918"/>
      <c r="AI12" s="918"/>
      <c r="AJ12" s="941"/>
      <c r="AK12" s="919"/>
      <c r="AL12" s="911"/>
      <c r="AM12" s="911"/>
      <c r="AN12" s="911"/>
      <c r="AO12" s="911"/>
      <c r="AP12" s="911"/>
      <c r="AQ12" s="911"/>
      <c r="AR12" s="911"/>
      <c r="AS12" s="911"/>
      <c r="AT12" s="911"/>
      <c r="AU12" s="912"/>
      <c r="AV12" s="912"/>
      <c r="AW12" s="912"/>
      <c r="AX12" s="912"/>
      <c r="AY12" s="913"/>
      <c r="AZ12" s="60"/>
      <c r="BA12" s="60"/>
      <c r="BB12" s="60"/>
      <c r="BC12" s="60"/>
      <c r="BD12" s="60"/>
      <c r="BE12" s="71"/>
      <c r="BF12" s="71"/>
      <c r="BG12" s="71"/>
      <c r="BH12" s="71"/>
      <c r="BI12" s="71"/>
      <c r="BJ12" s="71"/>
      <c r="BK12" s="71"/>
      <c r="BL12" s="71"/>
      <c r="BM12" s="71"/>
      <c r="BN12" s="71"/>
      <c r="BO12" s="71"/>
      <c r="BP12" s="71"/>
      <c r="BQ12" s="56">
        <v>6</v>
      </c>
      <c r="BR12" s="76"/>
      <c r="BS12" s="907" t="s">
        <v>85</v>
      </c>
      <c r="BT12" s="908"/>
      <c r="BU12" s="908"/>
      <c r="BV12" s="908"/>
      <c r="BW12" s="908"/>
      <c r="BX12" s="908"/>
      <c r="BY12" s="908"/>
      <c r="BZ12" s="908"/>
      <c r="CA12" s="908"/>
      <c r="CB12" s="908"/>
      <c r="CC12" s="908"/>
      <c r="CD12" s="908"/>
      <c r="CE12" s="908"/>
      <c r="CF12" s="908"/>
      <c r="CG12" s="909"/>
      <c r="CH12" s="917">
        <v>-11</v>
      </c>
      <c r="CI12" s="918"/>
      <c r="CJ12" s="918"/>
      <c r="CK12" s="918"/>
      <c r="CL12" s="928"/>
      <c r="CM12" s="917">
        <v>73</v>
      </c>
      <c r="CN12" s="918"/>
      <c r="CO12" s="918"/>
      <c r="CP12" s="918"/>
      <c r="CQ12" s="928"/>
      <c r="CR12" s="917">
        <v>2</v>
      </c>
      <c r="CS12" s="918"/>
      <c r="CT12" s="918"/>
      <c r="CU12" s="918"/>
      <c r="CV12" s="928"/>
      <c r="CW12" s="917" t="s">
        <v>209</v>
      </c>
      <c r="CX12" s="918"/>
      <c r="CY12" s="918"/>
      <c r="CZ12" s="918"/>
      <c r="DA12" s="928"/>
      <c r="DB12" s="917" t="s">
        <v>209</v>
      </c>
      <c r="DC12" s="918"/>
      <c r="DD12" s="918"/>
      <c r="DE12" s="918"/>
      <c r="DF12" s="928"/>
      <c r="DG12" s="917" t="s">
        <v>209</v>
      </c>
      <c r="DH12" s="918"/>
      <c r="DI12" s="918"/>
      <c r="DJ12" s="918"/>
      <c r="DK12" s="928"/>
      <c r="DL12" s="917" t="s">
        <v>209</v>
      </c>
      <c r="DM12" s="918"/>
      <c r="DN12" s="918"/>
      <c r="DO12" s="918"/>
      <c r="DP12" s="928"/>
      <c r="DQ12" s="917" t="s">
        <v>209</v>
      </c>
      <c r="DR12" s="918"/>
      <c r="DS12" s="918"/>
      <c r="DT12" s="918"/>
      <c r="DU12" s="928"/>
      <c r="DV12" s="907"/>
      <c r="DW12" s="908"/>
      <c r="DX12" s="908"/>
      <c r="DY12" s="908"/>
      <c r="DZ12" s="929"/>
      <c r="EA12" s="71"/>
    </row>
    <row r="13" spans="1:131" s="51" customFormat="1" ht="26.25" customHeight="1" x14ac:dyDescent="0.2">
      <c r="A13" s="56">
        <v>7</v>
      </c>
      <c r="B13" s="907"/>
      <c r="C13" s="908"/>
      <c r="D13" s="908"/>
      <c r="E13" s="908"/>
      <c r="F13" s="908"/>
      <c r="G13" s="908"/>
      <c r="H13" s="908"/>
      <c r="I13" s="908"/>
      <c r="J13" s="908"/>
      <c r="K13" s="908"/>
      <c r="L13" s="908"/>
      <c r="M13" s="908"/>
      <c r="N13" s="908"/>
      <c r="O13" s="908"/>
      <c r="P13" s="909"/>
      <c r="Q13" s="910"/>
      <c r="R13" s="911"/>
      <c r="S13" s="911"/>
      <c r="T13" s="911"/>
      <c r="U13" s="911"/>
      <c r="V13" s="911"/>
      <c r="W13" s="911"/>
      <c r="X13" s="911"/>
      <c r="Y13" s="911"/>
      <c r="Z13" s="911"/>
      <c r="AA13" s="911"/>
      <c r="AB13" s="911"/>
      <c r="AC13" s="911"/>
      <c r="AD13" s="911"/>
      <c r="AE13" s="920"/>
      <c r="AF13" s="940"/>
      <c r="AG13" s="918"/>
      <c r="AH13" s="918"/>
      <c r="AI13" s="918"/>
      <c r="AJ13" s="941"/>
      <c r="AK13" s="919"/>
      <c r="AL13" s="911"/>
      <c r="AM13" s="911"/>
      <c r="AN13" s="911"/>
      <c r="AO13" s="911"/>
      <c r="AP13" s="911"/>
      <c r="AQ13" s="911"/>
      <c r="AR13" s="911"/>
      <c r="AS13" s="911"/>
      <c r="AT13" s="911"/>
      <c r="AU13" s="912"/>
      <c r="AV13" s="912"/>
      <c r="AW13" s="912"/>
      <c r="AX13" s="912"/>
      <c r="AY13" s="913"/>
      <c r="AZ13" s="60"/>
      <c r="BA13" s="60"/>
      <c r="BB13" s="60"/>
      <c r="BC13" s="60"/>
      <c r="BD13" s="60"/>
      <c r="BE13" s="71"/>
      <c r="BF13" s="71"/>
      <c r="BG13" s="71"/>
      <c r="BH13" s="71"/>
      <c r="BI13" s="71"/>
      <c r="BJ13" s="71"/>
      <c r="BK13" s="71"/>
      <c r="BL13" s="71"/>
      <c r="BM13" s="71"/>
      <c r="BN13" s="71"/>
      <c r="BO13" s="71"/>
      <c r="BP13" s="71"/>
      <c r="BQ13" s="56">
        <v>7</v>
      </c>
      <c r="BR13" s="76"/>
      <c r="BS13" s="907" t="s">
        <v>313</v>
      </c>
      <c r="BT13" s="908"/>
      <c r="BU13" s="908"/>
      <c r="BV13" s="908"/>
      <c r="BW13" s="908"/>
      <c r="BX13" s="908"/>
      <c r="BY13" s="908"/>
      <c r="BZ13" s="908"/>
      <c r="CA13" s="908"/>
      <c r="CB13" s="908"/>
      <c r="CC13" s="908"/>
      <c r="CD13" s="908"/>
      <c r="CE13" s="908"/>
      <c r="CF13" s="908"/>
      <c r="CG13" s="909"/>
      <c r="CH13" s="917">
        <v>0</v>
      </c>
      <c r="CI13" s="918"/>
      <c r="CJ13" s="918"/>
      <c r="CK13" s="918"/>
      <c r="CL13" s="928"/>
      <c r="CM13" s="917">
        <v>66</v>
      </c>
      <c r="CN13" s="918"/>
      <c r="CO13" s="918"/>
      <c r="CP13" s="918"/>
      <c r="CQ13" s="928"/>
      <c r="CR13" s="917">
        <v>16</v>
      </c>
      <c r="CS13" s="918"/>
      <c r="CT13" s="918"/>
      <c r="CU13" s="918"/>
      <c r="CV13" s="928"/>
      <c r="CW13" s="917">
        <v>35</v>
      </c>
      <c r="CX13" s="918"/>
      <c r="CY13" s="918"/>
      <c r="CZ13" s="918"/>
      <c r="DA13" s="928"/>
      <c r="DB13" s="917" t="s">
        <v>209</v>
      </c>
      <c r="DC13" s="918"/>
      <c r="DD13" s="918"/>
      <c r="DE13" s="918"/>
      <c r="DF13" s="928"/>
      <c r="DG13" s="917" t="s">
        <v>209</v>
      </c>
      <c r="DH13" s="918"/>
      <c r="DI13" s="918"/>
      <c r="DJ13" s="918"/>
      <c r="DK13" s="928"/>
      <c r="DL13" s="917" t="s">
        <v>209</v>
      </c>
      <c r="DM13" s="918"/>
      <c r="DN13" s="918"/>
      <c r="DO13" s="918"/>
      <c r="DP13" s="928"/>
      <c r="DQ13" s="917" t="s">
        <v>209</v>
      </c>
      <c r="DR13" s="918"/>
      <c r="DS13" s="918"/>
      <c r="DT13" s="918"/>
      <c r="DU13" s="928"/>
      <c r="DV13" s="907"/>
      <c r="DW13" s="908"/>
      <c r="DX13" s="908"/>
      <c r="DY13" s="908"/>
      <c r="DZ13" s="929"/>
      <c r="EA13" s="71"/>
    </row>
    <row r="14" spans="1:131" s="51" customFormat="1" ht="26.25" customHeight="1" x14ac:dyDescent="0.2">
      <c r="A14" s="56">
        <v>8</v>
      </c>
      <c r="B14" s="907"/>
      <c r="C14" s="908"/>
      <c r="D14" s="908"/>
      <c r="E14" s="908"/>
      <c r="F14" s="908"/>
      <c r="G14" s="908"/>
      <c r="H14" s="908"/>
      <c r="I14" s="908"/>
      <c r="J14" s="908"/>
      <c r="K14" s="908"/>
      <c r="L14" s="908"/>
      <c r="M14" s="908"/>
      <c r="N14" s="908"/>
      <c r="O14" s="908"/>
      <c r="P14" s="909"/>
      <c r="Q14" s="910"/>
      <c r="R14" s="911"/>
      <c r="S14" s="911"/>
      <c r="T14" s="911"/>
      <c r="U14" s="911"/>
      <c r="V14" s="911"/>
      <c r="W14" s="911"/>
      <c r="X14" s="911"/>
      <c r="Y14" s="911"/>
      <c r="Z14" s="911"/>
      <c r="AA14" s="911"/>
      <c r="AB14" s="911"/>
      <c r="AC14" s="911"/>
      <c r="AD14" s="911"/>
      <c r="AE14" s="920"/>
      <c r="AF14" s="940"/>
      <c r="AG14" s="918"/>
      <c r="AH14" s="918"/>
      <c r="AI14" s="918"/>
      <c r="AJ14" s="941"/>
      <c r="AK14" s="919"/>
      <c r="AL14" s="911"/>
      <c r="AM14" s="911"/>
      <c r="AN14" s="911"/>
      <c r="AO14" s="911"/>
      <c r="AP14" s="911"/>
      <c r="AQ14" s="911"/>
      <c r="AR14" s="911"/>
      <c r="AS14" s="911"/>
      <c r="AT14" s="911"/>
      <c r="AU14" s="912"/>
      <c r="AV14" s="912"/>
      <c r="AW14" s="912"/>
      <c r="AX14" s="912"/>
      <c r="AY14" s="913"/>
      <c r="AZ14" s="60"/>
      <c r="BA14" s="60"/>
      <c r="BB14" s="60"/>
      <c r="BC14" s="60"/>
      <c r="BD14" s="60"/>
      <c r="BE14" s="71"/>
      <c r="BF14" s="71"/>
      <c r="BG14" s="71"/>
      <c r="BH14" s="71"/>
      <c r="BI14" s="71"/>
      <c r="BJ14" s="71"/>
      <c r="BK14" s="71"/>
      <c r="BL14" s="71"/>
      <c r="BM14" s="71"/>
      <c r="BN14" s="71"/>
      <c r="BO14" s="71"/>
      <c r="BP14" s="71"/>
      <c r="BQ14" s="56">
        <v>8</v>
      </c>
      <c r="BR14" s="76"/>
      <c r="BS14" s="907"/>
      <c r="BT14" s="908"/>
      <c r="BU14" s="908"/>
      <c r="BV14" s="908"/>
      <c r="BW14" s="908"/>
      <c r="BX14" s="908"/>
      <c r="BY14" s="908"/>
      <c r="BZ14" s="908"/>
      <c r="CA14" s="908"/>
      <c r="CB14" s="908"/>
      <c r="CC14" s="908"/>
      <c r="CD14" s="908"/>
      <c r="CE14" s="908"/>
      <c r="CF14" s="908"/>
      <c r="CG14" s="909"/>
      <c r="CH14" s="917"/>
      <c r="CI14" s="918"/>
      <c r="CJ14" s="918"/>
      <c r="CK14" s="918"/>
      <c r="CL14" s="928"/>
      <c r="CM14" s="917"/>
      <c r="CN14" s="918"/>
      <c r="CO14" s="918"/>
      <c r="CP14" s="918"/>
      <c r="CQ14" s="928"/>
      <c r="CR14" s="917"/>
      <c r="CS14" s="918"/>
      <c r="CT14" s="918"/>
      <c r="CU14" s="918"/>
      <c r="CV14" s="928"/>
      <c r="CW14" s="917"/>
      <c r="CX14" s="918"/>
      <c r="CY14" s="918"/>
      <c r="CZ14" s="918"/>
      <c r="DA14" s="928"/>
      <c r="DB14" s="917"/>
      <c r="DC14" s="918"/>
      <c r="DD14" s="918"/>
      <c r="DE14" s="918"/>
      <c r="DF14" s="928"/>
      <c r="DG14" s="917"/>
      <c r="DH14" s="918"/>
      <c r="DI14" s="918"/>
      <c r="DJ14" s="918"/>
      <c r="DK14" s="928"/>
      <c r="DL14" s="917"/>
      <c r="DM14" s="918"/>
      <c r="DN14" s="918"/>
      <c r="DO14" s="918"/>
      <c r="DP14" s="928"/>
      <c r="DQ14" s="917"/>
      <c r="DR14" s="918"/>
      <c r="DS14" s="918"/>
      <c r="DT14" s="918"/>
      <c r="DU14" s="928"/>
      <c r="DV14" s="907"/>
      <c r="DW14" s="908"/>
      <c r="DX14" s="908"/>
      <c r="DY14" s="908"/>
      <c r="DZ14" s="929"/>
      <c r="EA14" s="71"/>
    </row>
    <row r="15" spans="1:131" s="51" customFormat="1" ht="26.25" customHeight="1" x14ac:dyDescent="0.2">
      <c r="A15" s="56">
        <v>9</v>
      </c>
      <c r="B15" s="907"/>
      <c r="C15" s="908"/>
      <c r="D15" s="908"/>
      <c r="E15" s="908"/>
      <c r="F15" s="908"/>
      <c r="G15" s="908"/>
      <c r="H15" s="908"/>
      <c r="I15" s="908"/>
      <c r="J15" s="908"/>
      <c r="K15" s="908"/>
      <c r="L15" s="908"/>
      <c r="M15" s="908"/>
      <c r="N15" s="908"/>
      <c r="O15" s="908"/>
      <c r="P15" s="909"/>
      <c r="Q15" s="910"/>
      <c r="R15" s="911"/>
      <c r="S15" s="911"/>
      <c r="T15" s="911"/>
      <c r="U15" s="911"/>
      <c r="V15" s="911"/>
      <c r="W15" s="911"/>
      <c r="X15" s="911"/>
      <c r="Y15" s="911"/>
      <c r="Z15" s="911"/>
      <c r="AA15" s="911"/>
      <c r="AB15" s="911"/>
      <c r="AC15" s="911"/>
      <c r="AD15" s="911"/>
      <c r="AE15" s="920"/>
      <c r="AF15" s="940"/>
      <c r="AG15" s="918"/>
      <c r="AH15" s="918"/>
      <c r="AI15" s="918"/>
      <c r="AJ15" s="941"/>
      <c r="AK15" s="919"/>
      <c r="AL15" s="911"/>
      <c r="AM15" s="911"/>
      <c r="AN15" s="911"/>
      <c r="AO15" s="911"/>
      <c r="AP15" s="911"/>
      <c r="AQ15" s="911"/>
      <c r="AR15" s="911"/>
      <c r="AS15" s="911"/>
      <c r="AT15" s="911"/>
      <c r="AU15" s="912"/>
      <c r="AV15" s="912"/>
      <c r="AW15" s="912"/>
      <c r="AX15" s="912"/>
      <c r="AY15" s="913"/>
      <c r="AZ15" s="60"/>
      <c r="BA15" s="60"/>
      <c r="BB15" s="60"/>
      <c r="BC15" s="60"/>
      <c r="BD15" s="60"/>
      <c r="BE15" s="71"/>
      <c r="BF15" s="71"/>
      <c r="BG15" s="71"/>
      <c r="BH15" s="71"/>
      <c r="BI15" s="71"/>
      <c r="BJ15" s="71"/>
      <c r="BK15" s="71"/>
      <c r="BL15" s="71"/>
      <c r="BM15" s="71"/>
      <c r="BN15" s="71"/>
      <c r="BO15" s="71"/>
      <c r="BP15" s="71"/>
      <c r="BQ15" s="56">
        <v>9</v>
      </c>
      <c r="BR15" s="76"/>
      <c r="BS15" s="907"/>
      <c r="BT15" s="908"/>
      <c r="BU15" s="908"/>
      <c r="BV15" s="908"/>
      <c r="BW15" s="908"/>
      <c r="BX15" s="908"/>
      <c r="BY15" s="908"/>
      <c r="BZ15" s="908"/>
      <c r="CA15" s="908"/>
      <c r="CB15" s="908"/>
      <c r="CC15" s="908"/>
      <c r="CD15" s="908"/>
      <c r="CE15" s="908"/>
      <c r="CF15" s="908"/>
      <c r="CG15" s="909"/>
      <c r="CH15" s="917"/>
      <c r="CI15" s="918"/>
      <c r="CJ15" s="918"/>
      <c r="CK15" s="918"/>
      <c r="CL15" s="928"/>
      <c r="CM15" s="917"/>
      <c r="CN15" s="918"/>
      <c r="CO15" s="918"/>
      <c r="CP15" s="918"/>
      <c r="CQ15" s="928"/>
      <c r="CR15" s="917"/>
      <c r="CS15" s="918"/>
      <c r="CT15" s="918"/>
      <c r="CU15" s="918"/>
      <c r="CV15" s="928"/>
      <c r="CW15" s="917"/>
      <c r="CX15" s="918"/>
      <c r="CY15" s="918"/>
      <c r="CZ15" s="918"/>
      <c r="DA15" s="928"/>
      <c r="DB15" s="917"/>
      <c r="DC15" s="918"/>
      <c r="DD15" s="918"/>
      <c r="DE15" s="918"/>
      <c r="DF15" s="928"/>
      <c r="DG15" s="917"/>
      <c r="DH15" s="918"/>
      <c r="DI15" s="918"/>
      <c r="DJ15" s="918"/>
      <c r="DK15" s="928"/>
      <c r="DL15" s="917"/>
      <c r="DM15" s="918"/>
      <c r="DN15" s="918"/>
      <c r="DO15" s="918"/>
      <c r="DP15" s="928"/>
      <c r="DQ15" s="917"/>
      <c r="DR15" s="918"/>
      <c r="DS15" s="918"/>
      <c r="DT15" s="918"/>
      <c r="DU15" s="928"/>
      <c r="DV15" s="907"/>
      <c r="DW15" s="908"/>
      <c r="DX15" s="908"/>
      <c r="DY15" s="908"/>
      <c r="DZ15" s="929"/>
      <c r="EA15" s="71"/>
    </row>
    <row r="16" spans="1:131" s="51" customFormat="1" ht="26.25" customHeight="1" x14ac:dyDescent="0.2">
      <c r="A16" s="56">
        <v>10</v>
      </c>
      <c r="B16" s="907"/>
      <c r="C16" s="908"/>
      <c r="D16" s="908"/>
      <c r="E16" s="908"/>
      <c r="F16" s="908"/>
      <c r="G16" s="908"/>
      <c r="H16" s="908"/>
      <c r="I16" s="908"/>
      <c r="J16" s="908"/>
      <c r="K16" s="908"/>
      <c r="L16" s="908"/>
      <c r="M16" s="908"/>
      <c r="N16" s="908"/>
      <c r="O16" s="908"/>
      <c r="P16" s="909"/>
      <c r="Q16" s="910"/>
      <c r="R16" s="911"/>
      <c r="S16" s="911"/>
      <c r="T16" s="911"/>
      <c r="U16" s="911"/>
      <c r="V16" s="911"/>
      <c r="W16" s="911"/>
      <c r="X16" s="911"/>
      <c r="Y16" s="911"/>
      <c r="Z16" s="911"/>
      <c r="AA16" s="911"/>
      <c r="AB16" s="911"/>
      <c r="AC16" s="911"/>
      <c r="AD16" s="911"/>
      <c r="AE16" s="920"/>
      <c r="AF16" s="940"/>
      <c r="AG16" s="918"/>
      <c r="AH16" s="918"/>
      <c r="AI16" s="918"/>
      <c r="AJ16" s="941"/>
      <c r="AK16" s="919"/>
      <c r="AL16" s="911"/>
      <c r="AM16" s="911"/>
      <c r="AN16" s="911"/>
      <c r="AO16" s="911"/>
      <c r="AP16" s="911"/>
      <c r="AQ16" s="911"/>
      <c r="AR16" s="911"/>
      <c r="AS16" s="911"/>
      <c r="AT16" s="911"/>
      <c r="AU16" s="912"/>
      <c r="AV16" s="912"/>
      <c r="AW16" s="912"/>
      <c r="AX16" s="912"/>
      <c r="AY16" s="913"/>
      <c r="AZ16" s="60"/>
      <c r="BA16" s="60"/>
      <c r="BB16" s="60"/>
      <c r="BC16" s="60"/>
      <c r="BD16" s="60"/>
      <c r="BE16" s="71"/>
      <c r="BF16" s="71"/>
      <c r="BG16" s="71"/>
      <c r="BH16" s="71"/>
      <c r="BI16" s="71"/>
      <c r="BJ16" s="71"/>
      <c r="BK16" s="71"/>
      <c r="BL16" s="71"/>
      <c r="BM16" s="71"/>
      <c r="BN16" s="71"/>
      <c r="BO16" s="71"/>
      <c r="BP16" s="71"/>
      <c r="BQ16" s="56">
        <v>10</v>
      </c>
      <c r="BR16" s="76"/>
      <c r="BS16" s="907"/>
      <c r="BT16" s="908"/>
      <c r="BU16" s="908"/>
      <c r="BV16" s="908"/>
      <c r="BW16" s="908"/>
      <c r="BX16" s="908"/>
      <c r="BY16" s="908"/>
      <c r="BZ16" s="908"/>
      <c r="CA16" s="908"/>
      <c r="CB16" s="908"/>
      <c r="CC16" s="908"/>
      <c r="CD16" s="908"/>
      <c r="CE16" s="908"/>
      <c r="CF16" s="908"/>
      <c r="CG16" s="909"/>
      <c r="CH16" s="917"/>
      <c r="CI16" s="918"/>
      <c r="CJ16" s="918"/>
      <c r="CK16" s="918"/>
      <c r="CL16" s="928"/>
      <c r="CM16" s="917"/>
      <c r="CN16" s="918"/>
      <c r="CO16" s="918"/>
      <c r="CP16" s="918"/>
      <c r="CQ16" s="928"/>
      <c r="CR16" s="917"/>
      <c r="CS16" s="918"/>
      <c r="CT16" s="918"/>
      <c r="CU16" s="918"/>
      <c r="CV16" s="928"/>
      <c r="CW16" s="917"/>
      <c r="CX16" s="918"/>
      <c r="CY16" s="918"/>
      <c r="CZ16" s="918"/>
      <c r="DA16" s="928"/>
      <c r="DB16" s="917"/>
      <c r="DC16" s="918"/>
      <c r="DD16" s="918"/>
      <c r="DE16" s="918"/>
      <c r="DF16" s="928"/>
      <c r="DG16" s="917"/>
      <c r="DH16" s="918"/>
      <c r="DI16" s="918"/>
      <c r="DJ16" s="918"/>
      <c r="DK16" s="928"/>
      <c r="DL16" s="917"/>
      <c r="DM16" s="918"/>
      <c r="DN16" s="918"/>
      <c r="DO16" s="918"/>
      <c r="DP16" s="928"/>
      <c r="DQ16" s="917"/>
      <c r="DR16" s="918"/>
      <c r="DS16" s="918"/>
      <c r="DT16" s="918"/>
      <c r="DU16" s="928"/>
      <c r="DV16" s="907"/>
      <c r="DW16" s="908"/>
      <c r="DX16" s="908"/>
      <c r="DY16" s="908"/>
      <c r="DZ16" s="929"/>
      <c r="EA16" s="71"/>
    </row>
    <row r="17" spans="1:131" s="51" customFormat="1" ht="26.25" customHeight="1" x14ac:dyDescent="0.2">
      <c r="A17" s="56">
        <v>11</v>
      </c>
      <c r="B17" s="907"/>
      <c r="C17" s="908"/>
      <c r="D17" s="908"/>
      <c r="E17" s="908"/>
      <c r="F17" s="908"/>
      <c r="G17" s="908"/>
      <c r="H17" s="908"/>
      <c r="I17" s="908"/>
      <c r="J17" s="908"/>
      <c r="K17" s="908"/>
      <c r="L17" s="908"/>
      <c r="M17" s="908"/>
      <c r="N17" s="908"/>
      <c r="O17" s="908"/>
      <c r="P17" s="909"/>
      <c r="Q17" s="910"/>
      <c r="R17" s="911"/>
      <c r="S17" s="911"/>
      <c r="T17" s="911"/>
      <c r="U17" s="911"/>
      <c r="V17" s="911"/>
      <c r="W17" s="911"/>
      <c r="X17" s="911"/>
      <c r="Y17" s="911"/>
      <c r="Z17" s="911"/>
      <c r="AA17" s="911"/>
      <c r="AB17" s="911"/>
      <c r="AC17" s="911"/>
      <c r="AD17" s="911"/>
      <c r="AE17" s="920"/>
      <c r="AF17" s="940"/>
      <c r="AG17" s="918"/>
      <c r="AH17" s="918"/>
      <c r="AI17" s="918"/>
      <c r="AJ17" s="941"/>
      <c r="AK17" s="919"/>
      <c r="AL17" s="911"/>
      <c r="AM17" s="911"/>
      <c r="AN17" s="911"/>
      <c r="AO17" s="911"/>
      <c r="AP17" s="911"/>
      <c r="AQ17" s="911"/>
      <c r="AR17" s="911"/>
      <c r="AS17" s="911"/>
      <c r="AT17" s="911"/>
      <c r="AU17" s="912"/>
      <c r="AV17" s="912"/>
      <c r="AW17" s="912"/>
      <c r="AX17" s="912"/>
      <c r="AY17" s="913"/>
      <c r="AZ17" s="60"/>
      <c r="BA17" s="60"/>
      <c r="BB17" s="60"/>
      <c r="BC17" s="60"/>
      <c r="BD17" s="60"/>
      <c r="BE17" s="71"/>
      <c r="BF17" s="71"/>
      <c r="BG17" s="71"/>
      <c r="BH17" s="71"/>
      <c r="BI17" s="71"/>
      <c r="BJ17" s="71"/>
      <c r="BK17" s="71"/>
      <c r="BL17" s="71"/>
      <c r="BM17" s="71"/>
      <c r="BN17" s="71"/>
      <c r="BO17" s="71"/>
      <c r="BP17" s="71"/>
      <c r="BQ17" s="56">
        <v>11</v>
      </c>
      <c r="BR17" s="76"/>
      <c r="BS17" s="907"/>
      <c r="BT17" s="908"/>
      <c r="BU17" s="908"/>
      <c r="BV17" s="908"/>
      <c r="BW17" s="908"/>
      <c r="BX17" s="908"/>
      <c r="BY17" s="908"/>
      <c r="BZ17" s="908"/>
      <c r="CA17" s="908"/>
      <c r="CB17" s="908"/>
      <c r="CC17" s="908"/>
      <c r="CD17" s="908"/>
      <c r="CE17" s="908"/>
      <c r="CF17" s="908"/>
      <c r="CG17" s="909"/>
      <c r="CH17" s="917"/>
      <c r="CI17" s="918"/>
      <c r="CJ17" s="918"/>
      <c r="CK17" s="918"/>
      <c r="CL17" s="928"/>
      <c r="CM17" s="917"/>
      <c r="CN17" s="918"/>
      <c r="CO17" s="918"/>
      <c r="CP17" s="918"/>
      <c r="CQ17" s="928"/>
      <c r="CR17" s="917"/>
      <c r="CS17" s="918"/>
      <c r="CT17" s="918"/>
      <c r="CU17" s="918"/>
      <c r="CV17" s="928"/>
      <c r="CW17" s="917"/>
      <c r="CX17" s="918"/>
      <c r="CY17" s="918"/>
      <c r="CZ17" s="918"/>
      <c r="DA17" s="928"/>
      <c r="DB17" s="917"/>
      <c r="DC17" s="918"/>
      <c r="DD17" s="918"/>
      <c r="DE17" s="918"/>
      <c r="DF17" s="928"/>
      <c r="DG17" s="917"/>
      <c r="DH17" s="918"/>
      <c r="DI17" s="918"/>
      <c r="DJ17" s="918"/>
      <c r="DK17" s="928"/>
      <c r="DL17" s="917"/>
      <c r="DM17" s="918"/>
      <c r="DN17" s="918"/>
      <c r="DO17" s="918"/>
      <c r="DP17" s="928"/>
      <c r="DQ17" s="917"/>
      <c r="DR17" s="918"/>
      <c r="DS17" s="918"/>
      <c r="DT17" s="918"/>
      <c r="DU17" s="928"/>
      <c r="DV17" s="907"/>
      <c r="DW17" s="908"/>
      <c r="DX17" s="908"/>
      <c r="DY17" s="908"/>
      <c r="DZ17" s="929"/>
      <c r="EA17" s="71"/>
    </row>
    <row r="18" spans="1:131" s="51" customFormat="1" ht="26.25" customHeight="1" x14ac:dyDescent="0.2">
      <c r="A18" s="56">
        <v>12</v>
      </c>
      <c r="B18" s="907"/>
      <c r="C18" s="908"/>
      <c r="D18" s="908"/>
      <c r="E18" s="908"/>
      <c r="F18" s="908"/>
      <c r="G18" s="908"/>
      <c r="H18" s="908"/>
      <c r="I18" s="908"/>
      <c r="J18" s="908"/>
      <c r="K18" s="908"/>
      <c r="L18" s="908"/>
      <c r="M18" s="908"/>
      <c r="N18" s="908"/>
      <c r="O18" s="908"/>
      <c r="P18" s="909"/>
      <c r="Q18" s="910"/>
      <c r="R18" s="911"/>
      <c r="S18" s="911"/>
      <c r="T18" s="911"/>
      <c r="U18" s="911"/>
      <c r="V18" s="911"/>
      <c r="W18" s="911"/>
      <c r="X18" s="911"/>
      <c r="Y18" s="911"/>
      <c r="Z18" s="911"/>
      <c r="AA18" s="911"/>
      <c r="AB18" s="911"/>
      <c r="AC18" s="911"/>
      <c r="AD18" s="911"/>
      <c r="AE18" s="920"/>
      <c r="AF18" s="940"/>
      <c r="AG18" s="918"/>
      <c r="AH18" s="918"/>
      <c r="AI18" s="918"/>
      <c r="AJ18" s="941"/>
      <c r="AK18" s="919"/>
      <c r="AL18" s="911"/>
      <c r="AM18" s="911"/>
      <c r="AN18" s="911"/>
      <c r="AO18" s="911"/>
      <c r="AP18" s="911"/>
      <c r="AQ18" s="911"/>
      <c r="AR18" s="911"/>
      <c r="AS18" s="911"/>
      <c r="AT18" s="911"/>
      <c r="AU18" s="912"/>
      <c r="AV18" s="912"/>
      <c r="AW18" s="912"/>
      <c r="AX18" s="912"/>
      <c r="AY18" s="913"/>
      <c r="AZ18" s="60"/>
      <c r="BA18" s="60"/>
      <c r="BB18" s="60"/>
      <c r="BC18" s="60"/>
      <c r="BD18" s="60"/>
      <c r="BE18" s="71"/>
      <c r="BF18" s="71"/>
      <c r="BG18" s="71"/>
      <c r="BH18" s="71"/>
      <c r="BI18" s="71"/>
      <c r="BJ18" s="71"/>
      <c r="BK18" s="71"/>
      <c r="BL18" s="71"/>
      <c r="BM18" s="71"/>
      <c r="BN18" s="71"/>
      <c r="BO18" s="71"/>
      <c r="BP18" s="71"/>
      <c r="BQ18" s="56">
        <v>12</v>
      </c>
      <c r="BR18" s="76"/>
      <c r="BS18" s="907"/>
      <c r="BT18" s="908"/>
      <c r="BU18" s="908"/>
      <c r="BV18" s="908"/>
      <c r="BW18" s="908"/>
      <c r="BX18" s="908"/>
      <c r="BY18" s="908"/>
      <c r="BZ18" s="908"/>
      <c r="CA18" s="908"/>
      <c r="CB18" s="908"/>
      <c r="CC18" s="908"/>
      <c r="CD18" s="908"/>
      <c r="CE18" s="908"/>
      <c r="CF18" s="908"/>
      <c r="CG18" s="909"/>
      <c r="CH18" s="917"/>
      <c r="CI18" s="918"/>
      <c r="CJ18" s="918"/>
      <c r="CK18" s="918"/>
      <c r="CL18" s="928"/>
      <c r="CM18" s="917"/>
      <c r="CN18" s="918"/>
      <c r="CO18" s="918"/>
      <c r="CP18" s="918"/>
      <c r="CQ18" s="928"/>
      <c r="CR18" s="917"/>
      <c r="CS18" s="918"/>
      <c r="CT18" s="918"/>
      <c r="CU18" s="918"/>
      <c r="CV18" s="928"/>
      <c r="CW18" s="917"/>
      <c r="CX18" s="918"/>
      <c r="CY18" s="918"/>
      <c r="CZ18" s="918"/>
      <c r="DA18" s="928"/>
      <c r="DB18" s="917"/>
      <c r="DC18" s="918"/>
      <c r="DD18" s="918"/>
      <c r="DE18" s="918"/>
      <c r="DF18" s="928"/>
      <c r="DG18" s="917"/>
      <c r="DH18" s="918"/>
      <c r="DI18" s="918"/>
      <c r="DJ18" s="918"/>
      <c r="DK18" s="928"/>
      <c r="DL18" s="917"/>
      <c r="DM18" s="918"/>
      <c r="DN18" s="918"/>
      <c r="DO18" s="918"/>
      <c r="DP18" s="928"/>
      <c r="DQ18" s="917"/>
      <c r="DR18" s="918"/>
      <c r="DS18" s="918"/>
      <c r="DT18" s="918"/>
      <c r="DU18" s="928"/>
      <c r="DV18" s="907"/>
      <c r="DW18" s="908"/>
      <c r="DX18" s="908"/>
      <c r="DY18" s="908"/>
      <c r="DZ18" s="929"/>
      <c r="EA18" s="71"/>
    </row>
    <row r="19" spans="1:131" s="51" customFormat="1" ht="26.25" customHeight="1" x14ac:dyDescent="0.2">
      <c r="A19" s="56">
        <v>13</v>
      </c>
      <c r="B19" s="907"/>
      <c r="C19" s="908"/>
      <c r="D19" s="908"/>
      <c r="E19" s="908"/>
      <c r="F19" s="908"/>
      <c r="G19" s="908"/>
      <c r="H19" s="908"/>
      <c r="I19" s="908"/>
      <c r="J19" s="908"/>
      <c r="K19" s="908"/>
      <c r="L19" s="908"/>
      <c r="M19" s="908"/>
      <c r="N19" s="908"/>
      <c r="O19" s="908"/>
      <c r="P19" s="909"/>
      <c r="Q19" s="910"/>
      <c r="R19" s="911"/>
      <c r="S19" s="911"/>
      <c r="T19" s="911"/>
      <c r="U19" s="911"/>
      <c r="V19" s="911"/>
      <c r="W19" s="911"/>
      <c r="X19" s="911"/>
      <c r="Y19" s="911"/>
      <c r="Z19" s="911"/>
      <c r="AA19" s="911"/>
      <c r="AB19" s="911"/>
      <c r="AC19" s="911"/>
      <c r="AD19" s="911"/>
      <c r="AE19" s="920"/>
      <c r="AF19" s="940"/>
      <c r="AG19" s="918"/>
      <c r="AH19" s="918"/>
      <c r="AI19" s="918"/>
      <c r="AJ19" s="941"/>
      <c r="AK19" s="919"/>
      <c r="AL19" s="911"/>
      <c r="AM19" s="911"/>
      <c r="AN19" s="911"/>
      <c r="AO19" s="911"/>
      <c r="AP19" s="911"/>
      <c r="AQ19" s="911"/>
      <c r="AR19" s="911"/>
      <c r="AS19" s="911"/>
      <c r="AT19" s="911"/>
      <c r="AU19" s="912"/>
      <c r="AV19" s="912"/>
      <c r="AW19" s="912"/>
      <c r="AX19" s="912"/>
      <c r="AY19" s="913"/>
      <c r="AZ19" s="60"/>
      <c r="BA19" s="60"/>
      <c r="BB19" s="60"/>
      <c r="BC19" s="60"/>
      <c r="BD19" s="60"/>
      <c r="BE19" s="71"/>
      <c r="BF19" s="71"/>
      <c r="BG19" s="71"/>
      <c r="BH19" s="71"/>
      <c r="BI19" s="71"/>
      <c r="BJ19" s="71"/>
      <c r="BK19" s="71"/>
      <c r="BL19" s="71"/>
      <c r="BM19" s="71"/>
      <c r="BN19" s="71"/>
      <c r="BO19" s="71"/>
      <c r="BP19" s="71"/>
      <c r="BQ19" s="56">
        <v>13</v>
      </c>
      <c r="BR19" s="76"/>
      <c r="BS19" s="907"/>
      <c r="BT19" s="908"/>
      <c r="BU19" s="908"/>
      <c r="BV19" s="908"/>
      <c r="BW19" s="908"/>
      <c r="BX19" s="908"/>
      <c r="BY19" s="908"/>
      <c r="BZ19" s="908"/>
      <c r="CA19" s="908"/>
      <c r="CB19" s="908"/>
      <c r="CC19" s="908"/>
      <c r="CD19" s="908"/>
      <c r="CE19" s="908"/>
      <c r="CF19" s="908"/>
      <c r="CG19" s="909"/>
      <c r="CH19" s="917"/>
      <c r="CI19" s="918"/>
      <c r="CJ19" s="918"/>
      <c r="CK19" s="918"/>
      <c r="CL19" s="928"/>
      <c r="CM19" s="917"/>
      <c r="CN19" s="918"/>
      <c r="CO19" s="918"/>
      <c r="CP19" s="918"/>
      <c r="CQ19" s="928"/>
      <c r="CR19" s="917"/>
      <c r="CS19" s="918"/>
      <c r="CT19" s="918"/>
      <c r="CU19" s="918"/>
      <c r="CV19" s="928"/>
      <c r="CW19" s="917"/>
      <c r="CX19" s="918"/>
      <c r="CY19" s="918"/>
      <c r="CZ19" s="918"/>
      <c r="DA19" s="928"/>
      <c r="DB19" s="917"/>
      <c r="DC19" s="918"/>
      <c r="DD19" s="918"/>
      <c r="DE19" s="918"/>
      <c r="DF19" s="928"/>
      <c r="DG19" s="917"/>
      <c r="DH19" s="918"/>
      <c r="DI19" s="918"/>
      <c r="DJ19" s="918"/>
      <c r="DK19" s="928"/>
      <c r="DL19" s="917"/>
      <c r="DM19" s="918"/>
      <c r="DN19" s="918"/>
      <c r="DO19" s="918"/>
      <c r="DP19" s="928"/>
      <c r="DQ19" s="917"/>
      <c r="DR19" s="918"/>
      <c r="DS19" s="918"/>
      <c r="DT19" s="918"/>
      <c r="DU19" s="928"/>
      <c r="DV19" s="907"/>
      <c r="DW19" s="908"/>
      <c r="DX19" s="908"/>
      <c r="DY19" s="908"/>
      <c r="DZ19" s="929"/>
      <c r="EA19" s="71"/>
    </row>
    <row r="20" spans="1:131" s="51" customFormat="1" ht="26.25" customHeight="1" x14ac:dyDescent="0.2">
      <c r="A20" s="56">
        <v>14</v>
      </c>
      <c r="B20" s="907"/>
      <c r="C20" s="908"/>
      <c r="D20" s="908"/>
      <c r="E20" s="908"/>
      <c r="F20" s="908"/>
      <c r="G20" s="908"/>
      <c r="H20" s="908"/>
      <c r="I20" s="908"/>
      <c r="J20" s="908"/>
      <c r="K20" s="908"/>
      <c r="L20" s="908"/>
      <c r="M20" s="908"/>
      <c r="N20" s="908"/>
      <c r="O20" s="908"/>
      <c r="P20" s="909"/>
      <c r="Q20" s="910"/>
      <c r="R20" s="911"/>
      <c r="S20" s="911"/>
      <c r="T20" s="911"/>
      <c r="U20" s="911"/>
      <c r="V20" s="911"/>
      <c r="W20" s="911"/>
      <c r="X20" s="911"/>
      <c r="Y20" s="911"/>
      <c r="Z20" s="911"/>
      <c r="AA20" s="911"/>
      <c r="AB20" s="911"/>
      <c r="AC20" s="911"/>
      <c r="AD20" s="911"/>
      <c r="AE20" s="920"/>
      <c r="AF20" s="940"/>
      <c r="AG20" s="918"/>
      <c r="AH20" s="918"/>
      <c r="AI20" s="918"/>
      <c r="AJ20" s="941"/>
      <c r="AK20" s="919"/>
      <c r="AL20" s="911"/>
      <c r="AM20" s="911"/>
      <c r="AN20" s="911"/>
      <c r="AO20" s="911"/>
      <c r="AP20" s="911"/>
      <c r="AQ20" s="911"/>
      <c r="AR20" s="911"/>
      <c r="AS20" s="911"/>
      <c r="AT20" s="911"/>
      <c r="AU20" s="912"/>
      <c r="AV20" s="912"/>
      <c r="AW20" s="912"/>
      <c r="AX20" s="912"/>
      <c r="AY20" s="913"/>
      <c r="AZ20" s="60"/>
      <c r="BA20" s="60"/>
      <c r="BB20" s="60"/>
      <c r="BC20" s="60"/>
      <c r="BD20" s="60"/>
      <c r="BE20" s="71"/>
      <c r="BF20" s="71"/>
      <c r="BG20" s="71"/>
      <c r="BH20" s="71"/>
      <c r="BI20" s="71"/>
      <c r="BJ20" s="71"/>
      <c r="BK20" s="71"/>
      <c r="BL20" s="71"/>
      <c r="BM20" s="71"/>
      <c r="BN20" s="71"/>
      <c r="BO20" s="71"/>
      <c r="BP20" s="71"/>
      <c r="BQ20" s="56">
        <v>14</v>
      </c>
      <c r="BR20" s="76"/>
      <c r="BS20" s="907"/>
      <c r="BT20" s="908"/>
      <c r="BU20" s="908"/>
      <c r="BV20" s="908"/>
      <c r="BW20" s="908"/>
      <c r="BX20" s="908"/>
      <c r="BY20" s="908"/>
      <c r="BZ20" s="908"/>
      <c r="CA20" s="908"/>
      <c r="CB20" s="908"/>
      <c r="CC20" s="908"/>
      <c r="CD20" s="908"/>
      <c r="CE20" s="908"/>
      <c r="CF20" s="908"/>
      <c r="CG20" s="909"/>
      <c r="CH20" s="917"/>
      <c r="CI20" s="918"/>
      <c r="CJ20" s="918"/>
      <c r="CK20" s="918"/>
      <c r="CL20" s="928"/>
      <c r="CM20" s="917"/>
      <c r="CN20" s="918"/>
      <c r="CO20" s="918"/>
      <c r="CP20" s="918"/>
      <c r="CQ20" s="928"/>
      <c r="CR20" s="917"/>
      <c r="CS20" s="918"/>
      <c r="CT20" s="918"/>
      <c r="CU20" s="918"/>
      <c r="CV20" s="928"/>
      <c r="CW20" s="917"/>
      <c r="CX20" s="918"/>
      <c r="CY20" s="918"/>
      <c r="CZ20" s="918"/>
      <c r="DA20" s="928"/>
      <c r="DB20" s="917"/>
      <c r="DC20" s="918"/>
      <c r="DD20" s="918"/>
      <c r="DE20" s="918"/>
      <c r="DF20" s="928"/>
      <c r="DG20" s="917"/>
      <c r="DH20" s="918"/>
      <c r="DI20" s="918"/>
      <c r="DJ20" s="918"/>
      <c r="DK20" s="928"/>
      <c r="DL20" s="917"/>
      <c r="DM20" s="918"/>
      <c r="DN20" s="918"/>
      <c r="DO20" s="918"/>
      <c r="DP20" s="928"/>
      <c r="DQ20" s="917"/>
      <c r="DR20" s="918"/>
      <c r="DS20" s="918"/>
      <c r="DT20" s="918"/>
      <c r="DU20" s="928"/>
      <c r="DV20" s="907"/>
      <c r="DW20" s="908"/>
      <c r="DX20" s="908"/>
      <c r="DY20" s="908"/>
      <c r="DZ20" s="929"/>
      <c r="EA20" s="71"/>
    </row>
    <row r="21" spans="1:131" s="51" customFormat="1" ht="26.25" customHeight="1" x14ac:dyDescent="0.2">
      <c r="A21" s="56">
        <v>15</v>
      </c>
      <c r="B21" s="907"/>
      <c r="C21" s="908"/>
      <c r="D21" s="908"/>
      <c r="E21" s="908"/>
      <c r="F21" s="908"/>
      <c r="G21" s="908"/>
      <c r="H21" s="908"/>
      <c r="I21" s="908"/>
      <c r="J21" s="908"/>
      <c r="K21" s="908"/>
      <c r="L21" s="908"/>
      <c r="M21" s="908"/>
      <c r="N21" s="908"/>
      <c r="O21" s="908"/>
      <c r="P21" s="909"/>
      <c r="Q21" s="910"/>
      <c r="R21" s="911"/>
      <c r="S21" s="911"/>
      <c r="T21" s="911"/>
      <c r="U21" s="911"/>
      <c r="V21" s="911"/>
      <c r="W21" s="911"/>
      <c r="X21" s="911"/>
      <c r="Y21" s="911"/>
      <c r="Z21" s="911"/>
      <c r="AA21" s="911"/>
      <c r="AB21" s="911"/>
      <c r="AC21" s="911"/>
      <c r="AD21" s="911"/>
      <c r="AE21" s="920"/>
      <c r="AF21" s="940"/>
      <c r="AG21" s="918"/>
      <c r="AH21" s="918"/>
      <c r="AI21" s="918"/>
      <c r="AJ21" s="941"/>
      <c r="AK21" s="919"/>
      <c r="AL21" s="911"/>
      <c r="AM21" s="911"/>
      <c r="AN21" s="911"/>
      <c r="AO21" s="911"/>
      <c r="AP21" s="911"/>
      <c r="AQ21" s="911"/>
      <c r="AR21" s="911"/>
      <c r="AS21" s="911"/>
      <c r="AT21" s="911"/>
      <c r="AU21" s="912"/>
      <c r="AV21" s="912"/>
      <c r="AW21" s="912"/>
      <c r="AX21" s="912"/>
      <c r="AY21" s="913"/>
      <c r="AZ21" s="60"/>
      <c r="BA21" s="60"/>
      <c r="BB21" s="60"/>
      <c r="BC21" s="60"/>
      <c r="BD21" s="60"/>
      <c r="BE21" s="71"/>
      <c r="BF21" s="71"/>
      <c r="BG21" s="71"/>
      <c r="BH21" s="71"/>
      <c r="BI21" s="71"/>
      <c r="BJ21" s="71"/>
      <c r="BK21" s="71"/>
      <c r="BL21" s="71"/>
      <c r="BM21" s="71"/>
      <c r="BN21" s="71"/>
      <c r="BO21" s="71"/>
      <c r="BP21" s="71"/>
      <c r="BQ21" s="56">
        <v>15</v>
      </c>
      <c r="BR21" s="76"/>
      <c r="BS21" s="907"/>
      <c r="BT21" s="908"/>
      <c r="BU21" s="908"/>
      <c r="BV21" s="908"/>
      <c r="BW21" s="908"/>
      <c r="BX21" s="908"/>
      <c r="BY21" s="908"/>
      <c r="BZ21" s="908"/>
      <c r="CA21" s="908"/>
      <c r="CB21" s="908"/>
      <c r="CC21" s="908"/>
      <c r="CD21" s="908"/>
      <c r="CE21" s="908"/>
      <c r="CF21" s="908"/>
      <c r="CG21" s="909"/>
      <c r="CH21" s="917"/>
      <c r="CI21" s="918"/>
      <c r="CJ21" s="918"/>
      <c r="CK21" s="918"/>
      <c r="CL21" s="928"/>
      <c r="CM21" s="917"/>
      <c r="CN21" s="918"/>
      <c r="CO21" s="918"/>
      <c r="CP21" s="918"/>
      <c r="CQ21" s="928"/>
      <c r="CR21" s="917"/>
      <c r="CS21" s="918"/>
      <c r="CT21" s="918"/>
      <c r="CU21" s="918"/>
      <c r="CV21" s="928"/>
      <c r="CW21" s="917"/>
      <c r="CX21" s="918"/>
      <c r="CY21" s="918"/>
      <c r="CZ21" s="918"/>
      <c r="DA21" s="928"/>
      <c r="DB21" s="917"/>
      <c r="DC21" s="918"/>
      <c r="DD21" s="918"/>
      <c r="DE21" s="918"/>
      <c r="DF21" s="928"/>
      <c r="DG21" s="917"/>
      <c r="DH21" s="918"/>
      <c r="DI21" s="918"/>
      <c r="DJ21" s="918"/>
      <c r="DK21" s="928"/>
      <c r="DL21" s="917"/>
      <c r="DM21" s="918"/>
      <c r="DN21" s="918"/>
      <c r="DO21" s="918"/>
      <c r="DP21" s="928"/>
      <c r="DQ21" s="917"/>
      <c r="DR21" s="918"/>
      <c r="DS21" s="918"/>
      <c r="DT21" s="918"/>
      <c r="DU21" s="928"/>
      <c r="DV21" s="907"/>
      <c r="DW21" s="908"/>
      <c r="DX21" s="908"/>
      <c r="DY21" s="908"/>
      <c r="DZ21" s="929"/>
      <c r="EA21" s="71"/>
    </row>
    <row r="22" spans="1:131" s="51" customFormat="1" ht="26.25" customHeight="1" x14ac:dyDescent="0.2">
      <c r="A22" s="56">
        <v>16</v>
      </c>
      <c r="B22" s="907"/>
      <c r="C22" s="908"/>
      <c r="D22" s="908"/>
      <c r="E22" s="908"/>
      <c r="F22" s="908"/>
      <c r="G22" s="908"/>
      <c r="H22" s="908"/>
      <c r="I22" s="908"/>
      <c r="J22" s="908"/>
      <c r="K22" s="908"/>
      <c r="L22" s="908"/>
      <c r="M22" s="908"/>
      <c r="N22" s="908"/>
      <c r="O22" s="908"/>
      <c r="P22" s="909"/>
      <c r="Q22" s="964"/>
      <c r="R22" s="965"/>
      <c r="S22" s="965"/>
      <c r="T22" s="965"/>
      <c r="U22" s="965"/>
      <c r="V22" s="965"/>
      <c r="W22" s="965"/>
      <c r="X22" s="965"/>
      <c r="Y22" s="965"/>
      <c r="Z22" s="965"/>
      <c r="AA22" s="965"/>
      <c r="AB22" s="965"/>
      <c r="AC22" s="965"/>
      <c r="AD22" s="965"/>
      <c r="AE22" s="966"/>
      <c r="AF22" s="940"/>
      <c r="AG22" s="918"/>
      <c r="AH22" s="918"/>
      <c r="AI22" s="918"/>
      <c r="AJ22" s="941"/>
      <c r="AK22" s="967"/>
      <c r="AL22" s="965"/>
      <c r="AM22" s="965"/>
      <c r="AN22" s="965"/>
      <c r="AO22" s="965"/>
      <c r="AP22" s="965"/>
      <c r="AQ22" s="965"/>
      <c r="AR22" s="965"/>
      <c r="AS22" s="965"/>
      <c r="AT22" s="965"/>
      <c r="AU22" s="968"/>
      <c r="AV22" s="968"/>
      <c r="AW22" s="968"/>
      <c r="AX22" s="968"/>
      <c r="AY22" s="969"/>
      <c r="AZ22" s="945" t="s">
        <v>416</v>
      </c>
      <c r="BA22" s="945"/>
      <c r="BB22" s="945"/>
      <c r="BC22" s="945"/>
      <c r="BD22" s="946"/>
      <c r="BE22" s="71"/>
      <c r="BF22" s="71"/>
      <c r="BG22" s="71"/>
      <c r="BH22" s="71"/>
      <c r="BI22" s="71"/>
      <c r="BJ22" s="71"/>
      <c r="BK22" s="71"/>
      <c r="BL22" s="71"/>
      <c r="BM22" s="71"/>
      <c r="BN22" s="71"/>
      <c r="BO22" s="71"/>
      <c r="BP22" s="71"/>
      <c r="BQ22" s="56">
        <v>16</v>
      </c>
      <c r="BR22" s="76"/>
      <c r="BS22" s="907"/>
      <c r="BT22" s="908"/>
      <c r="BU22" s="908"/>
      <c r="BV22" s="908"/>
      <c r="BW22" s="908"/>
      <c r="BX22" s="908"/>
      <c r="BY22" s="908"/>
      <c r="BZ22" s="908"/>
      <c r="CA22" s="908"/>
      <c r="CB22" s="908"/>
      <c r="CC22" s="908"/>
      <c r="CD22" s="908"/>
      <c r="CE22" s="908"/>
      <c r="CF22" s="908"/>
      <c r="CG22" s="909"/>
      <c r="CH22" s="917"/>
      <c r="CI22" s="918"/>
      <c r="CJ22" s="918"/>
      <c r="CK22" s="918"/>
      <c r="CL22" s="928"/>
      <c r="CM22" s="917"/>
      <c r="CN22" s="918"/>
      <c r="CO22" s="918"/>
      <c r="CP22" s="918"/>
      <c r="CQ22" s="928"/>
      <c r="CR22" s="917"/>
      <c r="CS22" s="918"/>
      <c r="CT22" s="918"/>
      <c r="CU22" s="918"/>
      <c r="CV22" s="928"/>
      <c r="CW22" s="917"/>
      <c r="CX22" s="918"/>
      <c r="CY22" s="918"/>
      <c r="CZ22" s="918"/>
      <c r="DA22" s="928"/>
      <c r="DB22" s="917"/>
      <c r="DC22" s="918"/>
      <c r="DD22" s="918"/>
      <c r="DE22" s="918"/>
      <c r="DF22" s="928"/>
      <c r="DG22" s="917"/>
      <c r="DH22" s="918"/>
      <c r="DI22" s="918"/>
      <c r="DJ22" s="918"/>
      <c r="DK22" s="928"/>
      <c r="DL22" s="917"/>
      <c r="DM22" s="918"/>
      <c r="DN22" s="918"/>
      <c r="DO22" s="918"/>
      <c r="DP22" s="928"/>
      <c r="DQ22" s="917"/>
      <c r="DR22" s="918"/>
      <c r="DS22" s="918"/>
      <c r="DT22" s="918"/>
      <c r="DU22" s="928"/>
      <c r="DV22" s="907"/>
      <c r="DW22" s="908"/>
      <c r="DX22" s="908"/>
      <c r="DY22" s="908"/>
      <c r="DZ22" s="929"/>
      <c r="EA22" s="71"/>
    </row>
    <row r="23" spans="1:131" s="51" customFormat="1" ht="26.25" customHeight="1" x14ac:dyDescent="0.2">
      <c r="A23" s="57" t="s">
        <v>254</v>
      </c>
      <c r="B23" s="885" t="s">
        <v>116</v>
      </c>
      <c r="C23" s="886"/>
      <c r="D23" s="886"/>
      <c r="E23" s="886"/>
      <c r="F23" s="886"/>
      <c r="G23" s="886"/>
      <c r="H23" s="886"/>
      <c r="I23" s="886"/>
      <c r="J23" s="886"/>
      <c r="K23" s="886"/>
      <c r="L23" s="886"/>
      <c r="M23" s="886"/>
      <c r="N23" s="886"/>
      <c r="O23" s="886"/>
      <c r="P23" s="887"/>
      <c r="Q23" s="962">
        <v>14018</v>
      </c>
      <c r="R23" s="897"/>
      <c r="S23" s="897"/>
      <c r="T23" s="897"/>
      <c r="U23" s="897"/>
      <c r="V23" s="897">
        <v>13620</v>
      </c>
      <c r="W23" s="897"/>
      <c r="X23" s="897"/>
      <c r="Y23" s="897"/>
      <c r="Z23" s="897"/>
      <c r="AA23" s="897">
        <v>397</v>
      </c>
      <c r="AB23" s="897"/>
      <c r="AC23" s="897"/>
      <c r="AD23" s="897"/>
      <c r="AE23" s="963"/>
      <c r="AF23" s="931">
        <v>366</v>
      </c>
      <c r="AG23" s="897"/>
      <c r="AH23" s="897"/>
      <c r="AI23" s="897"/>
      <c r="AJ23" s="932"/>
      <c r="AK23" s="933"/>
      <c r="AL23" s="896"/>
      <c r="AM23" s="896"/>
      <c r="AN23" s="896"/>
      <c r="AO23" s="896"/>
      <c r="AP23" s="897">
        <v>15785</v>
      </c>
      <c r="AQ23" s="897"/>
      <c r="AR23" s="897"/>
      <c r="AS23" s="897"/>
      <c r="AT23" s="897"/>
      <c r="AU23" s="898"/>
      <c r="AV23" s="898"/>
      <c r="AW23" s="898"/>
      <c r="AX23" s="898"/>
      <c r="AY23" s="899"/>
      <c r="AZ23" s="935" t="s">
        <v>209</v>
      </c>
      <c r="BA23" s="892"/>
      <c r="BB23" s="892"/>
      <c r="BC23" s="892"/>
      <c r="BD23" s="936"/>
      <c r="BE23" s="71"/>
      <c r="BF23" s="71"/>
      <c r="BG23" s="71"/>
      <c r="BH23" s="71"/>
      <c r="BI23" s="71"/>
      <c r="BJ23" s="71"/>
      <c r="BK23" s="71"/>
      <c r="BL23" s="71"/>
      <c r="BM23" s="71"/>
      <c r="BN23" s="71"/>
      <c r="BO23" s="71"/>
      <c r="BP23" s="71"/>
      <c r="BQ23" s="56">
        <v>17</v>
      </c>
      <c r="BR23" s="76"/>
      <c r="BS23" s="907"/>
      <c r="BT23" s="908"/>
      <c r="BU23" s="908"/>
      <c r="BV23" s="908"/>
      <c r="BW23" s="908"/>
      <c r="BX23" s="908"/>
      <c r="BY23" s="908"/>
      <c r="BZ23" s="908"/>
      <c r="CA23" s="908"/>
      <c r="CB23" s="908"/>
      <c r="CC23" s="908"/>
      <c r="CD23" s="908"/>
      <c r="CE23" s="908"/>
      <c r="CF23" s="908"/>
      <c r="CG23" s="909"/>
      <c r="CH23" s="917"/>
      <c r="CI23" s="918"/>
      <c r="CJ23" s="918"/>
      <c r="CK23" s="918"/>
      <c r="CL23" s="928"/>
      <c r="CM23" s="917"/>
      <c r="CN23" s="918"/>
      <c r="CO23" s="918"/>
      <c r="CP23" s="918"/>
      <c r="CQ23" s="928"/>
      <c r="CR23" s="917"/>
      <c r="CS23" s="918"/>
      <c r="CT23" s="918"/>
      <c r="CU23" s="918"/>
      <c r="CV23" s="928"/>
      <c r="CW23" s="917"/>
      <c r="CX23" s="918"/>
      <c r="CY23" s="918"/>
      <c r="CZ23" s="918"/>
      <c r="DA23" s="928"/>
      <c r="DB23" s="917"/>
      <c r="DC23" s="918"/>
      <c r="DD23" s="918"/>
      <c r="DE23" s="918"/>
      <c r="DF23" s="928"/>
      <c r="DG23" s="917"/>
      <c r="DH23" s="918"/>
      <c r="DI23" s="918"/>
      <c r="DJ23" s="918"/>
      <c r="DK23" s="928"/>
      <c r="DL23" s="917"/>
      <c r="DM23" s="918"/>
      <c r="DN23" s="918"/>
      <c r="DO23" s="918"/>
      <c r="DP23" s="928"/>
      <c r="DQ23" s="917"/>
      <c r="DR23" s="918"/>
      <c r="DS23" s="918"/>
      <c r="DT23" s="918"/>
      <c r="DU23" s="928"/>
      <c r="DV23" s="907"/>
      <c r="DW23" s="908"/>
      <c r="DX23" s="908"/>
      <c r="DY23" s="908"/>
      <c r="DZ23" s="929"/>
      <c r="EA23" s="71"/>
    </row>
    <row r="24" spans="1:131" s="51" customFormat="1" ht="26.25" customHeight="1" x14ac:dyDescent="0.2">
      <c r="A24" s="960" t="s">
        <v>374</v>
      </c>
      <c r="B24" s="960"/>
      <c r="C24" s="960"/>
      <c r="D24" s="960"/>
      <c r="E24" s="960"/>
      <c r="F24" s="960"/>
      <c r="G24" s="960"/>
      <c r="H24" s="960"/>
      <c r="I24" s="960"/>
      <c r="J24" s="960"/>
      <c r="K24" s="960"/>
      <c r="L24" s="960"/>
      <c r="M24" s="960"/>
      <c r="N24" s="960"/>
      <c r="O24" s="960"/>
      <c r="P24" s="960"/>
      <c r="Q24" s="960"/>
      <c r="R24" s="960"/>
      <c r="S24" s="960"/>
      <c r="T24" s="960"/>
      <c r="U24" s="960"/>
      <c r="V24" s="960"/>
      <c r="W24" s="960"/>
      <c r="X24" s="960"/>
      <c r="Y24" s="960"/>
      <c r="Z24" s="960"/>
      <c r="AA24" s="960"/>
      <c r="AB24" s="960"/>
      <c r="AC24" s="960"/>
      <c r="AD24" s="960"/>
      <c r="AE24" s="960"/>
      <c r="AF24" s="960"/>
      <c r="AG24" s="960"/>
      <c r="AH24" s="960"/>
      <c r="AI24" s="960"/>
      <c r="AJ24" s="960"/>
      <c r="AK24" s="960"/>
      <c r="AL24" s="960"/>
      <c r="AM24" s="960"/>
      <c r="AN24" s="960"/>
      <c r="AO24" s="960"/>
      <c r="AP24" s="960"/>
      <c r="AQ24" s="960"/>
      <c r="AR24" s="960"/>
      <c r="AS24" s="960"/>
      <c r="AT24" s="960"/>
      <c r="AU24" s="960"/>
      <c r="AV24" s="960"/>
      <c r="AW24" s="960"/>
      <c r="AX24" s="960"/>
      <c r="AY24" s="960"/>
      <c r="AZ24" s="60"/>
      <c r="BA24" s="60"/>
      <c r="BB24" s="60"/>
      <c r="BC24" s="60"/>
      <c r="BD24" s="60"/>
      <c r="BE24" s="71"/>
      <c r="BF24" s="71"/>
      <c r="BG24" s="71"/>
      <c r="BH24" s="71"/>
      <c r="BI24" s="71"/>
      <c r="BJ24" s="71"/>
      <c r="BK24" s="71"/>
      <c r="BL24" s="71"/>
      <c r="BM24" s="71"/>
      <c r="BN24" s="71"/>
      <c r="BO24" s="71"/>
      <c r="BP24" s="71"/>
      <c r="BQ24" s="56">
        <v>18</v>
      </c>
      <c r="BR24" s="76"/>
      <c r="BS24" s="907"/>
      <c r="BT24" s="908"/>
      <c r="BU24" s="908"/>
      <c r="BV24" s="908"/>
      <c r="BW24" s="908"/>
      <c r="BX24" s="908"/>
      <c r="BY24" s="908"/>
      <c r="BZ24" s="908"/>
      <c r="CA24" s="908"/>
      <c r="CB24" s="908"/>
      <c r="CC24" s="908"/>
      <c r="CD24" s="908"/>
      <c r="CE24" s="908"/>
      <c r="CF24" s="908"/>
      <c r="CG24" s="909"/>
      <c r="CH24" s="917"/>
      <c r="CI24" s="918"/>
      <c r="CJ24" s="918"/>
      <c r="CK24" s="918"/>
      <c r="CL24" s="928"/>
      <c r="CM24" s="917"/>
      <c r="CN24" s="918"/>
      <c r="CO24" s="918"/>
      <c r="CP24" s="918"/>
      <c r="CQ24" s="928"/>
      <c r="CR24" s="917"/>
      <c r="CS24" s="918"/>
      <c r="CT24" s="918"/>
      <c r="CU24" s="918"/>
      <c r="CV24" s="928"/>
      <c r="CW24" s="917"/>
      <c r="CX24" s="918"/>
      <c r="CY24" s="918"/>
      <c r="CZ24" s="918"/>
      <c r="DA24" s="928"/>
      <c r="DB24" s="917"/>
      <c r="DC24" s="918"/>
      <c r="DD24" s="918"/>
      <c r="DE24" s="918"/>
      <c r="DF24" s="928"/>
      <c r="DG24" s="917"/>
      <c r="DH24" s="918"/>
      <c r="DI24" s="918"/>
      <c r="DJ24" s="918"/>
      <c r="DK24" s="928"/>
      <c r="DL24" s="917"/>
      <c r="DM24" s="918"/>
      <c r="DN24" s="918"/>
      <c r="DO24" s="918"/>
      <c r="DP24" s="928"/>
      <c r="DQ24" s="917"/>
      <c r="DR24" s="918"/>
      <c r="DS24" s="918"/>
      <c r="DT24" s="918"/>
      <c r="DU24" s="928"/>
      <c r="DV24" s="907"/>
      <c r="DW24" s="908"/>
      <c r="DX24" s="908"/>
      <c r="DY24" s="908"/>
      <c r="DZ24" s="929"/>
      <c r="EA24" s="71"/>
    </row>
    <row r="25" spans="1:131" ht="26.25" customHeight="1" x14ac:dyDescent="0.2">
      <c r="A25" s="961" t="s">
        <v>396</v>
      </c>
      <c r="B25" s="961"/>
      <c r="C25" s="961"/>
      <c r="D25" s="961"/>
      <c r="E25" s="961"/>
      <c r="F25" s="961"/>
      <c r="G25" s="961"/>
      <c r="H25" s="961"/>
      <c r="I25" s="961"/>
      <c r="J25" s="961"/>
      <c r="K25" s="961"/>
      <c r="L25" s="961"/>
      <c r="M25" s="961"/>
      <c r="N25" s="961"/>
      <c r="O25" s="961"/>
      <c r="P25" s="961"/>
      <c r="Q25" s="961"/>
      <c r="R25" s="961"/>
      <c r="S25" s="961"/>
      <c r="T25" s="961"/>
      <c r="U25" s="961"/>
      <c r="V25" s="961"/>
      <c r="W25" s="961"/>
      <c r="X25" s="961"/>
      <c r="Y25" s="961"/>
      <c r="Z25" s="961"/>
      <c r="AA25" s="961"/>
      <c r="AB25" s="961"/>
      <c r="AC25" s="961"/>
      <c r="AD25" s="961"/>
      <c r="AE25" s="961"/>
      <c r="AF25" s="961"/>
      <c r="AG25" s="961"/>
      <c r="AH25" s="961"/>
      <c r="AI25" s="961"/>
      <c r="AJ25" s="961"/>
      <c r="AK25" s="961"/>
      <c r="AL25" s="961"/>
      <c r="AM25" s="961"/>
      <c r="AN25" s="961"/>
      <c r="AO25" s="961"/>
      <c r="AP25" s="961"/>
      <c r="AQ25" s="961"/>
      <c r="AR25" s="961"/>
      <c r="AS25" s="961"/>
      <c r="AT25" s="961"/>
      <c r="AU25" s="961"/>
      <c r="AV25" s="961"/>
      <c r="AW25" s="961"/>
      <c r="AX25" s="961"/>
      <c r="AY25" s="961"/>
      <c r="AZ25" s="961"/>
      <c r="BA25" s="961"/>
      <c r="BB25" s="961"/>
      <c r="BC25" s="961"/>
      <c r="BD25" s="961"/>
      <c r="BE25" s="961"/>
      <c r="BF25" s="961"/>
      <c r="BG25" s="961"/>
      <c r="BH25" s="961"/>
      <c r="BI25" s="961"/>
      <c r="BJ25" s="60"/>
      <c r="BK25" s="60"/>
      <c r="BL25" s="60"/>
      <c r="BM25" s="60"/>
      <c r="BN25" s="60"/>
      <c r="BO25" s="59"/>
      <c r="BP25" s="59"/>
      <c r="BQ25" s="56">
        <v>19</v>
      </c>
      <c r="BR25" s="76"/>
      <c r="BS25" s="907"/>
      <c r="BT25" s="908"/>
      <c r="BU25" s="908"/>
      <c r="BV25" s="908"/>
      <c r="BW25" s="908"/>
      <c r="BX25" s="908"/>
      <c r="BY25" s="908"/>
      <c r="BZ25" s="908"/>
      <c r="CA25" s="908"/>
      <c r="CB25" s="908"/>
      <c r="CC25" s="908"/>
      <c r="CD25" s="908"/>
      <c r="CE25" s="908"/>
      <c r="CF25" s="908"/>
      <c r="CG25" s="909"/>
      <c r="CH25" s="917"/>
      <c r="CI25" s="918"/>
      <c r="CJ25" s="918"/>
      <c r="CK25" s="918"/>
      <c r="CL25" s="928"/>
      <c r="CM25" s="917"/>
      <c r="CN25" s="918"/>
      <c r="CO25" s="918"/>
      <c r="CP25" s="918"/>
      <c r="CQ25" s="928"/>
      <c r="CR25" s="917"/>
      <c r="CS25" s="918"/>
      <c r="CT25" s="918"/>
      <c r="CU25" s="918"/>
      <c r="CV25" s="928"/>
      <c r="CW25" s="917"/>
      <c r="CX25" s="918"/>
      <c r="CY25" s="918"/>
      <c r="CZ25" s="918"/>
      <c r="DA25" s="928"/>
      <c r="DB25" s="917"/>
      <c r="DC25" s="918"/>
      <c r="DD25" s="918"/>
      <c r="DE25" s="918"/>
      <c r="DF25" s="928"/>
      <c r="DG25" s="917"/>
      <c r="DH25" s="918"/>
      <c r="DI25" s="918"/>
      <c r="DJ25" s="918"/>
      <c r="DK25" s="928"/>
      <c r="DL25" s="917"/>
      <c r="DM25" s="918"/>
      <c r="DN25" s="918"/>
      <c r="DO25" s="918"/>
      <c r="DP25" s="928"/>
      <c r="DQ25" s="917"/>
      <c r="DR25" s="918"/>
      <c r="DS25" s="918"/>
      <c r="DT25" s="918"/>
      <c r="DU25" s="928"/>
      <c r="DV25" s="907"/>
      <c r="DW25" s="908"/>
      <c r="DX25" s="908"/>
      <c r="DY25" s="908"/>
      <c r="DZ25" s="929"/>
      <c r="EA25" s="52"/>
    </row>
    <row r="26" spans="1:131" ht="26.25" customHeight="1" x14ac:dyDescent="0.2">
      <c r="A26" s="653" t="s">
        <v>404</v>
      </c>
      <c r="B26" s="654"/>
      <c r="C26" s="654"/>
      <c r="D26" s="654"/>
      <c r="E26" s="654"/>
      <c r="F26" s="654"/>
      <c r="G26" s="654"/>
      <c r="H26" s="654"/>
      <c r="I26" s="654"/>
      <c r="J26" s="654"/>
      <c r="K26" s="654"/>
      <c r="L26" s="654"/>
      <c r="M26" s="654"/>
      <c r="N26" s="654"/>
      <c r="O26" s="654"/>
      <c r="P26" s="655"/>
      <c r="Q26" s="645" t="s">
        <v>418</v>
      </c>
      <c r="R26" s="646"/>
      <c r="S26" s="646"/>
      <c r="T26" s="646"/>
      <c r="U26" s="647"/>
      <c r="V26" s="645" t="s">
        <v>419</v>
      </c>
      <c r="W26" s="646"/>
      <c r="X26" s="646"/>
      <c r="Y26" s="646"/>
      <c r="Z26" s="647"/>
      <c r="AA26" s="645" t="s">
        <v>420</v>
      </c>
      <c r="AB26" s="646"/>
      <c r="AC26" s="646"/>
      <c r="AD26" s="646"/>
      <c r="AE26" s="646"/>
      <c r="AF26" s="659" t="s">
        <v>251</v>
      </c>
      <c r="AG26" s="660"/>
      <c r="AH26" s="660"/>
      <c r="AI26" s="660"/>
      <c r="AJ26" s="661"/>
      <c r="AK26" s="646" t="s">
        <v>373</v>
      </c>
      <c r="AL26" s="646"/>
      <c r="AM26" s="646"/>
      <c r="AN26" s="646"/>
      <c r="AO26" s="647"/>
      <c r="AP26" s="645" t="s">
        <v>353</v>
      </c>
      <c r="AQ26" s="646"/>
      <c r="AR26" s="646"/>
      <c r="AS26" s="646"/>
      <c r="AT26" s="647"/>
      <c r="AU26" s="645" t="s">
        <v>421</v>
      </c>
      <c r="AV26" s="646"/>
      <c r="AW26" s="646"/>
      <c r="AX26" s="646"/>
      <c r="AY26" s="647"/>
      <c r="AZ26" s="645" t="s">
        <v>422</v>
      </c>
      <c r="BA26" s="646"/>
      <c r="BB26" s="646"/>
      <c r="BC26" s="646"/>
      <c r="BD26" s="647"/>
      <c r="BE26" s="645" t="s">
        <v>410</v>
      </c>
      <c r="BF26" s="646"/>
      <c r="BG26" s="646"/>
      <c r="BH26" s="646"/>
      <c r="BI26" s="651"/>
      <c r="BJ26" s="60"/>
      <c r="BK26" s="60"/>
      <c r="BL26" s="60"/>
      <c r="BM26" s="60"/>
      <c r="BN26" s="60"/>
      <c r="BO26" s="59"/>
      <c r="BP26" s="59"/>
      <c r="BQ26" s="56">
        <v>20</v>
      </c>
      <c r="BR26" s="76"/>
      <c r="BS26" s="907"/>
      <c r="BT26" s="908"/>
      <c r="BU26" s="908"/>
      <c r="BV26" s="908"/>
      <c r="BW26" s="908"/>
      <c r="BX26" s="908"/>
      <c r="BY26" s="908"/>
      <c r="BZ26" s="908"/>
      <c r="CA26" s="908"/>
      <c r="CB26" s="908"/>
      <c r="CC26" s="908"/>
      <c r="CD26" s="908"/>
      <c r="CE26" s="908"/>
      <c r="CF26" s="908"/>
      <c r="CG26" s="909"/>
      <c r="CH26" s="917"/>
      <c r="CI26" s="918"/>
      <c r="CJ26" s="918"/>
      <c r="CK26" s="918"/>
      <c r="CL26" s="928"/>
      <c r="CM26" s="917"/>
      <c r="CN26" s="918"/>
      <c r="CO26" s="918"/>
      <c r="CP26" s="918"/>
      <c r="CQ26" s="928"/>
      <c r="CR26" s="917"/>
      <c r="CS26" s="918"/>
      <c r="CT26" s="918"/>
      <c r="CU26" s="918"/>
      <c r="CV26" s="928"/>
      <c r="CW26" s="917"/>
      <c r="CX26" s="918"/>
      <c r="CY26" s="918"/>
      <c r="CZ26" s="918"/>
      <c r="DA26" s="928"/>
      <c r="DB26" s="917"/>
      <c r="DC26" s="918"/>
      <c r="DD26" s="918"/>
      <c r="DE26" s="918"/>
      <c r="DF26" s="928"/>
      <c r="DG26" s="917"/>
      <c r="DH26" s="918"/>
      <c r="DI26" s="918"/>
      <c r="DJ26" s="918"/>
      <c r="DK26" s="928"/>
      <c r="DL26" s="917"/>
      <c r="DM26" s="918"/>
      <c r="DN26" s="918"/>
      <c r="DO26" s="918"/>
      <c r="DP26" s="928"/>
      <c r="DQ26" s="917"/>
      <c r="DR26" s="918"/>
      <c r="DS26" s="918"/>
      <c r="DT26" s="918"/>
      <c r="DU26" s="928"/>
      <c r="DV26" s="907"/>
      <c r="DW26" s="908"/>
      <c r="DX26" s="908"/>
      <c r="DY26" s="908"/>
      <c r="DZ26" s="929"/>
      <c r="EA26" s="52"/>
    </row>
    <row r="27" spans="1:131" ht="26.25" customHeight="1" x14ac:dyDescent="0.2">
      <c r="A27" s="656"/>
      <c r="B27" s="657"/>
      <c r="C27" s="657"/>
      <c r="D27" s="657"/>
      <c r="E27" s="657"/>
      <c r="F27" s="657"/>
      <c r="G27" s="657"/>
      <c r="H27" s="657"/>
      <c r="I27" s="657"/>
      <c r="J27" s="657"/>
      <c r="K27" s="657"/>
      <c r="L27" s="657"/>
      <c r="M27" s="657"/>
      <c r="N27" s="657"/>
      <c r="O27" s="657"/>
      <c r="P27" s="658"/>
      <c r="Q27" s="648"/>
      <c r="R27" s="649"/>
      <c r="S27" s="649"/>
      <c r="T27" s="649"/>
      <c r="U27" s="650"/>
      <c r="V27" s="648"/>
      <c r="W27" s="649"/>
      <c r="X27" s="649"/>
      <c r="Y27" s="649"/>
      <c r="Z27" s="650"/>
      <c r="AA27" s="648"/>
      <c r="AB27" s="649"/>
      <c r="AC27" s="649"/>
      <c r="AD27" s="649"/>
      <c r="AE27" s="649"/>
      <c r="AF27" s="662"/>
      <c r="AG27" s="663"/>
      <c r="AH27" s="663"/>
      <c r="AI27" s="663"/>
      <c r="AJ27" s="664"/>
      <c r="AK27" s="649"/>
      <c r="AL27" s="649"/>
      <c r="AM27" s="649"/>
      <c r="AN27" s="649"/>
      <c r="AO27" s="650"/>
      <c r="AP27" s="648"/>
      <c r="AQ27" s="649"/>
      <c r="AR27" s="649"/>
      <c r="AS27" s="649"/>
      <c r="AT27" s="650"/>
      <c r="AU27" s="648"/>
      <c r="AV27" s="649"/>
      <c r="AW27" s="649"/>
      <c r="AX27" s="649"/>
      <c r="AY27" s="650"/>
      <c r="AZ27" s="648"/>
      <c r="BA27" s="649"/>
      <c r="BB27" s="649"/>
      <c r="BC27" s="649"/>
      <c r="BD27" s="650"/>
      <c r="BE27" s="648"/>
      <c r="BF27" s="649"/>
      <c r="BG27" s="649"/>
      <c r="BH27" s="649"/>
      <c r="BI27" s="652"/>
      <c r="BJ27" s="60"/>
      <c r="BK27" s="60"/>
      <c r="BL27" s="60"/>
      <c r="BM27" s="60"/>
      <c r="BN27" s="60"/>
      <c r="BO27" s="59"/>
      <c r="BP27" s="59"/>
      <c r="BQ27" s="56">
        <v>21</v>
      </c>
      <c r="BR27" s="76"/>
      <c r="BS27" s="907"/>
      <c r="BT27" s="908"/>
      <c r="BU27" s="908"/>
      <c r="BV27" s="908"/>
      <c r="BW27" s="908"/>
      <c r="BX27" s="908"/>
      <c r="BY27" s="908"/>
      <c r="BZ27" s="908"/>
      <c r="CA27" s="908"/>
      <c r="CB27" s="908"/>
      <c r="CC27" s="908"/>
      <c r="CD27" s="908"/>
      <c r="CE27" s="908"/>
      <c r="CF27" s="908"/>
      <c r="CG27" s="909"/>
      <c r="CH27" s="917"/>
      <c r="CI27" s="918"/>
      <c r="CJ27" s="918"/>
      <c r="CK27" s="918"/>
      <c r="CL27" s="928"/>
      <c r="CM27" s="917"/>
      <c r="CN27" s="918"/>
      <c r="CO27" s="918"/>
      <c r="CP27" s="918"/>
      <c r="CQ27" s="928"/>
      <c r="CR27" s="917"/>
      <c r="CS27" s="918"/>
      <c r="CT27" s="918"/>
      <c r="CU27" s="918"/>
      <c r="CV27" s="928"/>
      <c r="CW27" s="917"/>
      <c r="CX27" s="918"/>
      <c r="CY27" s="918"/>
      <c r="CZ27" s="918"/>
      <c r="DA27" s="928"/>
      <c r="DB27" s="917"/>
      <c r="DC27" s="918"/>
      <c r="DD27" s="918"/>
      <c r="DE27" s="918"/>
      <c r="DF27" s="928"/>
      <c r="DG27" s="917"/>
      <c r="DH27" s="918"/>
      <c r="DI27" s="918"/>
      <c r="DJ27" s="918"/>
      <c r="DK27" s="928"/>
      <c r="DL27" s="917"/>
      <c r="DM27" s="918"/>
      <c r="DN27" s="918"/>
      <c r="DO27" s="918"/>
      <c r="DP27" s="928"/>
      <c r="DQ27" s="917"/>
      <c r="DR27" s="918"/>
      <c r="DS27" s="918"/>
      <c r="DT27" s="918"/>
      <c r="DU27" s="928"/>
      <c r="DV27" s="907"/>
      <c r="DW27" s="908"/>
      <c r="DX27" s="908"/>
      <c r="DY27" s="908"/>
      <c r="DZ27" s="929"/>
      <c r="EA27" s="52"/>
    </row>
    <row r="28" spans="1:131" ht="26.25" customHeight="1" x14ac:dyDescent="0.2">
      <c r="A28" s="58">
        <v>1</v>
      </c>
      <c r="B28" s="948" t="s">
        <v>423</v>
      </c>
      <c r="C28" s="949"/>
      <c r="D28" s="949"/>
      <c r="E28" s="949"/>
      <c r="F28" s="949"/>
      <c r="G28" s="949"/>
      <c r="H28" s="949"/>
      <c r="I28" s="949"/>
      <c r="J28" s="949"/>
      <c r="K28" s="949"/>
      <c r="L28" s="949"/>
      <c r="M28" s="949"/>
      <c r="N28" s="949"/>
      <c r="O28" s="949"/>
      <c r="P28" s="950"/>
      <c r="Q28" s="951">
        <v>1806</v>
      </c>
      <c r="R28" s="952"/>
      <c r="S28" s="952"/>
      <c r="T28" s="952"/>
      <c r="U28" s="952"/>
      <c r="V28" s="952">
        <v>1778</v>
      </c>
      <c r="W28" s="952"/>
      <c r="X28" s="952"/>
      <c r="Y28" s="952"/>
      <c r="Z28" s="952"/>
      <c r="AA28" s="952">
        <v>29</v>
      </c>
      <c r="AB28" s="952"/>
      <c r="AC28" s="952"/>
      <c r="AD28" s="952"/>
      <c r="AE28" s="953"/>
      <c r="AF28" s="954">
        <v>29</v>
      </c>
      <c r="AG28" s="952"/>
      <c r="AH28" s="952"/>
      <c r="AI28" s="952"/>
      <c r="AJ28" s="955"/>
      <c r="AK28" s="956">
        <v>144</v>
      </c>
      <c r="AL28" s="952"/>
      <c r="AM28" s="952"/>
      <c r="AN28" s="952"/>
      <c r="AO28" s="952"/>
      <c r="AP28" s="952" t="s">
        <v>209</v>
      </c>
      <c r="AQ28" s="952"/>
      <c r="AR28" s="952"/>
      <c r="AS28" s="952"/>
      <c r="AT28" s="952"/>
      <c r="AU28" s="952" t="s">
        <v>209</v>
      </c>
      <c r="AV28" s="952"/>
      <c r="AW28" s="952"/>
      <c r="AX28" s="952"/>
      <c r="AY28" s="952"/>
      <c r="AZ28" s="957" t="s">
        <v>209</v>
      </c>
      <c r="BA28" s="957"/>
      <c r="BB28" s="957"/>
      <c r="BC28" s="957"/>
      <c r="BD28" s="957"/>
      <c r="BE28" s="958"/>
      <c r="BF28" s="958"/>
      <c r="BG28" s="958"/>
      <c r="BH28" s="958"/>
      <c r="BI28" s="959"/>
      <c r="BJ28" s="60"/>
      <c r="BK28" s="60"/>
      <c r="BL28" s="60"/>
      <c r="BM28" s="60"/>
      <c r="BN28" s="60"/>
      <c r="BO28" s="59"/>
      <c r="BP28" s="59"/>
      <c r="BQ28" s="56">
        <v>22</v>
      </c>
      <c r="BR28" s="76"/>
      <c r="BS28" s="907"/>
      <c r="BT28" s="908"/>
      <c r="BU28" s="908"/>
      <c r="BV28" s="908"/>
      <c r="BW28" s="908"/>
      <c r="BX28" s="908"/>
      <c r="BY28" s="908"/>
      <c r="BZ28" s="908"/>
      <c r="CA28" s="908"/>
      <c r="CB28" s="908"/>
      <c r="CC28" s="908"/>
      <c r="CD28" s="908"/>
      <c r="CE28" s="908"/>
      <c r="CF28" s="908"/>
      <c r="CG28" s="909"/>
      <c r="CH28" s="917"/>
      <c r="CI28" s="918"/>
      <c r="CJ28" s="918"/>
      <c r="CK28" s="918"/>
      <c r="CL28" s="928"/>
      <c r="CM28" s="917"/>
      <c r="CN28" s="918"/>
      <c r="CO28" s="918"/>
      <c r="CP28" s="918"/>
      <c r="CQ28" s="928"/>
      <c r="CR28" s="917"/>
      <c r="CS28" s="918"/>
      <c r="CT28" s="918"/>
      <c r="CU28" s="918"/>
      <c r="CV28" s="928"/>
      <c r="CW28" s="917"/>
      <c r="CX28" s="918"/>
      <c r="CY28" s="918"/>
      <c r="CZ28" s="918"/>
      <c r="DA28" s="928"/>
      <c r="DB28" s="917"/>
      <c r="DC28" s="918"/>
      <c r="DD28" s="918"/>
      <c r="DE28" s="918"/>
      <c r="DF28" s="928"/>
      <c r="DG28" s="917"/>
      <c r="DH28" s="918"/>
      <c r="DI28" s="918"/>
      <c r="DJ28" s="918"/>
      <c r="DK28" s="928"/>
      <c r="DL28" s="917"/>
      <c r="DM28" s="918"/>
      <c r="DN28" s="918"/>
      <c r="DO28" s="918"/>
      <c r="DP28" s="928"/>
      <c r="DQ28" s="917"/>
      <c r="DR28" s="918"/>
      <c r="DS28" s="918"/>
      <c r="DT28" s="918"/>
      <c r="DU28" s="928"/>
      <c r="DV28" s="907"/>
      <c r="DW28" s="908"/>
      <c r="DX28" s="908"/>
      <c r="DY28" s="908"/>
      <c r="DZ28" s="929"/>
      <c r="EA28" s="52"/>
    </row>
    <row r="29" spans="1:131" ht="26.25" customHeight="1" x14ac:dyDescent="0.2">
      <c r="A29" s="58">
        <v>2</v>
      </c>
      <c r="B29" s="907" t="s">
        <v>234</v>
      </c>
      <c r="C29" s="908"/>
      <c r="D29" s="908"/>
      <c r="E29" s="908"/>
      <c r="F29" s="908"/>
      <c r="G29" s="908"/>
      <c r="H29" s="908"/>
      <c r="I29" s="908"/>
      <c r="J29" s="908"/>
      <c r="K29" s="908"/>
      <c r="L29" s="908"/>
      <c r="M29" s="908"/>
      <c r="N29" s="908"/>
      <c r="O29" s="908"/>
      <c r="P29" s="909"/>
      <c r="Q29" s="910">
        <v>260</v>
      </c>
      <c r="R29" s="911"/>
      <c r="S29" s="911"/>
      <c r="T29" s="911"/>
      <c r="U29" s="911"/>
      <c r="V29" s="911">
        <v>257</v>
      </c>
      <c r="W29" s="911"/>
      <c r="X29" s="911"/>
      <c r="Y29" s="911"/>
      <c r="Z29" s="911"/>
      <c r="AA29" s="911">
        <v>3</v>
      </c>
      <c r="AB29" s="911"/>
      <c r="AC29" s="911"/>
      <c r="AD29" s="911"/>
      <c r="AE29" s="920"/>
      <c r="AF29" s="940">
        <v>3</v>
      </c>
      <c r="AG29" s="918"/>
      <c r="AH29" s="918"/>
      <c r="AI29" s="918"/>
      <c r="AJ29" s="941"/>
      <c r="AK29" s="919">
        <v>90</v>
      </c>
      <c r="AL29" s="911"/>
      <c r="AM29" s="911"/>
      <c r="AN29" s="911"/>
      <c r="AO29" s="911"/>
      <c r="AP29" s="911" t="s">
        <v>209</v>
      </c>
      <c r="AQ29" s="911"/>
      <c r="AR29" s="911"/>
      <c r="AS29" s="911"/>
      <c r="AT29" s="911"/>
      <c r="AU29" s="911" t="s">
        <v>209</v>
      </c>
      <c r="AV29" s="911"/>
      <c r="AW29" s="911"/>
      <c r="AX29" s="911"/>
      <c r="AY29" s="911"/>
      <c r="AZ29" s="947" t="s">
        <v>209</v>
      </c>
      <c r="BA29" s="947"/>
      <c r="BB29" s="947"/>
      <c r="BC29" s="947"/>
      <c r="BD29" s="947"/>
      <c r="BE29" s="912"/>
      <c r="BF29" s="912"/>
      <c r="BG29" s="912"/>
      <c r="BH29" s="912"/>
      <c r="BI29" s="913"/>
      <c r="BJ29" s="60"/>
      <c r="BK29" s="60"/>
      <c r="BL29" s="60"/>
      <c r="BM29" s="60"/>
      <c r="BN29" s="60"/>
      <c r="BO29" s="59"/>
      <c r="BP29" s="59"/>
      <c r="BQ29" s="56">
        <v>23</v>
      </c>
      <c r="BR29" s="76"/>
      <c r="BS29" s="907"/>
      <c r="BT29" s="908"/>
      <c r="BU29" s="908"/>
      <c r="BV29" s="908"/>
      <c r="BW29" s="908"/>
      <c r="BX29" s="908"/>
      <c r="BY29" s="908"/>
      <c r="BZ29" s="908"/>
      <c r="CA29" s="908"/>
      <c r="CB29" s="908"/>
      <c r="CC29" s="908"/>
      <c r="CD29" s="908"/>
      <c r="CE29" s="908"/>
      <c r="CF29" s="908"/>
      <c r="CG29" s="909"/>
      <c r="CH29" s="917"/>
      <c r="CI29" s="918"/>
      <c r="CJ29" s="918"/>
      <c r="CK29" s="918"/>
      <c r="CL29" s="928"/>
      <c r="CM29" s="917"/>
      <c r="CN29" s="918"/>
      <c r="CO29" s="918"/>
      <c r="CP29" s="918"/>
      <c r="CQ29" s="928"/>
      <c r="CR29" s="917"/>
      <c r="CS29" s="918"/>
      <c r="CT29" s="918"/>
      <c r="CU29" s="918"/>
      <c r="CV29" s="928"/>
      <c r="CW29" s="917"/>
      <c r="CX29" s="918"/>
      <c r="CY29" s="918"/>
      <c r="CZ29" s="918"/>
      <c r="DA29" s="928"/>
      <c r="DB29" s="917"/>
      <c r="DC29" s="918"/>
      <c r="DD29" s="918"/>
      <c r="DE29" s="918"/>
      <c r="DF29" s="928"/>
      <c r="DG29" s="917"/>
      <c r="DH29" s="918"/>
      <c r="DI29" s="918"/>
      <c r="DJ29" s="918"/>
      <c r="DK29" s="928"/>
      <c r="DL29" s="917"/>
      <c r="DM29" s="918"/>
      <c r="DN29" s="918"/>
      <c r="DO29" s="918"/>
      <c r="DP29" s="928"/>
      <c r="DQ29" s="917"/>
      <c r="DR29" s="918"/>
      <c r="DS29" s="918"/>
      <c r="DT29" s="918"/>
      <c r="DU29" s="928"/>
      <c r="DV29" s="907"/>
      <c r="DW29" s="908"/>
      <c r="DX29" s="908"/>
      <c r="DY29" s="908"/>
      <c r="DZ29" s="929"/>
      <c r="EA29" s="52"/>
    </row>
    <row r="30" spans="1:131" ht="26.25" customHeight="1" x14ac:dyDescent="0.2">
      <c r="A30" s="58">
        <v>3</v>
      </c>
      <c r="B30" s="907" t="s">
        <v>138</v>
      </c>
      <c r="C30" s="908"/>
      <c r="D30" s="908"/>
      <c r="E30" s="908"/>
      <c r="F30" s="908"/>
      <c r="G30" s="908"/>
      <c r="H30" s="908"/>
      <c r="I30" s="908"/>
      <c r="J30" s="908"/>
      <c r="K30" s="908"/>
      <c r="L30" s="908"/>
      <c r="M30" s="908"/>
      <c r="N30" s="908"/>
      <c r="O30" s="908"/>
      <c r="P30" s="909"/>
      <c r="Q30" s="910">
        <v>2251</v>
      </c>
      <c r="R30" s="911"/>
      <c r="S30" s="911"/>
      <c r="T30" s="911"/>
      <c r="U30" s="911"/>
      <c r="V30" s="911">
        <v>2201</v>
      </c>
      <c r="W30" s="911"/>
      <c r="X30" s="911"/>
      <c r="Y30" s="911"/>
      <c r="Z30" s="911"/>
      <c r="AA30" s="911">
        <v>50</v>
      </c>
      <c r="AB30" s="911"/>
      <c r="AC30" s="911"/>
      <c r="AD30" s="911"/>
      <c r="AE30" s="920"/>
      <c r="AF30" s="940">
        <v>50</v>
      </c>
      <c r="AG30" s="918"/>
      <c r="AH30" s="918"/>
      <c r="AI30" s="918"/>
      <c r="AJ30" s="941"/>
      <c r="AK30" s="919">
        <v>317</v>
      </c>
      <c r="AL30" s="911"/>
      <c r="AM30" s="911"/>
      <c r="AN30" s="911"/>
      <c r="AO30" s="911"/>
      <c r="AP30" s="911" t="s">
        <v>209</v>
      </c>
      <c r="AQ30" s="911"/>
      <c r="AR30" s="911"/>
      <c r="AS30" s="911"/>
      <c r="AT30" s="911"/>
      <c r="AU30" s="911" t="s">
        <v>209</v>
      </c>
      <c r="AV30" s="911"/>
      <c r="AW30" s="911"/>
      <c r="AX30" s="911"/>
      <c r="AY30" s="911"/>
      <c r="AZ30" s="947" t="s">
        <v>209</v>
      </c>
      <c r="BA30" s="947"/>
      <c r="BB30" s="947"/>
      <c r="BC30" s="947"/>
      <c r="BD30" s="947"/>
      <c r="BE30" s="912"/>
      <c r="BF30" s="912"/>
      <c r="BG30" s="912"/>
      <c r="BH30" s="912"/>
      <c r="BI30" s="913"/>
      <c r="BJ30" s="60"/>
      <c r="BK30" s="60"/>
      <c r="BL30" s="60"/>
      <c r="BM30" s="60"/>
      <c r="BN30" s="60"/>
      <c r="BO30" s="59"/>
      <c r="BP30" s="59"/>
      <c r="BQ30" s="56">
        <v>24</v>
      </c>
      <c r="BR30" s="76"/>
      <c r="BS30" s="907"/>
      <c r="BT30" s="908"/>
      <c r="BU30" s="908"/>
      <c r="BV30" s="908"/>
      <c r="BW30" s="908"/>
      <c r="BX30" s="908"/>
      <c r="BY30" s="908"/>
      <c r="BZ30" s="908"/>
      <c r="CA30" s="908"/>
      <c r="CB30" s="908"/>
      <c r="CC30" s="908"/>
      <c r="CD30" s="908"/>
      <c r="CE30" s="908"/>
      <c r="CF30" s="908"/>
      <c r="CG30" s="909"/>
      <c r="CH30" s="917"/>
      <c r="CI30" s="918"/>
      <c r="CJ30" s="918"/>
      <c r="CK30" s="918"/>
      <c r="CL30" s="928"/>
      <c r="CM30" s="917"/>
      <c r="CN30" s="918"/>
      <c r="CO30" s="918"/>
      <c r="CP30" s="918"/>
      <c r="CQ30" s="928"/>
      <c r="CR30" s="917"/>
      <c r="CS30" s="918"/>
      <c r="CT30" s="918"/>
      <c r="CU30" s="918"/>
      <c r="CV30" s="928"/>
      <c r="CW30" s="917"/>
      <c r="CX30" s="918"/>
      <c r="CY30" s="918"/>
      <c r="CZ30" s="918"/>
      <c r="DA30" s="928"/>
      <c r="DB30" s="917"/>
      <c r="DC30" s="918"/>
      <c r="DD30" s="918"/>
      <c r="DE30" s="918"/>
      <c r="DF30" s="928"/>
      <c r="DG30" s="917"/>
      <c r="DH30" s="918"/>
      <c r="DI30" s="918"/>
      <c r="DJ30" s="918"/>
      <c r="DK30" s="928"/>
      <c r="DL30" s="917"/>
      <c r="DM30" s="918"/>
      <c r="DN30" s="918"/>
      <c r="DO30" s="918"/>
      <c r="DP30" s="928"/>
      <c r="DQ30" s="917"/>
      <c r="DR30" s="918"/>
      <c r="DS30" s="918"/>
      <c r="DT30" s="918"/>
      <c r="DU30" s="928"/>
      <c r="DV30" s="907"/>
      <c r="DW30" s="908"/>
      <c r="DX30" s="908"/>
      <c r="DY30" s="908"/>
      <c r="DZ30" s="929"/>
      <c r="EA30" s="52"/>
    </row>
    <row r="31" spans="1:131" ht="26.25" customHeight="1" x14ac:dyDescent="0.2">
      <c r="A31" s="58">
        <v>4</v>
      </c>
      <c r="B31" s="907" t="s">
        <v>424</v>
      </c>
      <c r="C31" s="908"/>
      <c r="D31" s="908"/>
      <c r="E31" s="908"/>
      <c r="F31" s="908"/>
      <c r="G31" s="908"/>
      <c r="H31" s="908"/>
      <c r="I31" s="908"/>
      <c r="J31" s="908"/>
      <c r="K31" s="908"/>
      <c r="L31" s="908"/>
      <c r="M31" s="908"/>
      <c r="N31" s="908"/>
      <c r="O31" s="908"/>
      <c r="P31" s="909"/>
      <c r="Q31" s="910">
        <v>6</v>
      </c>
      <c r="R31" s="911"/>
      <c r="S31" s="911"/>
      <c r="T31" s="911"/>
      <c r="U31" s="911"/>
      <c r="V31" s="911">
        <v>3</v>
      </c>
      <c r="W31" s="911"/>
      <c r="X31" s="911"/>
      <c r="Y31" s="911"/>
      <c r="Z31" s="911"/>
      <c r="AA31" s="911">
        <v>3</v>
      </c>
      <c r="AB31" s="911"/>
      <c r="AC31" s="911"/>
      <c r="AD31" s="911"/>
      <c r="AE31" s="920"/>
      <c r="AF31" s="940">
        <v>3</v>
      </c>
      <c r="AG31" s="918"/>
      <c r="AH31" s="918"/>
      <c r="AI31" s="918"/>
      <c r="AJ31" s="941"/>
      <c r="AK31" s="919">
        <v>0</v>
      </c>
      <c r="AL31" s="911"/>
      <c r="AM31" s="911"/>
      <c r="AN31" s="911"/>
      <c r="AO31" s="911"/>
      <c r="AP31" s="911" t="s">
        <v>209</v>
      </c>
      <c r="AQ31" s="911"/>
      <c r="AR31" s="911"/>
      <c r="AS31" s="911"/>
      <c r="AT31" s="911"/>
      <c r="AU31" s="911" t="s">
        <v>209</v>
      </c>
      <c r="AV31" s="911"/>
      <c r="AW31" s="911"/>
      <c r="AX31" s="911"/>
      <c r="AY31" s="911"/>
      <c r="AZ31" s="947" t="s">
        <v>209</v>
      </c>
      <c r="BA31" s="947"/>
      <c r="BB31" s="947"/>
      <c r="BC31" s="947"/>
      <c r="BD31" s="947"/>
      <c r="BE31" s="912"/>
      <c r="BF31" s="912"/>
      <c r="BG31" s="912"/>
      <c r="BH31" s="912"/>
      <c r="BI31" s="913"/>
      <c r="BJ31" s="60"/>
      <c r="BK31" s="60"/>
      <c r="BL31" s="60"/>
      <c r="BM31" s="60"/>
      <c r="BN31" s="60"/>
      <c r="BO31" s="59"/>
      <c r="BP31" s="59"/>
      <c r="BQ31" s="56">
        <v>25</v>
      </c>
      <c r="BR31" s="76"/>
      <c r="BS31" s="907"/>
      <c r="BT31" s="908"/>
      <c r="BU31" s="908"/>
      <c r="BV31" s="908"/>
      <c r="BW31" s="908"/>
      <c r="BX31" s="908"/>
      <c r="BY31" s="908"/>
      <c r="BZ31" s="908"/>
      <c r="CA31" s="908"/>
      <c r="CB31" s="908"/>
      <c r="CC31" s="908"/>
      <c r="CD31" s="908"/>
      <c r="CE31" s="908"/>
      <c r="CF31" s="908"/>
      <c r="CG31" s="909"/>
      <c r="CH31" s="917"/>
      <c r="CI31" s="918"/>
      <c r="CJ31" s="918"/>
      <c r="CK31" s="918"/>
      <c r="CL31" s="928"/>
      <c r="CM31" s="917"/>
      <c r="CN31" s="918"/>
      <c r="CO31" s="918"/>
      <c r="CP31" s="918"/>
      <c r="CQ31" s="928"/>
      <c r="CR31" s="917"/>
      <c r="CS31" s="918"/>
      <c r="CT31" s="918"/>
      <c r="CU31" s="918"/>
      <c r="CV31" s="928"/>
      <c r="CW31" s="917"/>
      <c r="CX31" s="918"/>
      <c r="CY31" s="918"/>
      <c r="CZ31" s="918"/>
      <c r="DA31" s="928"/>
      <c r="DB31" s="917"/>
      <c r="DC31" s="918"/>
      <c r="DD31" s="918"/>
      <c r="DE31" s="918"/>
      <c r="DF31" s="928"/>
      <c r="DG31" s="917"/>
      <c r="DH31" s="918"/>
      <c r="DI31" s="918"/>
      <c r="DJ31" s="918"/>
      <c r="DK31" s="928"/>
      <c r="DL31" s="917"/>
      <c r="DM31" s="918"/>
      <c r="DN31" s="918"/>
      <c r="DO31" s="918"/>
      <c r="DP31" s="928"/>
      <c r="DQ31" s="917"/>
      <c r="DR31" s="918"/>
      <c r="DS31" s="918"/>
      <c r="DT31" s="918"/>
      <c r="DU31" s="928"/>
      <c r="DV31" s="907"/>
      <c r="DW31" s="908"/>
      <c r="DX31" s="908"/>
      <c r="DY31" s="908"/>
      <c r="DZ31" s="929"/>
      <c r="EA31" s="52"/>
    </row>
    <row r="32" spans="1:131" ht="26.25" customHeight="1" x14ac:dyDescent="0.2">
      <c r="A32" s="58">
        <v>5</v>
      </c>
      <c r="B32" s="907" t="s">
        <v>425</v>
      </c>
      <c r="C32" s="908"/>
      <c r="D32" s="908"/>
      <c r="E32" s="908"/>
      <c r="F32" s="908"/>
      <c r="G32" s="908"/>
      <c r="H32" s="908"/>
      <c r="I32" s="908"/>
      <c r="J32" s="908"/>
      <c r="K32" s="908"/>
      <c r="L32" s="908"/>
      <c r="M32" s="908"/>
      <c r="N32" s="908"/>
      <c r="O32" s="908"/>
      <c r="P32" s="909"/>
      <c r="Q32" s="910">
        <v>144</v>
      </c>
      <c r="R32" s="911"/>
      <c r="S32" s="911"/>
      <c r="T32" s="911"/>
      <c r="U32" s="911"/>
      <c r="V32" s="911">
        <v>142</v>
      </c>
      <c r="W32" s="911"/>
      <c r="X32" s="911"/>
      <c r="Y32" s="911"/>
      <c r="Z32" s="911"/>
      <c r="AA32" s="911">
        <v>1</v>
      </c>
      <c r="AB32" s="911"/>
      <c r="AC32" s="911"/>
      <c r="AD32" s="911"/>
      <c r="AE32" s="920"/>
      <c r="AF32" s="940">
        <v>1</v>
      </c>
      <c r="AG32" s="918"/>
      <c r="AH32" s="918"/>
      <c r="AI32" s="918"/>
      <c r="AJ32" s="941"/>
      <c r="AK32" s="919">
        <v>58</v>
      </c>
      <c r="AL32" s="911"/>
      <c r="AM32" s="911"/>
      <c r="AN32" s="911"/>
      <c r="AO32" s="911"/>
      <c r="AP32" s="911" t="s">
        <v>209</v>
      </c>
      <c r="AQ32" s="911"/>
      <c r="AR32" s="911"/>
      <c r="AS32" s="911"/>
      <c r="AT32" s="911"/>
      <c r="AU32" s="911" t="s">
        <v>209</v>
      </c>
      <c r="AV32" s="911"/>
      <c r="AW32" s="911"/>
      <c r="AX32" s="911"/>
      <c r="AY32" s="911"/>
      <c r="AZ32" s="947" t="s">
        <v>209</v>
      </c>
      <c r="BA32" s="947"/>
      <c r="BB32" s="947"/>
      <c r="BC32" s="947"/>
      <c r="BD32" s="947"/>
      <c r="BE32" s="912"/>
      <c r="BF32" s="912"/>
      <c r="BG32" s="912"/>
      <c r="BH32" s="912"/>
      <c r="BI32" s="913"/>
      <c r="BJ32" s="60"/>
      <c r="BK32" s="60"/>
      <c r="BL32" s="60"/>
      <c r="BM32" s="60"/>
      <c r="BN32" s="60"/>
      <c r="BO32" s="59"/>
      <c r="BP32" s="59"/>
      <c r="BQ32" s="56">
        <v>26</v>
      </c>
      <c r="BR32" s="76"/>
      <c r="BS32" s="907"/>
      <c r="BT32" s="908"/>
      <c r="BU32" s="908"/>
      <c r="BV32" s="908"/>
      <c r="BW32" s="908"/>
      <c r="BX32" s="908"/>
      <c r="BY32" s="908"/>
      <c r="BZ32" s="908"/>
      <c r="CA32" s="908"/>
      <c r="CB32" s="908"/>
      <c r="CC32" s="908"/>
      <c r="CD32" s="908"/>
      <c r="CE32" s="908"/>
      <c r="CF32" s="908"/>
      <c r="CG32" s="909"/>
      <c r="CH32" s="917"/>
      <c r="CI32" s="918"/>
      <c r="CJ32" s="918"/>
      <c r="CK32" s="918"/>
      <c r="CL32" s="928"/>
      <c r="CM32" s="917"/>
      <c r="CN32" s="918"/>
      <c r="CO32" s="918"/>
      <c r="CP32" s="918"/>
      <c r="CQ32" s="928"/>
      <c r="CR32" s="917"/>
      <c r="CS32" s="918"/>
      <c r="CT32" s="918"/>
      <c r="CU32" s="918"/>
      <c r="CV32" s="928"/>
      <c r="CW32" s="917"/>
      <c r="CX32" s="918"/>
      <c r="CY32" s="918"/>
      <c r="CZ32" s="918"/>
      <c r="DA32" s="928"/>
      <c r="DB32" s="917"/>
      <c r="DC32" s="918"/>
      <c r="DD32" s="918"/>
      <c r="DE32" s="918"/>
      <c r="DF32" s="928"/>
      <c r="DG32" s="917"/>
      <c r="DH32" s="918"/>
      <c r="DI32" s="918"/>
      <c r="DJ32" s="918"/>
      <c r="DK32" s="928"/>
      <c r="DL32" s="917"/>
      <c r="DM32" s="918"/>
      <c r="DN32" s="918"/>
      <c r="DO32" s="918"/>
      <c r="DP32" s="928"/>
      <c r="DQ32" s="917"/>
      <c r="DR32" s="918"/>
      <c r="DS32" s="918"/>
      <c r="DT32" s="918"/>
      <c r="DU32" s="928"/>
      <c r="DV32" s="907"/>
      <c r="DW32" s="908"/>
      <c r="DX32" s="908"/>
      <c r="DY32" s="908"/>
      <c r="DZ32" s="929"/>
      <c r="EA32" s="52"/>
    </row>
    <row r="33" spans="1:131" ht="26.25" customHeight="1" x14ac:dyDescent="0.2">
      <c r="A33" s="58">
        <v>6</v>
      </c>
      <c r="B33" s="907" t="s">
        <v>331</v>
      </c>
      <c r="C33" s="908"/>
      <c r="D33" s="908"/>
      <c r="E33" s="908"/>
      <c r="F33" s="908"/>
      <c r="G33" s="908"/>
      <c r="H33" s="908"/>
      <c r="I33" s="908"/>
      <c r="J33" s="908"/>
      <c r="K33" s="908"/>
      <c r="L33" s="908"/>
      <c r="M33" s="908"/>
      <c r="N33" s="908"/>
      <c r="O33" s="908"/>
      <c r="P33" s="909"/>
      <c r="Q33" s="910">
        <v>972</v>
      </c>
      <c r="R33" s="911"/>
      <c r="S33" s="911"/>
      <c r="T33" s="911"/>
      <c r="U33" s="911"/>
      <c r="V33" s="911">
        <v>952</v>
      </c>
      <c r="W33" s="911"/>
      <c r="X33" s="911"/>
      <c r="Y33" s="911"/>
      <c r="Z33" s="911"/>
      <c r="AA33" s="911">
        <v>19</v>
      </c>
      <c r="AB33" s="911"/>
      <c r="AC33" s="911"/>
      <c r="AD33" s="911"/>
      <c r="AE33" s="920"/>
      <c r="AF33" s="940">
        <v>397</v>
      </c>
      <c r="AG33" s="918"/>
      <c r="AH33" s="918"/>
      <c r="AI33" s="918"/>
      <c r="AJ33" s="941"/>
      <c r="AK33" s="919">
        <v>313</v>
      </c>
      <c r="AL33" s="911"/>
      <c r="AM33" s="911"/>
      <c r="AN33" s="911"/>
      <c r="AO33" s="911"/>
      <c r="AP33" s="911">
        <v>391</v>
      </c>
      <c r="AQ33" s="911"/>
      <c r="AR33" s="911"/>
      <c r="AS33" s="911"/>
      <c r="AT33" s="911"/>
      <c r="AU33" s="911">
        <v>278</v>
      </c>
      <c r="AV33" s="911"/>
      <c r="AW33" s="911"/>
      <c r="AX33" s="911"/>
      <c r="AY33" s="911"/>
      <c r="AZ33" s="947" t="s">
        <v>209</v>
      </c>
      <c r="BA33" s="947"/>
      <c r="BB33" s="947"/>
      <c r="BC33" s="947"/>
      <c r="BD33" s="947"/>
      <c r="BE33" s="912" t="s">
        <v>146</v>
      </c>
      <c r="BF33" s="912"/>
      <c r="BG33" s="912"/>
      <c r="BH33" s="912"/>
      <c r="BI33" s="913"/>
      <c r="BJ33" s="60"/>
      <c r="BK33" s="60"/>
      <c r="BL33" s="60"/>
      <c r="BM33" s="60"/>
      <c r="BN33" s="60"/>
      <c r="BO33" s="59"/>
      <c r="BP33" s="59"/>
      <c r="BQ33" s="56">
        <v>27</v>
      </c>
      <c r="BR33" s="76"/>
      <c r="BS33" s="907"/>
      <c r="BT33" s="908"/>
      <c r="BU33" s="908"/>
      <c r="BV33" s="908"/>
      <c r="BW33" s="908"/>
      <c r="BX33" s="908"/>
      <c r="BY33" s="908"/>
      <c r="BZ33" s="908"/>
      <c r="CA33" s="908"/>
      <c r="CB33" s="908"/>
      <c r="CC33" s="908"/>
      <c r="CD33" s="908"/>
      <c r="CE33" s="908"/>
      <c r="CF33" s="908"/>
      <c r="CG33" s="909"/>
      <c r="CH33" s="917"/>
      <c r="CI33" s="918"/>
      <c r="CJ33" s="918"/>
      <c r="CK33" s="918"/>
      <c r="CL33" s="928"/>
      <c r="CM33" s="917"/>
      <c r="CN33" s="918"/>
      <c r="CO33" s="918"/>
      <c r="CP33" s="918"/>
      <c r="CQ33" s="928"/>
      <c r="CR33" s="917"/>
      <c r="CS33" s="918"/>
      <c r="CT33" s="918"/>
      <c r="CU33" s="918"/>
      <c r="CV33" s="928"/>
      <c r="CW33" s="917"/>
      <c r="CX33" s="918"/>
      <c r="CY33" s="918"/>
      <c r="CZ33" s="918"/>
      <c r="DA33" s="928"/>
      <c r="DB33" s="917"/>
      <c r="DC33" s="918"/>
      <c r="DD33" s="918"/>
      <c r="DE33" s="918"/>
      <c r="DF33" s="928"/>
      <c r="DG33" s="917"/>
      <c r="DH33" s="918"/>
      <c r="DI33" s="918"/>
      <c r="DJ33" s="918"/>
      <c r="DK33" s="928"/>
      <c r="DL33" s="917"/>
      <c r="DM33" s="918"/>
      <c r="DN33" s="918"/>
      <c r="DO33" s="918"/>
      <c r="DP33" s="928"/>
      <c r="DQ33" s="917"/>
      <c r="DR33" s="918"/>
      <c r="DS33" s="918"/>
      <c r="DT33" s="918"/>
      <c r="DU33" s="928"/>
      <c r="DV33" s="907"/>
      <c r="DW33" s="908"/>
      <c r="DX33" s="908"/>
      <c r="DY33" s="908"/>
      <c r="DZ33" s="929"/>
      <c r="EA33" s="52"/>
    </row>
    <row r="34" spans="1:131" ht="26.25" customHeight="1" x14ac:dyDescent="0.2">
      <c r="A34" s="58">
        <v>7</v>
      </c>
      <c r="B34" s="907" t="s">
        <v>427</v>
      </c>
      <c r="C34" s="908"/>
      <c r="D34" s="908"/>
      <c r="E34" s="908"/>
      <c r="F34" s="908"/>
      <c r="G34" s="908"/>
      <c r="H34" s="908"/>
      <c r="I34" s="908"/>
      <c r="J34" s="908"/>
      <c r="K34" s="908"/>
      <c r="L34" s="908"/>
      <c r="M34" s="908"/>
      <c r="N34" s="908"/>
      <c r="O34" s="908"/>
      <c r="P34" s="909"/>
      <c r="Q34" s="910">
        <v>1132</v>
      </c>
      <c r="R34" s="911"/>
      <c r="S34" s="911"/>
      <c r="T34" s="911"/>
      <c r="U34" s="911"/>
      <c r="V34" s="911">
        <v>1084</v>
      </c>
      <c r="W34" s="911"/>
      <c r="X34" s="911"/>
      <c r="Y34" s="911"/>
      <c r="Z34" s="911"/>
      <c r="AA34" s="911">
        <v>48</v>
      </c>
      <c r="AB34" s="911"/>
      <c r="AC34" s="911"/>
      <c r="AD34" s="911"/>
      <c r="AE34" s="920"/>
      <c r="AF34" s="940">
        <v>247</v>
      </c>
      <c r="AG34" s="918"/>
      <c r="AH34" s="918"/>
      <c r="AI34" s="918"/>
      <c r="AJ34" s="941"/>
      <c r="AK34" s="919">
        <v>572</v>
      </c>
      <c r="AL34" s="911"/>
      <c r="AM34" s="911"/>
      <c r="AN34" s="911"/>
      <c r="AO34" s="911"/>
      <c r="AP34" s="911">
        <v>6900</v>
      </c>
      <c r="AQ34" s="911"/>
      <c r="AR34" s="911"/>
      <c r="AS34" s="911"/>
      <c r="AT34" s="911"/>
      <c r="AU34" s="911">
        <v>2477</v>
      </c>
      <c r="AV34" s="911"/>
      <c r="AW34" s="911"/>
      <c r="AX34" s="911"/>
      <c r="AY34" s="911"/>
      <c r="AZ34" s="947" t="s">
        <v>209</v>
      </c>
      <c r="BA34" s="947"/>
      <c r="BB34" s="947"/>
      <c r="BC34" s="947"/>
      <c r="BD34" s="947"/>
      <c r="BE34" s="912" t="s">
        <v>146</v>
      </c>
      <c r="BF34" s="912"/>
      <c r="BG34" s="912"/>
      <c r="BH34" s="912"/>
      <c r="BI34" s="913"/>
      <c r="BJ34" s="60"/>
      <c r="BK34" s="60"/>
      <c r="BL34" s="60"/>
      <c r="BM34" s="60"/>
      <c r="BN34" s="60"/>
      <c r="BO34" s="59"/>
      <c r="BP34" s="59"/>
      <c r="BQ34" s="56">
        <v>28</v>
      </c>
      <c r="BR34" s="76"/>
      <c r="BS34" s="907"/>
      <c r="BT34" s="908"/>
      <c r="BU34" s="908"/>
      <c r="BV34" s="908"/>
      <c r="BW34" s="908"/>
      <c r="BX34" s="908"/>
      <c r="BY34" s="908"/>
      <c r="BZ34" s="908"/>
      <c r="CA34" s="908"/>
      <c r="CB34" s="908"/>
      <c r="CC34" s="908"/>
      <c r="CD34" s="908"/>
      <c r="CE34" s="908"/>
      <c r="CF34" s="908"/>
      <c r="CG34" s="909"/>
      <c r="CH34" s="917"/>
      <c r="CI34" s="918"/>
      <c r="CJ34" s="918"/>
      <c r="CK34" s="918"/>
      <c r="CL34" s="928"/>
      <c r="CM34" s="917"/>
      <c r="CN34" s="918"/>
      <c r="CO34" s="918"/>
      <c r="CP34" s="918"/>
      <c r="CQ34" s="928"/>
      <c r="CR34" s="917"/>
      <c r="CS34" s="918"/>
      <c r="CT34" s="918"/>
      <c r="CU34" s="918"/>
      <c r="CV34" s="928"/>
      <c r="CW34" s="917"/>
      <c r="CX34" s="918"/>
      <c r="CY34" s="918"/>
      <c r="CZ34" s="918"/>
      <c r="DA34" s="928"/>
      <c r="DB34" s="917"/>
      <c r="DC34" s="918"/>
      <c r="DD34" s="918"/>
      <c r="DE34" s="918"/>
      <c r="DF34" s="928"/>
      <c r="DG34" s="917"/>
      <c r="DH34" s="918"/>
      <c r="DI34" s="918"/>
      <c r="DJ34" s="918"/>
      <c r="DK34" s="928"/>
      <c r="DL34" s="917"/>
      <c r="DM34" s="918"/>
      <c r="DN34" s="918"/>
      <c r="DO34" s="918"/>
      <c r="DP34" s="928"/>
      <c r="DQ34" s="917"/>
      <c r="DR34" s="918"/>
      <c r="DS34" s="918"/>
      <c r="DT34" s="918"/>
      <c r="DU34" s="928"/>
      <c r="DV34" s="907"/>
      <c r="DW34" s="908"/>
      <c r="DX34" s="908"/>
      <c r="DY34" s="908"/>
      <c r="DZ34" s="929"/>
      <c r="EA34" s="52"/>
    </row>
    <row r="35" spans="1:131" ht="26.25" customHeight="1" x14ac:dyDescent="0.2">
      <c r="A35" s="58">
        <v>8</v>
      </c>
      <c r="B35" s="907" t="s">
        <v>45</v>
      </c>
      <c r="C35" s="908"/>
      <c r="D35" s="908"/>
      <c r="E35" s="908"/>
      <c r="F35" s="908"/>
      <c r="G35" s="908"/>
      <c r="H35" s="908"/>
      <c r="I35" s="908"/>
      <c r="J35" s="908"/>
      <c r="K35" s="908"/>
      <c r="L35" s="908"/>
      <c r="M35" s="908"/>
      <c r="N35" s="908"/>
      <c r="O35" s="908"/>
      <c r="P35" s="909"/>
      <c r="Q35" s="910">
        <v>956</v>
      </c>
      <c r="R35" s="911"/>
      <c r="S35" s="911"/>
      <c r="T35" s="911"/>
      <c r="U35" s="911"/>
      <c r="V35" s="911">
        <v>955</v>
      </c>
      <c r="W35" s="911"/>
      <c r="X35" s="911"/>
      <c r="Y35" s="911"/>
      <c r="Z35" s="911"/>
      <c r="AA35" s="911">
        <v>1</v>
      </c>
      <c r="AB35" s="911"/>
      <c r="AC35" s="911"/>
      <c r="AD35" s="911"/>
      <c r="AE35" s="920"/>
      <c r="AF35" s="940">
        <v>1</v>
      </c>
      <c r="AG35" s="918"/>
      <c r="AH35" s="918"/>
      <c r="AI35" s="918"/>
      <c r="AJ35" s="941"/>
      <c r="AK35" s="919">
        <v>490</v>
      </c>
      <c r="AL35" s="911"/>
      <c r="AM35" s="911"/>
      <c r="AN35" s="911"/>
      <c r="AO35" s="911"/>
      <c r="AP35" s="911">
        <v>4386</v>
      </c>
      <c r="AQ35" s="911"/>
      <c r="AR35" s="911"/>
      <c r="AS35" s="911"/>
      <c r="AT35" s="911"/>
      <c r="AU35" s="911">
        <v>4386</v>
      </c>
      <c r="AV35" s="911"/>
      <c r="AW35" s="911"/>
      <c r="AX35" s="911"/>
      <c r="AY35" s="911"/>
      <c r="AZ35" s="947"/>
      <c r="BA35" s="947"/>
      <c r="BB35" s="947"/>
      <c r="BC35" s="947"/>
      <c r="BD35" s="947"/>
      <c r="BE35" s="912" t="s">
        <v>26</v>
      </c>
      <c r="BF35" s="912"/>
      <c r="BG35" s="912"/>
      <c r="BH35" s="912"/>
      <c r="BI35" s="913"/>
      <c r="BJ35" s="60"/>
      <c r="BK35" s="60"/>
      <c r="BL35" s="60"/>
      <c r="BM35" s="60"/>
      <c r="BN35" s="60"/>
      <c r="BO35" s="59"/>
      <c r="BP35" s="59"/>
      <c r="BQ35" s="56">
        <v>29</v>
      </c>
      <c r="BR35" s="76"/>
      <c r="BS35" s="907"/>
      <c r="BT35" s="908"/>
      <c r="BU35" s="908"/>
      <c r="BV35" s="908"/>
      <c r="BW35" s="908"/>
      <c r="BX35" s="908"/>
      <c r="BY35" s="908"/>
      <c r="BZ35" s="908"/>
      <c r="CA35" s="908"/>
      <c r="CB35" s="908"/>
      <c r="CC35" s="908"/>
      <c r="CD35" s="908"/>
      <c r="CE35" s="908"/>
      <c r="CF35" s="908"/>
      <c r="CG35" s="909"/>
      <c r="CH35" s="917"/>
      <c r="CI35" s="918"/>
      <c r="CJ35" s="918"/>
      <c r="CK35" s="918"/>
      <c r="CL35" s="928"/>
      <c r="CM35" s="917"/>
      <c r="CN35" s="918"/>
      <c r="CO35" s="918"/>
      <c r="CP35" s="918"/>
      <c r="CQ35" s="928"/>
      <c r="CR35" s="917"/>
      <c r="CS35" s="918"/>
      <c r="CT35" s="918"/>
      <c r="CU35" s="918"/>
      <c r="CV35" s="928"/>
      <c r="CW35" s="917"/>
      <c r="CX35" s="918"/>
      <c r="CY35" s="918"/>
      <c r="CZ35" s="918"/>
      <c r="DA35" s="928"/>
      <c r="DB35" s="917"/>
      <c r="DC35" s="918"/>
      <c r="DD35" s="918"/>
      <c r="DE35" s="918"/>
      <c r="DF35" s="928"/>
      <c r="DG35" s="917"/>
      <c r="DH35" s="918"/>
      <c r="DI35" s="918"/>
      <c r="DJ35" s="918"/>
      <c r="DK35" s="928"/>
      <c r="DL35" s="917"/>
      <c r="DM35" s="918"/>
      <c r="DN35" s="918"/>
      <c r="DO35" s="918"/>
      <c r="DP35" s="928"/>
      <c r="DQ35" s="917"/>
      <c r="DR35" s="918"/>
      <c r="DS35" s="918"/>
      <c r="DT35" s="918"/>
      <c r="DU35" s="928"/>
      <c r="DV35" s="907"/>
      <c r="DW35" s="908"/>
      <c r="DX35" s="908"/>
      <c r="DY35" s="908"/>
      <c r="DZ35" s="929"/>
      <c r="EA35" s="52"/>
    </row>
    <row r="36" spans="1:131" ht="26.25" customHeight="1" x14ac:dyDescent="0.2">
      <c r="A36" s="58">
        <v>9</v>
      </c>
      <c r="B36" s="907"/>
      <c r="C36" s="908"/>
      <c r="D36" s="908"/>
      <c r="E36" s="908"/>
      <c r="F36" s="908"/>
      <c r="G36" s="908"/>
      <c r="H36" s="908"/>
      <c r="I36" s="908"/>
      <c r="J36" s="908"/>
      <c r="K36" s="908"/>
      <c r="L36" s="908"/>
      <c r="M36" s="908"/>
      <c r="N36" s="908"/>
      <c r="O36" s="908"/>
      <c r="P36" s="909"/>
      <c r="Q36" s="910"/>
      <c r="R36" s="911"/>
      <c r="S36" s="911"/>
      <c r="T36" s="911"/>
      <c r="U36" s="911"/>
      <c r="V36" s="911"/>
      <c r="W36" s="911"/>
      <c r="X36" s="911"/>
      <c r="Y36" s="911"/>
      <c r="Z36" s="911"/>
      <c r="AA36" s="911"/>
      <c r="AB36" s="911"/>
      <c r="AC36" s="911"/>
      <c r="AD36" s="911"/>
      <c r="AE36" s="920"/>
      <c r="AF36" s="940"/>
      <c r="AG36" s="918"/>
      <c r="AH36" s="918"/>
      <c r="AI36" s="918"/>
      <c r="AJ36" s="941"/>
      <c r="AK36" s="919"/>
      <c r="AL36" s="911"/>
      <c r="AM36" s="911"/>
      <c r="AN36" s="911"/>
      <c r="AO36" s="911"/>
      <c r="AP36" s="911"/>
      <c r="AQ36" s="911"/>
      <c r="AR36" s="911"/>
      <c r="AS36" s="911"/>
      <c r="AT36" s="911"/>
      <c r="AU36" s="911"/>
      <c r="AV36" s="911"/>
      <c r="AW36" s="911"/>
      <c r="AX36" s="911"/>
      <c r="AY36" s="911"/>
      <c r="AZ36" s="947"/>
      <c r="BA36" s="947"/>
      <c r="BB36" s="947"/>
      <c r="BC36" s="947"/>
      <c r="BD36" s="947"/>
      <c r="BE36" s="912"/>
      <c r="BF36" s="912"/>
      <c r="BG36" s="912"/>
      <c r="BH36" s="912"/>
      <c r="BI36" s="913"/>
      <c r="BJ36" s="60"/>
      <c r="BK36" s="60"/>
      <c r="BL36" s="60"/>
      <c r="BM36" s="60"/>
      <c r="BN36" s="60"/>
      <c r="BO36" s="59"/>
      <c r="BP36" s="59"/>
      <c r="BQ36" s="56">
        <v>30</v>
      </c>
      <c r="BR36" s="76"/>
      <c r="BS36" s="907"/>
      <c r="BT36" s="908"/>
      <c r="BU36" s="908"/>
      <c r="BV36" s="908"/>
      <c r="BW36" s="908"/>
      <c r="BX36" s="908"/>
      <c r="BY36" s="908"/>
      <c r="BZ36" s="908"/>
      <c r="CA36" s="908"/>
      <c r="CB36" s="908"/>
      <c r="CC36" s="908"/>
      <c r="CD36" s="908"/>
      <c r="CE36" s="908"/>
      <c r="CF36" s="908"/>
      <c r="CG36" s="909"/>
      <c r="CH36" s="917"/>
      <c r="CI36" s="918"/>
      <c r="CJ36" s="918"/>
      <c r="CK36" s="918"/>
      <c r="CL36" s="928"/>
      <c r="CM36" s="917"/>
      <c r="CN36" s="918"/>
      <c r="CO36" s="918"/>
      <c r="CP36" s="918"/>
      <c r="CQ36" s="928"/>
      <c r="CR36" s="917"/>
      <c r="CS36" s="918"/>
      <c r="CT36" s="918"/>
      <c r="CU36" s="918"/>
      <c r="CV36" s="928"/>
      <c r="CW36" s="917"/>
      <c r="CX36" s="918"/>
      <c r="CY36" s="918"/>
      <c r="CZ36" s="918"/>
      <c r="DA36" s="928"/>
      <c r="DB36" s="917"/>
      <c r="DC36" s="918"/>
      <c r="DD36" s="918"/>
      <c r="DE36" s="918"/>
      <c r="DF36" s="928"/>
      <c r="DG36" s="917"/>
      <c r="DH36" s="918"/>
      <c r="DI36" s="918"/>
      <c r="DJ36" s="918"/>
      <c r="DK36" s="928"/>
      <c r="DL36" s="917"/>
      <c r="DM36" s="918"/>
      <c r="DN36" s="918"/>
      <c r="DO36" s="918"/>
      <c r="DP36" s="928"/>
      <c r="DQ36" s="917"/>
      <c r="DR36" s="918"/>
      <c r="DS36" s="918"/>
      <c r="DT36" s="918"/>
      <c r="DU36" s="928"/>
      <c r="DV36" s="907"/>
      <c r="DW36" s="908"/>
      <c r="DX36" s="908"/>
      <c r="DY36" s="908"/>
      <c r="DZ36" s="929"/>
      <c r="EA36" s="52"/>
    </row>
    <row r="37" spans="1:131" ht="26.25" customHeight="1" x14ac:dyDescent="0.2">
      <c r="A37" s="58">
        <v>10</v>
      </c>
      <c r="B37" s="907"/>
      <c r="C37" s="908"/>
      <c r="D37" s="908"/>
      <c r="E37" s="908"/>
      <c r="F37" s="908"/>
      <c r="G37" s="908"/>
      <c r="H37" s="908"/>
      <c r="I37" s="908"/>
      <c r="J37" s="908"/>
      <c r="K37" s="908"/>
      <c r="L37" s="908"/>
      <c r="M37" s="908"/>
      <c r="N37" s="908"/>
      <c r="O37" s="908"/>
      <c r="P37" s="909"/>
      <c r="Q37" s="910"/>
      <c r="R37" s="911"/>
      <c r="S37" s="911"/>
      <c r="T37" s="911"/>
      <c r="U37" s="911"/>
      <c r="V37" s="911"/>
      <c r="W37" s="911"/>
      <c r="X37" s="911"/>
      <c r="Y37" s="911"/>
      <c r="Z37" s="911"/>
      <c r="AA37" s="911"/>
      <c r="AB37" s="911"/>
      <c r="AC37" s="911"/>
      <c r="AD37" s="911"/>
      <c r="AE37" s="920"/>
      <c r="AF37" s="940"/>
      <c r="AG37" s="918"/>
      <c r="AH37" s="918"/>
      <c r="AI37" s="918"/>
      <c r="AJ37" s="941"/>
      <c r="AK37" s="919"/>
      <c r="AL37" s="911"/>
      <c r="AM37" s="911"/>
      <c r="AN37" s="911"/>
      <c r="AO37" s="911"/>
      <c r="AP37" s="911"/>
      <c r="AQ37" s="911"/>
      <c r="AR37" s="911"/>
      <c r="AS37" s="911"/>
      <c r="AT37" s="911"/>
      <c r="AU37" s="911"/>
      <c r="AV37" s="911"/>
      <c r="AW37" s="911"/>
      <c r="AX37" s="911"/>
      <c r="AY37" s="911"/>
      <c r="AZ37" s="947"/>
      <c r="BA37" s="947"/>
      <c r="BB37" s="947"/>
      <c r="BC37" s="947"/>
      <c r="BD37" s="947"/>
      <c r="BE37" s="912"/>
      <c r="BF37" s="912"/>
      <c r="BG37" s="912"/>
      <c r="BH37" s="912"/>
      <c r="BI37" s="913"/>
      <c r="BJ37" s="60"/>
      <c r="BK37" s="60"/>
      <c r="BL37" s="60"/>
      <c r="BM37" s="60"/>
      <c r="BN37" s="60"/>
      <c r="BO37" s="59"/>
      <c r="BP37" s="59"/>
      <c r="BQ37" s="56">
        <v>31</v>
      </c>
      <c r="BR37" s="76"/>
      <c r="BS37" s="907"/>
      <c r="BT37" s="908"/>
      <c r="BU37" s="908"/>
      <c r="BV37" s="908"/>
      <c r="BW37" s="908"/>
      <c r="BX37" s="908"/>
      <c r="BY37" s="908"/>
      <c r="BZ37" s="908"/>
      <c r="CA37" s="908"/>
      <c r="CB37" s="908"/>
      <c r="CC37" s="908"/>
      <c r="CD37" s="908"/>
      <c r="CE37" s="908"/>
      <c r="CF37" s="908"/>
      <c r="CG37" s="909"/>
      <c r="CH37" s="917"/>
      <c r="CI37" s="918"/>
      <c r="CJ37" s="918"/>
      <c r="CK37" s="918"/>
      <c r="CL37" s="928"/>
      <c r="CM37" s="917"/>
      <c r="CN37" s="918"/>
      <c r="CO37" s="918"/>
      <c r="CP37" s="918"/>
      <c r="CQ37" s="928"/>
      <c r="CR37" s="917"/>
      <c r="CS37" s="918"/>
      <c r="CT37" s="918"/>
      <c r="CU37" s="918"/>
      <c r="CV37" s="928"/>
      <c r="CW37" s="917"/>
      <c r="CX37" s="918"/>
      <c r="CY37" s="918"/>
      <c r="CZ37" s="918"/>
      <c r="DA37" s="928"/>
      <c r="DB37" s="917"/>
      <c r="DC37" s="918"/>
      <c r="DD37" s="918"/>
      <c r="DE37" s="918"/>
      <c r="DF37" s="928"/>
      <c r="DG37" s="917"/>
      <c r="DH37" s="918"/>
      <c r="DI37" s="918"/>
      <c r="DJ37" s="918"/>
      <c r="DK37" s="928"/>
      <c r="DL37" s="917"/>
      <c r="DM37" s="918"/>
      <c r="DN37" s="918"/>
      <c r="DO37" s="918"/>
      <c r="DP37" s="928"/>
      <c r="DQ37" s="917"/>
      <c r="DR37" s="918"/>
      <c r="DS37" s="918"/>
      <c r="DT37" s="918"/>
      <c r="DU37" s="928"/>
      <c r="DV37" s="907"/>
      <c r="DW37" s="908"/>
      <c r="DX37" s="908"/>
      <c r="DY37" s="908"/>
      <c r="DZ37" s="929"/>
      <c r="EA37" s="52"/>
    </row>
    <row r="38" spans="1:131" ht="26.25" customHeight="1" x14ac:dyDescent="0.2">
      <c r="A38" s="58">
        <v>11</v>
      </c>
      <c r="B38" s="907"/>
      <c r="C38" s="908"/>
      <c r="D38" s="908"/>
      <c r="E38" s="908"/>
      <c r="F38" s="908"/>
      <c r="G38" s="908"/>
      <c r="H38" s="908"/>
      <c r="I38" s="908"/>
      <c r="J38" s="908"/>
      <c r="K38" s="908"/>
      <c r="L38" s="908"/>
      <c r="M38" s="908"/>
      <c r="N38" s="908"/>
      <c r="O38" s="908"/>
      <c r="P38" s="909"/>
      <c r="Q38" s="910"/>
      <c r="R38" s="911"/>
      <c r="S38" s="911"/>
      <c r="T38" s="911"/>
      <c r="U38" s="911"/>
      <c r="V38" s="911"/>
      <c r="W38" s="911"/>
      <c r="X38" s="911"/>
      <c r="Y38" s="911"/>
      <c r="Z38" s="911"/>
      <c r="AA38" s="911"/>
      <c r="AB38" s="911"/>
      <c r="AC38" s="911"/>
      <c r="AD38" s="911"/>
      <c r="AE38" s="920"/>
      <c r="AF38" s="940"/>
      <c r="AG38" s="918"/>
      <c r="AH38" s="918"/>
      <c r="AI38" s="918"/>
      <c r="AJ38" s="941"/>
      <c r="AK38" s="919"/>
      <c r="AL38" s="911"/>
      <c r="AM38" s="911"/>
      <c r="AN38" s="911"/>
      <c r="AO38" s="911"/>
      <c r="AP38" s="911"/>
      <c r="AQ38" s="911"/>
      <c r="AR38" s="911"/>
      <c r="AS38" s="911"/>
      <c r="AT38" s="911"/>
      <c r="AU38" s="911"/>
      <c r="AV38" s="911"/>
      <c r="AW38" s="911"/>
      <c r="AX38" s="911"/>
      <c r="AY38" s="911"/>
      <c r="AZ38" s="947"/>
      <c r="BA38" s="947"/>
      <c r="BB38" s="947"/>
      <c r="BC38" s="947"/>
      <c r="BD38" s="947"/>
      <c r="BE38" s="912"/>
      <c r="BF38" s="912"/>
      <c r="BG38" s="912"/>
      <c r="BH38" s="912"/>
      <c r="BI38" s="913"/>
      <c r="BJ38" s="60"/>
      <c r="BK38" s="60"/>
      <c r="BL38" s="60"/>
      <c r="BM38" s="60"/>
      <c r="BN38" s="60"/>
      <c r="BO38" s="59"/>
      <c r="BP38" s="59"/>
      <c r="BQ38" s="56">
        <v>32</v>
      </c>
      <c r="BR38" s="76"/>
      <c r="BS38" s="907"/>
      <c r="BT38" s="908"/>
      <c r="BU38" s="908"/>
      <c r="BV38" s="908"/>
      <c r="BW38" s="908"/>
      <c r="BX38" s="908"/>
      <c r="BY38" s="908"/>
      <c r="BZ38" s="908"/>
      <c r="CA38" s="908"/>
      <c r="CB38" s="908"/>
      <c r="CC38" s="908"/>
      <c r="CD38" s="908"/>
      <c r="CE38" s="908"/>
      <c r="CF38" s="908"/>
      <c r="CG38" s="909"/>
      <c r="CH38" s="917"/>
      <c r="CI38" s="918"/>
      <c r="CJ38" s="918"/>
      <c r="CK38" s="918"/>
      <c r="CL38" s="928"/>
      <c r="CM38" s="917"/>
      <c r="CN38" s="918"/>
      <c r="CO38" s="918"/>
      <c r="CP38" s="918"/>
      <c r="CQ38" s="928"/>
      <c r="CR38" s="917"/>
      <c r="CS38" s="918"/>
      <c r="CT38" s="918"/>
      <c r="CU38" s="918"/>
      <c r="CV38" s="928"/>
      <c r="CW38" s="917"/>
      <c r="CX38" s="918"/>
      <c r="CY38" s="918"/>
      <c r="CZ38" s="918"/>
      <c r="DA38" s="928"/>
      <c r="DB38" s="917"/>
      <c r="DC38" s="918"/>
      <c r="DD38" s="918"/>
      <c r="DE38" s="918"/>
      <c r="DF38" s="928"/>
      <c r="DG38" s="917"/>
      <c r="DH38" s="918"/>
      <c r="DI38" s="918"/>
      <c r="DJ38" s="918"/>
      <c r="DK38" s="928"/>
      <c r="DL38" s="917"/>
      <c r="DM38" s="918"/>
      <c r="DN38" s="918"/>
      <c r="DO38" s="918"/>
      <c r="DP38" s="928"/>
      <c r="DQ38" s="917"/>
      <c r="DR38" s="918"/>
      <c r="DS38" s="918"/>
      <c r="DT38" s="918"/>
      <c r="DU38" s="928"/>
      <c r="DV38" s="907"/>
      <c r="DW38" s="908"/>
      <c r="DX38" s="908"/>
      <c r="DY38" s="908"/>
      <c r="DZ38" s="929"/>
      <c r="EA38" s="52"/>
    </row>
    <row r="39" spans="1:131" ht="26.25" customHeight="1" x14ac:dyDescent="0.2">
      <c r="A39" s="58">
        <v>12</v>
      </c>
      <c r="B39" s="907"/>
      <c r="C39" s="908"/>
      <c r="D39" s="908"/>
      <c r="E39" s="908"/>
      <c r="F39" s="908"/>
      <c r="G39" s="908"/>
      <c r="H39" s="908"/>
      <c r="I39" s="908"/>
      <c r="J39" s="908"/>
      <c r="K39" s="908"/>
      <c r="L39" s="908"/>
      <c r="M39" s="908"/>
      <c r="N39" s="908"/>
      <c r="O39" s="908"/>
      <c r="P39" s="909"/>
      <c r="Q39" s="910"/>
      <c r="R39" s="911"/>
      <c r="S39" s="911"/>
      <c r="T39" s="911"/>
      <c r="U39" s="911"/>
      <c r="V39" s="911"/>
      <c r="W39" s="911"/>
      <c r="X39" s="911"/>
      <c r="Y39" s="911"/>
      <c r="Z39" s="911"/>
      <c r="AA39" s="911"/>
      <c r="AB39" s="911"/>
      <c r="AC39" s="911"/>
      <c r="AD39" s="911"/>
      <c r="AE39" s="920"/>
      <c r="AF39" s="940"/>
      <c r="AG39" s="918"/>
      <c r="AH39" s="918"/>
      <c r="AI39" s="918"/>
      <c r="AJ39" s="941"/>
      <c r="AK39" s="919"/>
      <c r="AL39" s="911"/>
      <c r="AM39" s="911"/>
      <c r="AN39" s="911"/>
      <c r="AO39" s="911"/>
      <c r="AP39" s="911"/>
      <c r="AQ39" s="911"/>
      <c r="AR39" s="911"/>
      <c r="AS39" s="911"/>
      <c r="AT39" s="911"/>
      <c r="AU39" s="911"/>
      <c r="AV39" s="911"/>
      <c r="AW39" s="911"/>
      <c r="AX39" s="911"/>
      <c r="AY39" s="911"/>
      <c r="AZ39" s="947"/>
      <c r="BA39" s="947"/>
      <c r="BB39" s="947"/>
      <c r="BC39" s="947"/>
      <c r="BD39" s="947"/>
      <c r="BE39" s="912"/>
      <c r="BF39" s="912"/>
      <c r="BG39" s="912"/>
      <c r="BH39" s="912"/>
      <c r="BI39" s="913"/>
      <c r="BJ39" s="60"/>
      <c r="BK39" s="60"/>
      <c r="BL39" s="60"/>
      <c r="BM39" s="60"/>
      <c r="BN39" s="60"/>
      <c r="BO39" s="59"/>
      <c r="BP39" s="59"/>
      <c r="BQ39" s="56">
        <v>33</v>
      </c>
      <c r="BR39" s="76"/>
      <c r="BS39" s="907"/>
      <c r="BT39" s="908"/>
      <c r="BU39" s="908"/>
      <c r="BV39" s="908"/>
      <c r="BW39" s="908"/>
      <c r="BX39" s="908"/>
      <c r="BY39" s="908"/>
      <c r="BZ39" s="908"/>
      <c r="CA39" s="908"/>
      <c r="CB39" s="908"/>
      <c r="CC39" s="908"/>
      <c r="CD39" s="908"/>
      <c r="CE39" s="908"/>
      <c r="CF39" s="908"/>
      <c r="CG39" s="909"/>
      <c r="CH39" s="917"/>
      <c r="CI39" s="918"/>
      <c r="CJ39" s="918"/>
      <c r="CK39" s="918"/>
      <c r="CL39" s="928"/>
      <c r="CM39" s="917"/>
      <c r="CN39" s="918"/>
      <c r="CO39" s="918"/>
      <c r="CP39" s="918"/>
      <c r="CQ39" s="928"/>
      <c r="CR39" s="917"/>
      <c r="CS39" s="918"/>
      <c r="CT39" s="918"/>
      <c r="CU39" s="918"/>
      <c r="CV39" s="928"/>
      <c r="CW39" s="917"/>
      <c r="CX39" s="918"/>
      <c r="CY39" s="918"/>
      <c r="CZ39" s="918"/>
      <c r="DA39" s="928"/>
      <c r="DB39" s="917"/>
      <c r="DC39" s="918"/>
      <c r="DD39" s="918"/>
      <c r="DE39" s="918"/>
      <c r="DF39" s="928"/>
      <c r="DG39" s="917"/>
      <c r="DH39" s="918"/>
      <c r="DI39" s="918"/>
      <c r="DJ39" s="918"/>
      <c r="DK39" s="928"/>
      <c r="DL39" s="917"/>
      <c r="DM39" s="918"/>
      <c r="DN39" s="918"/>
      <c r="DO39" s="918"/>
      <c r="DP39" s="928"/>
      <c r="DQ39" s="917"/>
      <c r="DR39" s="918"/>
      <c r="DS39" s="918"/>
      <c r="DT39" s="918"/>
      <c r="DU39" s="928"/>
      <c r="DV39" s="907"/>
      <c r="DW39" s="908"/>
      <c r="DX39" s="908"/>
      <c r="DY39" s="908"/>
      <c r="DZ39" s="929"/>
      <c r="EA39" s="52"/>
    </row>
    <row r="40" spans="1:131" ht="26.25" customHeight="1" x14ac:dyDescent="0.2">
      <c r="A40" s="56">
        <v>13</v>
      </c>
      <c r="B40" s="907"/>
      <c r="C40" s="908"/>
      <c r="D40" s="908"/>
      <c r="E40" s="908"/>
      <c r="F40" s="908"/>
      <c r="G40" s="908"/>
      <c r="H40" s="908"/>
      <c r="I40" s="908"/>
      <c r="J40" s="908"/>
      <c r="K40" s="908"/>
      <c r="L40" s="908"/>
      <c r="M40" s="908"/>
      <c r="N40" s="908"/>
      <c r="O40" s="908"/>
      <c r="P40" s="909"/>
      <c r="Q40" s="910"/>
      <c r="R40" s="911"/>
      <c r="S40" s="911"/>
      <c r="T40" s="911"/>
      <c r="U40" s="911"/>
      <c r="V40" s="911"/>
      <c r="W40" s="911"/>
      <c r="X40" s="911"/>
      <c r="Y40" s="911"/>
      <c r="Z40" s="911"/>
      <c r="AA40" s="911"/>
      <c r="AB40" s="911"/>
      <c r="AC40" s="911"/>
      <c r="AD40" s="911"/>
      <c r="AE40" s="920"/>
      <c r="AF40" s="940"/>
      <c r="AG40" s="918"/>
      <c r="AH40" s="918"/>
      <c r="AI40" s="918"/>
      <c r="AJ40" s="941"/>
      <c r="AK40" s="919"/>
      <c r="AL40" s="911"/>
      <c r="AM40" s="911"/>
      <c r="AN40" s="911"/>
      <c r="AO40" s="911"/>
      <c r="AP40" s="911"/>
      <c r="AQ40" s="911"/>
      <c r="AR40" s="911"/>
      <c r="AS40" s="911"/>
      <c r="AT40" s="911"/>
      <c r="AU40" s="911"/>
      <c r="AV40" s="911"/>
      <c r="AW40" s="911"/>
      <c r="AX40" s="911"/>
      <c r="AY40" s="911"/>
      <c r="AZ40" s="947"/>
      <c r="BA40" s="947"/>
      <c r="BB40" s="947"/>
      <c r="BC40" s="947"/>
      <c r="BD40" s="947"/>
      <c r="BE40" s="912"/>
      <c r="BF40" s="912"/>
      <c r="BG40" s="912"/>
      <c r="BH40" s="912"/>
      <c r="BI40" s="913"/>
      <c r="BJ40" s="60"/>
      <c r="BK40" s="60"/>
      <c r="BL40" s="60"/>
      <c r="BM40" s="60"/>
      <c r="BN40" s="60"/>
      <c r="BO40" s="59"/>
      <c r="BP40" s="59"/>
      <c r="BQ40" s="56">
        <v>34</v>
      </c>
      <c r="BR40" s="76"/>
      <c r="BS40" s="907"/>
      <c r="BT40" s="908"/>
      <c r="BU40" s="908"/>
      <c r="BV40" s="908"/>
      <c r="BW40" s="908"/>
      <c r="BX40" s="908"/>
      <c r="BY40" s="908"/>
      <c r="BZ40" s="908"/>
      <c r="CA40" s="908"/>
      <c r="CB40" s="908"/>
      <c r="CC40" s="908"/>
      <c r="CD40" s="908"/>
      <c r="CE40" s="908"/>
      <c r="CF40" s="908"/>
      <c r="CG40" s="909"/>
      <c r="CH40" s="917"/>
      <c r="CI40" s="918"/>
      <c r="CJ40" s="918"/>
      <c r="CK40" s="918"/>
      <c r="CL40" s="928"/>
      <c r="CM40" s="917"/>
      <c r="CN40" s="918"/>
      <c r="CO40" s="918"/>
      <c r="CP40" s="918"/>
      <c r="CQ40" s="928"/>
      <c r="CR40" s="917"/>
      <c r="CS40" s="918"/>
      <c r="CT40" s="918"/>
      <c r="CU40" s="918"/>
      <c r="CV40" s="928"/>
      <c r="CW40" s="917"/>
      <c r="CX40" s="918"/>
      <c r="CY40" s="918"/>
      <c r="CZ40" s="918"/>
      <c r="DA40" s="928"/>
      <c r="DB40" s="917"/>
      <c r="DC40" s="918"/>
      <c r="DD40" s="918"/>
      <c r="DE40" s="918"/>
      <c r="DF40" s="928"/>
      <c r="DG40" s="917"/>
      <c r="DH40" s="918"/>
      <c r="DI40" s="918"/>
      <c r="DJ40" s="918"/>
      <c r="DK40" s="928"/>
      <c r="DL40" s="917"/>
      <c r="DM40" s="918"/>
      <c r="DN40" s="918"/>
      <c r="DO40" s="918"/>
      <c r="DP40" s="928"/>
      <c r="DQ40" s="917"/>
      <c r="DR40" s="918"/>
      <c r="DS40" s="918"/>
      <c r="DT40" s="918"/>
      <c r="DU40" s="928"/>
      <c r="DV40" s="907"/>
      <c r="DW40" s="908"/>
      <c r="DX40" s="908"/>
      <c r="DY40" s="908"/>
      <c r="DZ40" s="929"/>
      <c r="EA40" s="52"/>
    </row>
    <row r="41" spans="1:131" ht="26.25" customHeight="1" x14ac:dyDescent="0.2">
      <c r="A41" s="56">
        <v>14</v>
      </c>
      <c r="B41" s="907"/>
      <c r="C41" s="908"/>
      <c r="D41" s="908"/>
      <c r="E41" s="908"/>
      <c r="F41" s="908"/>
      <c r="G41" s="908"/>
      <c r="H41" s="908"/>
      <c r="I41" s="908"/>
      <c r="J41" s="908"/>
      <c r="K41" s="908"/>
      <c r="L41" s="908"/>
      <c r="M41" s="908"/>
      <c r="N41" s="908"/>
      <c r="O41" s="908"/>
      <c r="P41" s="909"/>
      <c r="Q41" s="910"/>
      <c r="R41" s="911"/>
      <c r="S41" s="911"/>
      <c r="T41" s="911"/>
      <c r="U41" s="911"/>
      <c r="V41" s="911"/>
      <c r="W41" s="911"/>
      <c r="X41" s="911"/>
      <c r="Y41" s="911"/>
      <c r="Z41" s="911"/>
      <c r="AA41" s="911"/>
      <c r="AB41" s="911"/>
      <c r="AC41" s="911"/>
      <c r="AD41" s="911"/>
      <c r="AE41" s="920"/>
      <c r="AF41" s="940"/>
      <c r="AG41" s="918"/>
      <c r="AH41" s="918"/>
      <c r="AI41" s="918"/>
      <c r="AJ41" s="941"/>
      <c r="AK41" s="919"/>
      <c r="AL41" s="911"/>
      <c r="AM41" s="911"/>
      <c r="AN41" s="911"/>
      <c r="AO41" s="911"/>
      <c r="AP41" s="911"/>
      <c r="AQ41" s="911"/>
      <c r="AR41" s="911"/>
      <c r="AS41" s="911"/>
      <c r="AT41" s="911"/>
      <c r="AU41" s="911"/>
      <c r="AV41" s="911"/>
      <c r="AW41" s="911"/>
      <c r="AX41" s="911"/>
      <c r="AY41" s="911"/>
      <c r="AZ41" s="947"/>
      <c r="BA41" s="947"/>
      <c r="BB41" s="947"/>
      <c r="BC41" s="947"/>
      <c r="BD41" s="947"/>
      <c r="BE41" s="912"/>
      <c r="BF41" s="912"/>
      <c r="BG41" s="912"/>
      <c r="BH41" s="912"/>
      <c r="BI41" s="913"/>
      <c r="BJ41" s="60"/>
      <c r="BK41" s="60"/>
      <c r="BL41" s="60"/>
      <c r="BM41" s="60"/>
      <c r="BN41" s="60"/>
      <c r="BO41" s="59"/>
      <c r="BP41" s="59"/>
      <c r="BQ41" s="56">
        <v>35</v>
      </c>
      <c r="BR41" s="76"/>
      <c r="BS41" s="907"/>
      <c r="BT41" s="908"/>
      <c r="BU41" s="908"/>
      <c r="BV41" s="908"/>
      <c r="BW41" s="908"/>
      <c r="BX41" s="908"/>
      <c r="BY41" s="908"/>
      <c r="BZ41" s="908"/>
      <c r="CA41" s="908"/>
      <c r="CB41" s="908"/>
      <c r="CC41" s="908"/>
      <c r="CD41" s="908"/>
      <c r="CE41" s="908"/>
      <c r="CF41" s="908"/>
      <c r="CG41" s="909"/>
      <c r="CH41" s="917"/>
      <c r="CI41" s="918"/>
      <c r="CJ41" s="918"/>
      <c r="CK41" s="918"/>
      <c r="CL41" s="928"/>
      <c r="CM41" s="917"/>
      <c r="CN41" s="918"/>
      <c r="CO41" s="918"/>
      <c r="CP41" s="918"/>
      <c r="CQ41" s="928"/>
      <c r="CR41" s="917"/>
      <c r="CS41" s="918"/>
      <c r="CT41" s="918"/>
      <c r="CU41" s="918"/>
      <c r="CV41" s="928"/>
      <c r="CW41" s="917"/>
      <c r="CX41" s="918"/>
      <c r="CY41" s="918"/>
      <c r="CZ41" s="918"/>
      <c r="DA41" s="928"/>
      <c r="DB41" s="917"/>
      <c r="DC41" s="918"/>
      <c r="DD41" s="918"/>
      <c r="DE41" s="918"/>
      <c r="DF41" s="928"/>
      <c r="DG41" s="917"/>
      <c r="DH41" s="918"/>
      <c r="DI41" s="918"/>
      <c r="DJ41" s="918"/>
      <c r="DK41" s="928"/>
      <c r="DL41" s="917"/>
      <c r="DM41" s="918"/>
      <c r="DN41" s="918"/>
      <c r="DO41" s="918"/>
      <c r="DP41" s="928"/>
      <c r="DQ41" s="917"/>
      <c r="DR41" s="918"/>
      <c r="DS41" s="918"/>
      <c r="DT41" s="918"/>
      <c r="DU41" s="928"/>
      <c r="DV41" s="907"/>
      <c r="DW41" s="908"/>
      <c r="DX41" s="908"/>
      <c r="DY41" s="908"/>
      <c r="DZ41" s="929"/>
      <c r="EA41" s="52"/>
    </row>
    <row r="42" spans="1:131" ht="26.25" customHeight="1" x14ac:dyDescent="0.2">
      <c r="A42" s="56">
        <v>15</v>
      </c>
      <c r="B42" s="907"/>
      <c r="C42" s="908"/>
      <c r="D42" s="908"/>
      <c r="E42" s="908"/>
      <c r="F42" s="908"/>
      <c r="G42" s="908"/>
      <c r="H42" s="908"/>
      <c r="I42" s="908"/>
      <c r="J42" s="908"/>
      <c r="K42" s="908"/>
      <c r="L42" s="908"/>
      <c r="M42" s="908"/>
      <c r="N42" s="908"/>
      <c r="O42" s="908"/>
      <c r="P42" s="909"/>
      <c r="Q42" s="910"/>
      <c r="R42" s="911"/>
      <c r="S42" s="911"/>
      <c r="T42" s="911"/>
      <c r="U42" s="911"/>
      <c r="V42" s="911"/>
      <c r="W42" s="911"/>
      <c r="X42" s="911"/>
      <c r="Y42" s="911"/>
      <c r="Z42" s="911"/>
      <c r="AA42" s="911"/>
      <c r="AB42" s="911"/>
      <c r="AC42" s="911"/>
      <c r="AD42" s="911"/>
      <c r="AE42" s="920"/>
      <c r="AF42" s="940"/>
      <c r="AG42" s="918"/>
      <c r="AH42" s="918"/>
      <c r="AI42" s="918"/>
      <c r="AJ42" s="941"/>
      <c r="AK42" s="919"/>
      <c r="AL42" s="911"/>
      <c r="AM42" s="911"/>
      <c r="AN42" s="911"/>
      <c r="AO42" s="911"/>
      <c r="AP42" s="911"/>
      <c r="AQ42" s="911"/>
      <c r="AR42" s="911"/>
      <c r="AS42" s="911"/>
      <c r="AT42" s="911"/>
      <c r="AU42" s="911"/>
      <c r="AV42" s="911"/>
      <c r="AW42" s="911"/>
      <c r="AX42" s="911"/>
      <c r="AY42" s="911"/>
      <c r="AZ42" s="947"/>
      <c r="BA42" s="947"/>
      <c r="BB42" s="947"/>
      <c r="BC42" s="947"/>
      <c r="BD42" s="947"/>
      <c r="BE42" s="912"/>
      <c r="BF42" s="912"/>
      <c r="BG42" s="912"/>
      <c r="BH42" s="912"/>
      <c r="BI42" s="913"/>
      <c r="BJ42" s="60"/>
      <c r="BK42" s="60"/>
      <c r="BL42" s="60"/>
      <c r="BM42" s="60"/>
      <c r="BN42" s="60"/>
      <c r="BO42" s="59"/>
      <c r="BP42" s="59"/>
      <c r="BQ42" s="56">
        <v>36</v>
      </c>
      <c r="BR42" s="76"/>
      <c r="BS42" s="907"/>
      <c r="BT42" s="908"/>
      <c r="BU42" s="908"/>
      <c r="BV42" s="908"/>
      <c r="BW42" s="908"/>
      <c r="BX42" s="908"/>
      <c r="BY42" s="908"/>
      <c r="BZ42" s="908"/>
      <c r="CA42" s="908"/>
      <c r="CB42" s="908"/>
      <c r="CC42" s="908"/>
      <c r="CD42" s="908"/>
      <c r="CE42" s="908"/>
      <c r="CF42" s="908"/>
      <c r="CG42" s="909"/>
      <c r="CH42" s="917"/>
      <c r="CI42" s="918"/>
      <c r="CJ42" s="918"/>
      <c r="CK42" s="918"/>
      <c r="CL42" s="928"/>
      <c r="CM42" s="917"/>
      <c r="CN42" s="918"/>
      <c r="CO42" s="918"/>
      <c r="CP42" s="918"/>
      <c r="CQ42" s="928"/>
      <c r="CR42" s="917"/>
      <c r="CS42" s="918"/>
      <c r="CT42" s="918"/>
      <c r="CU42" s="918"/>
      <c r="CV42" s="928"/>
      <c r="CW42" s="917"/>
      <c r="CX42" s="918"/>
      <c r="CY42" s="918"/>
      <c r="CZ42" s="918"/>
      <c r="DA42" s="928"/>
      <c r="DB42" s="917"/>
      <c r="DC42" s="918"/>
      <c r="DD42" s="918"/>
      <c r="DE42" s="918"/>
      <c r="DF42" s="928"/>
      <c r="DG42" s="917"/>
      <c r="DH42" s="918"/>
      <c r="DI42" s="918"/>
      <c r="DJ42" s="918"/>
      <c r="DK42" s="928"/>
      <c r="DL42" s="917"/>
      <c r="DM42" s="918"/>
      <c r="DN42" s="918"/>
      <c r="DO42" s="918"/>
      <c r="DP42" s="928"/>
      <c r="DQ42" s="917"/>
      <c r="DR42" s="918"/>
      <c r="DS42" s="918"/>
      <c r="DT42" s="918"/>
      <c r="DU42" s="928"/>
      <c r="DV42" s="907"/>
      <c r="DW42" s="908"/>
      <c r="DX42" s="908"/>
      <c r="DY42" s="908"/>
      <c r="DZ42" s="929"/>
      <c r="EA42" s="52"/>
    </row>
    <row r="43" spans="1:131" ht="26.25" customHeight="1" x14ac:dyDescent="0.2">
      <c r="A43" s="56">
        <v>16</v>
      </c>
      <c r="B43" s="907"/>
      <c r="C43" s="908"/>
      <c r="D43" s="908"/>
      <c r="E43" s="908"/>
      <c r="F43" s="908"/>
      <c r="G43" s="908"/>
      <c r="H43" s="908"/>
      <c r="I43" s="908"/>
      <c r="J43" s="908"/>
      <c r="K43" s="908"/>
      <c r="L43" s="908"/>
      <c r="M43" s="908"/>
      <c r="N43" s="908"/>
      <c r="O43" s="908"/>
      <c r="P43" s="909"/>
      <c r="Q43" s="910"/>
      <c r="R43" s="911"/>
      <c r="S43" s="911"/>
      <c r="T43" s="911"/>
      <c r="U43" s="911"/>
      <c r="V43" s="911"/>
      <c r="W43" s="911"/>
      <c r="X43" s="911"/>
      <c r="Y43" s="911"/>
      <c r="Z43" s="911"/>
      <c r="AA43" s="911"/>
      <c r="AB43" s="911"/>
      <c r="AC43" s="911"/>
      <c r="AD43" s="911"/>
      <c r="AE43" s="920"/>
      <c r="AF43" s="940"/>
      <c r="AG43" s="918"/>
      <c r="AH43" s="918"/>
      <c r="AI43" s="918"/>
      <c r="AJ43" s="941"/>
      <c r="AK43" s="919"/>
      <c r="AL43" s="911"/>
      <c r="AM43" s="911"/>
      <c r="AN43" s="911"/>
      <c r="AO43" s="911"/>
      <c r="AP43" s="911"/>
      <c r="AQ43" s="911"/>
      <c r="AR43" s="911"/>
      <c r="AS43" s="911"/>
      <c r="AT43" s="911"/>
      <c r="AU43" s="911"/>
      <c r="AV43" s="911"/>
      <c r="AW43" s="911"/>
      <c r="AX43" s="911"/>
      <c r="AY43" s="911"/>
      <c r="AZ43" s="947"/>
      <c r="BA43" s="947"/>
      <c r="BB43" s="947"/>
      <c r="BC43" s="947"/>
      <c r="BD43" s="947"/>
      <c r="BE43" s="912"/>
      <c r="BF43" s="912"/>
      <c r="BG43" s="912"/>
      <c r="BH43" s="912"/>
      <c r="BI43" s="913"/>
      <c r="BJ43" s="60"/>
      <c r="BK43" s="60"/>
      <c r="BL43" s="60"/>
      <c r="BM43" s="60"/>
      <c r="BN43" s="60"/>
      <c r="BO43" s="59"/>
      <c r="BP43" s="59"/>
      <c r="BQ43" s="56">
        <v>37</v>
      </c>
      <c r="BR43" s="76"/>
      <c r="BS43" s="907"/>
      <c r="BT43" s="908"/>
      <c r="BU43" s="908"/>
      <c r="BV43" s="908"/>
      <c r="BW43" s="908"/>
      <c r="BX43" s="908"/>
      <c r="BY43" s="908"/>
      <c r="BZ43" s="908"/>
      <c r="CA43" s="908"/>
      <c r="CB43" s="908"/>
      <c r="CC43" s="908"/>
      <c r="CD43" s="908"/>
      <c r="CE43" s="908"/>
      <c r="CF43" s="908"/>
      <c r="CG43" s="909"/>
      <c r="CH43" s="917"/>
      <c r="CI43" s="918"/>
      <c r="CJ43" s="918"/>
      <c r="CK43" s="918"/>
      <c r="CL43" s="928"/>
      <c r="CM43" s="917"/>
      <c r="CN43" s="918"/>
      <c r="CO43" s="918"/>
      <c r="CP43" s="918"/>
      <c r="CQ43" s="928"/>
      <c r="CR43" s="917"/>
      <c r="CS43" s="918"/>
      <c r="CT43" s="918"/>
      <c r="CU43" s="918"/>
      <c r="CV43" s="928"/>
      <c r="CW43" s="917"/>
      <c r="CX43" s="918"/>
      <c r="CY43" s="918"/>
      <c r="CZ43" s="918"/>
      <c r="DA43" s="928"/>
      <c r="DB43" s="917"/>
      <c r="DC43" s="918"/>
      <c r="DD43" s="918"/>
      <c r="DE43" s="918"/>
      <c r="DF43" s="928"/>
      <c r="DG43" s="917"/>
      <c r="DH43" s="918"/>
      <c r="DI43" s="918"/>
      <c r="DJ43" s="918"/>
      <c r="DK43" s="928"/>
      <c r="DL43" s="917"/>
      <c r="DM43" s="918"/>
      <c r="DN43" s="918"/>
      <c r="DO43" s="918"/>
      <c r="DP43" s="928"/>
      <c r="DQ43" s="917"/>
      <c r="DR43" s="918"/>
      <c r="DS43" s="918"/>
      <c r="DT43" s="918"/>
      <c r="DU43" s="928"/>
      <c r="DV43" s="907"/>
      <c r="DW43" s="908"/>
      <c r="DX43" s="908"/>
      <c r="DY43" s="908"/>
      <c r="DZ43" s="929"/>
      <c r="EA43" s="52"/>
    </row>
    <row r="44" spans="1:131" ht="26.25" customHeight="1" x14ac:dyDescent="0.2">
      <c r="A44" s="56">
        <v>17</v>
      </c>
      <c r="B44" s="907"/>
      <c r="C44" s="908"/>
      <c r="D44" s="908"/>
      <c r="E44" s="908"/>
      <c r="F44" s="908"/>
      <c r="G44" s="908"/>
      <c r="H44" s="908"/>
      <c r="I44" s="908"/>
      <c r="J44" s="908"/>
      <c r="K44" s="908"/>
      <c r="L44" s="908"/>
      <c r="M44" s="908"/>
      <c r="N44" s="908"/>
      <c r="O44" s="908"/>
      <c r="P44" s="909"/>
      <c r="Q44" s="910"/>
      <c r="R44" s="911"/>
      <c r="S44" s="911"/>
      <c r="T44" s="911"/>
      <c r="U44" s="911"/>
      <c r="V44" s="911"/>
      <c r="W44" s="911"/>
      <c r="X44" s="911"/>
      <c r="Y44" s="911"/>
      <c r="Z44" s="911"/>
      <c r="AA44" s="911"/>
      <c r="AB44" s="911"/>
      <c r="AC44" s="911"/>
      <c r="AD44" s="911"/>
      <c r="AE44" s="920"/>
      <c r="AF44" s="940"/>
      <c r="AG44" s="918"/>
      <c r="AH44" s="918"/>
      <c r="AI44" s="918"/>
      <c r="AJ44" s="941"/>
      <c r="AK44" s="919"/>
      <c r="AL44" s="911"/>
      <c r="AM44" s="911"/>
      <c r="AN44" s="911"/>
      <c r="AO44" s="911"/>
      <c r="AP44" s="911"/>
      <c r="AQ44" s="911"/>
      <c r="AR44" s="911"/>
      <c r="AS44" s="911"/>
      <c r="AT44" s="911"/>
      <c r="AU44" s="911"/>
      <c r="AV44" s="911"/>
      <c r="AW44" s="911"/>
      <c r="AX44" s="911"/>
      <c r="AY44" s="911"/>
      <c r="AZ44" s="947"/>
      <c r="BA44" s="947"/>
      <c r="BB44" s="947"/>
      <c r="BC44" s="947"/>
      <c r="BD44" s="947"/>
      <c r="BE44" s="912"/>
      <c r="BF44" s="912"/>
      <c r="BG44" s="912"/>
      <c r="BH44" s="912"/>
      <c r="BI44" s="913"/>
      <c r="BJ44" s="60"/>
      <c r="BK44" s="60"/>
      <c r="BL44" s="60"/>
      <c r="BM44" s="60"/>
      <c r="BN44" s="60"/>
      <c r="BO44" s="59"/>
      <c r="BP44" s="59"/>
      <c r="BQ44" s="56">
        <v>38</v>
      </c>
      <c r="BR44" s="76"/>
      <c r="BS44" s="907"/>
      <c r="BT44" s="908"/>
      <c r="BU44" s="908"/>
      <c r="BV44" s="908"/>
      <c r="BW44" s="908"/>
      <c r="BX44" s="908"/>
      <c r="BY44" s="908"/>
      <c r="BZ44" s="908"/>
      <c r="CA44" s="908"/>
      <c r="CB44" s="908"/>
      <c r="CC44" s="908"/>
      <c r="CD44" s="908"/>
      <c r="CE44" s="908"/>
      <c r="CF44" s="908"/>
      <c r="CG44" s="909"/>
      <c r="CH44" s="917"/>
      <c r="CI44" s="918"/>
      <c r="CJ44" s="918"/>
      <c r="CK44" s="918"/>
      <c r="CL44" s="928"/>
      <c r="CM44" s="917"/>
      <c r="CN44" s="918"/>
      <c r="CO44" s="918"/>
      <c r="CP44" s="918"/>
      <c r="CQ44" s="928"/>
      <c r="CR44" s="917"/>
      <c r="CS44" s="918"/>
      <c r="CT44" s="918"/>
      <c r="CU44" s="918"/>
      <c r="CV44" s="928"/>
      <c r="CW44" s="917"/>
      <c r="CX44" s="918"/>
      <c r="CY44" s="918"/>
      <c r="CZ44" s="918"/>
      <c r="DA44" s="928"/>
      <c r="DB44" s="917"/>
      <c r="DC44" s="918"/>
      <c r="DD44" s="918"/>
      <c r="DE44" s="918"/>
      <c r="DF44" s="928"/>
      <c r="DG44" s="917"/>
      <c r="DH44" s="918"/>
      <c r="DI44" s="918"/>
      <c r="DJ44" s="918"/>
      <c r="DK44" s="928"/>
      <c r="DL44" s="917"/>
      <c r="DM44" s="918"/>
      <c r="DN44" s="918"/>
      <c r="DO44" s="918"/>
      <c r="DP44" s="928"/>
      <c r="DQ44" s="917"/>
      <c r="DR44" s="918"/>
      <c r="DS44" s="918"/>
      <c r="DT44" s="918"/>
      <c r="DU44" s="928"/>
      <c r="DV44" s="907"/>
      <c r="DW44" s="908"/>
      <c r="DX44" s="908"/>
      <c r="DY44" s="908"/>
      <c r="DZ44" s="929"/>
      <c r="EA44" s="52"/>
    </row>
    <row r="45" spans="1:131" ht="26.25" customHeight="1" x14ac:dyDescent="0.2">
      <c r="A45" s="56">
        <v>18</v>
      </c>
      <c r="B45" s="907"/>
      <c r="C45" s="908"/>
      <c r="D45" s="908"/>
      <c r="E45" s="908"/>
      <c r="F45" s="908"/>
      <c r="G45" s="908"/>
      <c r="H45" s="908"/>
      <c r="I45" s="908"/>
      <c r="J45" s="908"/>
      <c r="K45" s="908"/>
      <c r="L45" s="908"/>
      <c r="M45" s="908"/>
      <c r="N45" s="908"/>
      <c r="O45" s="908"/>
      <c r="P45" s="909"/>
      <c r="Q45" s="910"/>
      <c r="R45" s="911"/>
      <c r="S45" s="911"/>
      <c r="T45" s="911"/>
      <c r="U45" s="911"/>
      <c r="V45" s="911"/>
      <c r="W45" s="911"/>
      <c r="X45" s="911"/>
      <c r="Y45" s="911"/>
      <c r="Z45" s="911"/>
      <c r="AA45" s="911"/>
      <c r="AB45" s="911"/>
      <c r="AC45" s="911"/>
      <c r="AD45" s="911"/>
      <c r="AE45" s="920"/>
      <c r="AF45" s="940"/>
      <c r="AG45" s="918"/>
      <c r="AH45" s="918"/>
      <c r="AI45" s="918"/>
      <c r="AJ45" s="941"/>
      <c r="AK45" s="919"/>
      <c r="AL45" s="911"/>
      <c r="AM45" s="911"/>
      <c r="AN45" s="911"/>
      <c r="AO45" s="911"/>
      <c r="AP45" s="911"/>
      <c r="AQ45" s="911"/>
      <c r="AR45" s="911"/>
      <c r="AS45" s="911"/>
      <c r="AT45" s="911"/>
      <c r="AU45" s="911"/>
      <c r="AV45" s="911"/>
      <c r="AW45" s="911"/>
      <c r="AX45" s="911"/>
      <c r="AY45" s="911"/>
      <c r="AZ45" s="947"/>
      <c r="BA45" s="947"/>
      <c r="BB45" s="947"/>
      <c r="BC45" s="947"/>
      <c r="BD45" s="947"/>
      <c r="BE45" s="912"/>
      <c r="BF45" s="912"/>
      <c r="BG45" s="912"/>
      <c r="BH45" s="912"/>
      <c r="BI45" s="913"/>
      <c r="BJ45" s="60"/>
      <c r="BK45" s="60"/>
      <c r="BL45" s="60"/>
      <c r="BM45" s="60"/>
      <c r="BN45" s="60"/>
      <c r="BO45" s="59"/>
      <c r="BP45" s="59"/>
      <c r="BQ45" s="56">
        <v>39</v>
      </c>
      <c r="BR45" s="76"/>
      <c r="BS45" s="907"/>
      <c r="BT45" s="908"/>
      <c r="BU45" s="908"/>
      <c r="BV45" s="908"/>
      <c r="BW45" s="908"/>
      <c r="BX45" s="908"/>
      <c r="BY45" s="908"/>
      <c r="BZ45" s="908"/>
      <c r="CA45" s="908"/>
      <c r="CB45" s="908"/>
      <c r="CC45" s="908"/>
      <c r="CD45" s="908"/>
      <c r="CE45" s="908"/>
      <c r="CF45" s="908"/>
      <c r="CG45" s="909"/>
      <c r="CH45" s="917"/>
      <c r="CI45" s="918"/>
      <c r="CJ45" s="918"/>
      <c r="CK45" s="918"/>
      <c r="CL45" s="928"/>
      <c r="CM45" s="917"/>
      <c r="CN45" s="918"/>
      <c r="CO45" s="918"/>
      <c r="CP45" s="918"/>
      <c r="CQ45" s="928"/>
      <c r="CR45" s="917"/>
      <c r="CS45" s="918"/>
      <c r="CT45" s="918"/>
      <c r="CU45" s="918"/>
      <c r="CV45" s="928"/>
      <c r="CW45" s="917"/>
      <c r="CX45" s="918"/>
      <c r="CY45" s="918"/>
      <c r="CZ45" s="918"/>
      <c r="DA45" s="928"/>
      <c r="DB45" s="917"/>
      <c r="DC45" s="918"/>
      <c r="DD45" s="918"/>
      <c r="DE45" s="918"/>
      <c r="DF45" s="928"/>
      <c r="DG45" s="917"/>
      <c r="DH45" s="918"/>
      <c r="DI45" s="918"/>
      <c r="DJ45" s="918"/>
      <c r="DK45" s="928"/>
      <c r="DL45" s="917"/>
      <c r="DM45" s="918"/>
      <c r="DN45" s="918"/>
      <c r="DO45" s="918"/>
      <c r="DP45" s="928"/>
      <c r="DQ45" s="917"/>
      <c r="DR45" s="918"/>
      <c r="DS45" s="918"/>
      <c r="DT45" s="918"/>
      <c r="DU45" s="928"/>
      <c r="DV45" s="907"/>
      <c r="DW45" s="908"/>
      <c r="DX45" s="908"/>
      <c r="DY45" s="908"/>
      <c r="DZ45" s="929"/>
      <c r="EA45" s="52"/>
    </row>
    <row r="46" spans="1:131" ht="26.25" customHeight="1" x14ac:dyDescent="0.2">
      <c r="A46" s="56">
        <v>19</v>
      </c>
      <c r="B46" s="907"/>
      <c r="C46" s="908"/>
      <c r="D46" s="908"/>
      <c r="E46" s="908"/>
      <c r="F46" s="908"/>
      <c r="G46" s="908"/>
      <c r="H46" s="908"/>
      <c r="I46" s="908"/>
      <c r="J46" s="908"/>
      <c r="K46" s="908"/>
      <c r="L46" s="908"/>
      <c r="M46" s="908"/>
      <c r="N46" s="908"/>
      <c r="O46" s="908"/>
      <c r="P46" s="909"/>
      <c r="Q46" s="910"/>
      <c r="R46" s="911"/>
      <c r="S46" s="911"/>
      <c r="T46" s="911"/>
      <c r="U46" s="911"/>
      <c r="V46" s="911"/>
      <c r="W46" s="911"/>
      <c r="X46" s="911"/>
      <c r="Y46" s="911"/>
      <c r="Z46" s="911"/>
      <c r="AA46" s="911"/>
      <c r="AB46" s="911"/>
      <c r="AC46" s="911"/>
      <c r="AD46" s="911"/>
      <c r="AE46" s="920"/>
      <c r="AF46" s="940"/>
      <c r="AG46" s="918"/>
      <c r="AH46" s="918"/>
      <c r="AI46" s="918"/>
      <c r="AJ46" s="941"/>
      <c r="AK46" s="919"/>
      <c r="AL46" s="911"/>
      <c r="AM46" s="911"/>
      <c r="AN46" s="911"/>
      <c r="AO46" s="911"/>
      <c r="AP46" s="911"/>
      <c r="AQ46" s="911"/>
      <c r="AR46" s="911"/>
      <c r="AS46" s="911"/>
      <c r="AT46" s="911"/>
      <c r="AU46" s="911"/>
      <c r="AV46" s="911"/>
      <c r="AW46" s="911"/>
      <c r="AX46" s="911"/>
      <c r="AY46" s="911"/>
      <c r="AZ46" s="947"/>
      <c r="BA46" s="947"/>
      <c r="BB46" s="947"/>
      <c r="BC46" s="947"/>
      <c r="BD46" s="947"/>
      <c r="BE46" s="912"/>
      <c r="BF46" s="912"/>
      <c r="BG46" s="912"/>
      <c r="BH46" s="912"/>
      <c r="BI46" s="913"/>
      <c r="BJ46" s="60"/>
      <c r="BK46" s="60"/>
      <c r="BL46" s="60"/>
      <c r="BM46" s="60"/>
      <c r="BN46" s="60"/>
      <c r="BO46" s="59"/>
      <c r="BP46" s="59"/>
      <c r="BQ46" s="56">
        <v>40</v>
      </c>
      <c r="BR46" s="76"/>
      <c r="BS46" s="907"/>
      <c r="BT46" s="908"/>
      <c r="BU46" s="908"/>
      <c r="BV46" s="908"/>
      <c r="BW46" s="908"/>
      <c r="BX46" s="908"/>
      <c r="BY46" s="908"/>
      <c r="BZ46" s="908"/>
      <c r="CA46" s="908"/>
      <c r="CB46" s="908"/>
      <c r="CC46" s="908"/>
      <c r="CD46" s="908"/>
      <c r="CE46" s="908"/>
      <c r="CF46" s="908"/>
      <c r="CG46" s="909"/>
      <c r="CH46" s="917"/>
      <c r="CI46" s="918"/>
      <c r="CJ46" s="918"/>
      <c r="CK46" s="918"/>
      <c r="CL46" s="928"/>
      <c r="CM46" s="917"/>
      <c r="CN46" s="918"/>
      <c r="CO46" s="918"/>
      <c r="CP46" s="918"/>
      <c r="CQ46" s="928"/>
      <c r="CR46" s="917"/>
      <c r="CS46" s="918"/>
      <c r="CT46" s="918"/>
      <c r="CU46" s="918"/>
      <c r="CV46" s="928"/>
      <c r="CW46" s="917"/>
      <c r="CX46" s="918"/>
      <c r="CY46" s="918"/>
      <c r="CZ46" s="918"/>
      <c r="DA46" s="928"/>
      <c r="DB46" s="917"/>
      <c r="DC46" s="918"/>
      <c r="DD46" s="918"/>
      <c r="DE46" s="918"/>
      <c r="DF46" s="928"/>
      <c r="DG46" s="917"/>
      <c r="DH46" s="918"/>
      <c r="DI46" s="918"/>
      <c r="DJ46" s="918"/>
      <c r="DK46" s="928"/>
      <c r="DL46" s="917"/>
      <c r="DM46" s="918"/>
      <c r="DN46" s="918"/>
      <c r="DO46" s="918"/>
      <c r="DP46" s="928"/>
      <c r="DQ46" s="917"/>
      <c r="DR46" s="918"/>
      <c r="DS46" s="918"/>
      <c r="DT46" s="918"/>
      <c r="DU46" s="928"/>
      <c r="DV46" s="907"/>
      <c r="DW46" s="908"/>
      <c r="DX46" s="908"/>
      <c r="DY46" s="908"/>
      <c r="DZ46" s="929"/>
      <c r="EA46" s="52"/>
    </row>
    <row r="47" spans="1:131" ht="26.25" customHeight="1" x14ac:dyDescent="0.2">
      <c r="A47" s="56">
        <v>20</v>
      </c>
      <c r="B47" s="907"/>
      <c r="C47" s="908"/>
      <c r="D47" s="908"/>
      <c r="E47" s="908"/>
      <c r="F47" s="908"/>
      <c r="G47" s="908"/>
      <c r="H47" s="908"/>
      <c r="I47" s="908"/>
      <c r="J47" s="908"/>
      <c r="K47" s="908"/>
      <c r="L47" s="908"/>
      <c r="M47" s="908"/>
      <c r="N47" s="908"/>
      <c r="O47" s="908"/>
      <c r="P47" s="909"/>
      <c r="Q47" s="910"/>
      <c r="R47" s="911"/>
      <c r="S47" s="911"/>
      <c r="T47" s="911"/>
      <c r="U47" s="911"/>
      <c r="V47" s="911"/>
      <c r="W47" s="911"/>
      <c r="X47" s="911"/>
      <c r="Y47" s="911"/>
      <c r="Z47" s="911"/>
      <c r="AA47" s="911"/>
      <c r="AB47" s="911"/>
      <c r="AC47" s="911"/>
      <c r="AD47" s="911"/>
      <c r="AE47" s="920"/>
      <c r="AF47" s="940"/>
      <c r="AG47" s="918"/>
      <c r="AH47" s="918"/>
      <c r="AI47" s="918"/>
      <c r="AJ47" s="941"/>
      <c r="AK47" s="919"/>
      <c r="AL47" s="911"/>
      <c r="AM47" s="911"/>
      <c r="AN47" s="911"/>
      <c r="AO47" s="911"/>
      <c r="AP47" s="911"/>
      <c r="AQ47" s="911"/>
      <c r="AR47" s="911"/>
      <c r="AS47" s="911"/>
      <c r="AT47" s="911"/>
      <c r="AU47" s="911"/>
      <c r="AV47" s="911"/>
      <c r="AW47" s="911"/>
      <c r="AX47" s="911"/>
      <c r="AY47" s="911"/>
      <c r="AZ47" s="947"/>
      <c r="BA47" s="947"/>
      <c r="BB47" s="947"/>
      <c r="BC47" s="947"/>
      <c r="BD47" s="947"/>
      <c r="BE47" s="912"/>
      <c r="BF47" s="912"/>
      <c r="BG47" s="912"/>
      <c r="BH47" s="912"/>
      <c r="BI47" s="913"/>
      <c r="BJ47" s="60"/>
      <c r="BK47" s="60"/>
      <c r="BL47" s="60"/>
      <c r="BM47" s="60"/>
      <c r="BN47" s="60"/>
      <c r="BO47" s="59"/>
      <c r="BP47" s="59"/>
      <c r="BQ47" s="56">
        <v>41</v>
      </c>
      <c r="BR47" s="76"/>
      <c r="BS47" s="907"/>
      <c r="BT47" s="908"/>
      <c r="BU47" s="908"/>
      <c r="BV47" s="908"/>
      <c r="BW47" s="908"/>
      <c r="BX47" s="908"/>
      <c r="BY47" s="908"/>
      <c r="BZ47" s="908"/>
      <c r="CA47" s="908"/>
      <c r="CB47" s="908"/>
      <c r="CC47" s="908"/>
      <c r="CD47" s="908"/>
      <c r="CE47" s="908"/>
      <c r="CF47" s="908"/>
      <c r="CG47" s="909"/>
      <c r="CH47" s="917"/>
      <c r="CI47" s="918"/>
      <c r="CJ47" s="918"/>
      <c r="CK47" s="918"/>
      <c r="CL47" s="928"/>
      <c r="CM47" s="917"/>
      <c r="CN47" s="918"/>
      <c r="CO47" s="918"/>
      <c r="CP47" s="918"/>
      <c r="CQ47" s="928"/>
      <c r="CR47" s="917"/>
      <c r="CS47" s="918"/>
      <c r="CT47" s="918"/>
      <c r="CU47" s="918"/>
      <c r="CV47" s="928"/>
      <c r="CW47" s="917"/>
      <c r="CX47" s="918"/>
      <c r="CY47" s="918"/>
      <c r="CZ47" s="918"/>
      <c r="DA47" s="928"/>
      <c r="DB47" s="917"/>
      <c r="DC47" s="918"/>
      <c r="DD47" s="918"/>
      <c r="DE47" s="918"/>
      <c r="DF47" s="928"/>
      <c r="DG47" s="917"/>
      <c r="DH47" s="918"/>
      <c r="DI47" s="918"/>
      <c r="DJ47" s="918"/>
      <c r="DK47" s="928"/>
      <c r="DL47" s="917"/>
      <c r="DM47" s="918"/>
      <c r="DN47" s="918"/>
      <c r="DO47" s="918"/>
      <c r="DP47" s="928"/>
      <c r="DQ47" s="917"/>
      <c r="DR47" s="918"/>
      <c r="DS47" s="918"/>
      <c r="DT47" s="918"/>
      <c r="DU47" s="928"/>
      <c r="DV47" s="907"/>
      <c r="DW47" s="908"/>
      <c r="DX47" s="908"/>
      <c r="DY47" s="908"/>
      <c r="DZ47" s="929"/>
      <c r="EA47" s="52"/>
    </row>
    <row r="48" spans="1:131" ht="26.25" customHeight="1" x14ac:dyDescent="0.2">
      <c r="A48" s="56">
        <v>21</v>
      </c>
      <c r="B48" s="907"/>
      <c r="C48" s="908"/>
      <c r="D48" s="908"/>
      <c r="E48" s="908"/>
      <c r="F48" s="908"/>
      <c r="G48" s="908"/>
      <c r="H48" s="908"/>
      <c r="I48" s="908"/>
      <c r="J48" s="908"/>
      <c r="K48" s="908"/>
      <c r="L48" s="908"/>
      <c r="M48" s="908"/>
      <c r="N48" s="908"/>
      <c r="O48" s="908"/>
      <c r="P48" s="909"/>
      <c r="Q48" s="910"/>
      <c r="R48" s="911"/>
      <c r="S48" s="911"/>
      <c r="T48" s="911"/>
      <c r="U48" s="911"/>
      <c r="V48" s="911"/>
      <c r="W48" s="911"/>
      <c r="X48" s="911"/>
      <c r="Y48" s="911"/>
      <c r="Z48" s="911"/>
      <c r="AA48" s="911"/>
      <c r="AB48" s="911"/>
      <c r="AC48" s="911"/>
      <c r="AD48" s="911"/>
      <c r="AE48" s="920"/>
      <c r="AF48" s="940"/>
      <c r="AG48" s="918"/>
      <c r="AH48" s="918"/>
      <c r="AI48" s="918"/>
      <c r="AJ48" s="941"/>
      <c r="AK48" s="919"/>
      <c r="AL48" s="911"/>
      <c r="AM48" s="911"/>
      <c r="AN48" s="911"/>
      <c r="AO48" s="911"/>
      <c r="AP48" s="911"/>
      <c r="AQ48" s="911"/>
      <c r="AR48" s="911"/>
      <c r="AS48" s="911"/>
      <c r="AT48" s="911"/>
      <c r="AU48" s="911"/>
      <c r="AV48" s="911"/>
      <c r="AW48" s="911"/>
      <c r="AX48" s="911"/>
      <c r="AY48" s="911"/>
      <c r="AZ48" s="947"/>
      <c r="BA48" s="947"/>
      <c r="BB48" s="947"/>
      <c r="BC48" s="947"/>
      <c r="BD48" s="947"/>
      <c r="BE48" s="912"/>
      <c r="BF48" s="912"/>
      <c r="BG48" s="912"/>
      <c r="BH48" s="912"/>
      <c r="BI48" s="913"/>
      <c r="BJ48" s="60"/>
      <c r="BK48" s="60"/>
      <c r="BL48" s="60"/>
      <c r="BM48" s="60"/>
      <c r="BN48" s="60"/>
      <c r="BO48" s="59"/>
      <c r="BP48" s="59"/>
      <c r="BQ48" s="56">
        <v>42</v>
      </c>
      <c r="BR48" s="76"/>
      <c r="BS48" s="907"/>
      <c r="BT48" s="908"/>
      <c r="BU48" s="908"/>
      <c r="BV48" s="908"/>
      <c r="BW48" s="908"/>
      <c r="BX48" s="908"/>
      <c r="BY48" s="908"/>
      <c r="BZ48" s="908"/>
      <c r="CA48" s="908"/>
      <c r="CB48" s="908"/>
      <c r="CC48" s="908"/>
      <c r="CD48" s="908"/>
      <c r="CE48" s="908"/>
      <c r="CF48" s="908"/>
      <c r="CG48" s="909"/>
      <c r="CH48" s="917"/>
      <c r="CI48" s="918"/>
      <c r="CJ48" s="918"/>
      <c r="CK48" s="918"/>
      <c r="CL48" s="928"/>
      <c r="CM48" s="917"/>
      <c r="CN48" s="918"/>
      <c r="CO48" s="918"/>
      <c r="CP48" s="918"/>
      <c r="CQ48" s="928"/>
      <c r="CR48" s="917"/>
      <c r="CS48" s="918"/>
      <c r="CT48" s="918"/>
      <c r="CU48" s="918"/>
      <c r="CV48" s="928"/>
      <c r="CW48" s="917"/>
      <c r="CX48" s="918"/>
      <c r="CY48" s="918"/>
      <c r="CZ48" s="918"/>
      <c r="DA48" s="928"/>
      <c r="DB48" s="917"/>
      <c r="DC48" s="918"/>
      <c r="DD48" s="918"/>
      <c r="DE48" s="918"/>
      <c r="DF48" s="928"/>
      <c r="DG48" s="917"/>
      <c r="DH48" s="918"/>
      <c r="DI48" s="918"/>
      <c r="DJ48" s="918"/>
      <c r="DK48" s="928"/>
      <c r="DL48" s="917"/>
      <c r="DM48" s="918"/>
      <c r="DN48" s="918"/>
      <c r="DO48" s="918"/>
      <c r="DP48" s="928"/>
      <c r="DQ48" s="917"/>
      <c r="DR48" s="918"/>
      <c r="DS48" s="918"/>
      <c r="DT48" s="918"/>
      <c r="DU48" s="928"/>
      <c r="DV48" s="907"/>
      <c r="DW48" s="908"/>
      <c r="DX48" s="908"/>
      <c r="DY48" s="908"/>
      <c r="DZ48" s="929"/>
      <c r="EA48" s="52"/>
    </row>
    <row r="49" spans="1:131" ht="26.25" customHeight="1" x14ac:dyDescent="0.2">
      <c r="A49" s="56">
        <v>22</v>
      </c>
      <c r="B49" s="907"/>
      <c r="C49" s="908"/>
      <c r="D49" s="908"/>
      <c r="E49" s="908"/>
      <c r="F49" s="908"/>
      <c r="G49" s="908"/>
      <c r="H49" s="908"/>
      <c r="I49" s="908"/>
      <c r="J49" s="908"/>
      <c r="K49" s="908"/>
      <c r="L49" s="908"/>
      <c r="M49" s="908"/>
      <c r="N49" s="908"/>
      <c r="O49" s="908"/>
      <c r="P49" s="909"/>
      <c r="Q49" s="910"/>
      <c r="R49" s="911"/>
      <c r="S49" s="911"/>
      <c r="T49" s="911"/>
      <c r="U49" s="911"/>
      <c r="V49" s="911"/>
      <c r="W49" s="911"/>
      <c r="X49" s="911"/>
      <c r="Y49" s="911"/>
      <c r="Z49" s="911"/>
      <c r="AA49" s="911"/>
      <c r="AB49" s="911"/>
      <c r="AC49" s="911"/>
      <c r="AD49" s="911"/>
      <c r="AE49" s="920"/>
      <c r="AF49" s="940"/>
      <c r="AG49" s="918"/>
      <c r="AH49" s="918"/>
      <c r="AI49" s="918"/>
      <c r="AJ49" s="941"/>
      <c r="AK49" s="919"/>
      <c r="AL49" s="911"/>
      <c r="AM49" s="911"/>
      <c r="AN49" s="911"/>
      <c r="AO49" s="911"/>
      <c r="AP49" s="911"/>
      <c r="AQ49" s="911"/>
      <c r="AR49" s="911"/>
      <c r="AS49" s="911"/>
      <c r="AT49" s="911"/>
      <c r="AU49" s="911"/>
      <c r="AV49" s="911"/>
      <c r="AW49" s="911"/>
      <c r="AX49" s="911"/>
      <c r="AY49" s="911"/>
      <c r="AZ49" s="947"/>
      <c r="BA49" s="947"/>
      <c r="BB49" s="947"/>
      <c r="BC49" s="947"/>
      <c r="BD49" s="947"/>
      <c r="BE49" s="912"/>
      <c r="BF49" s="912"/>
      <c r="BG49" s="912"/>
      <c r="BH49" s="912"/>
      <c r="BI49" s="913"/>
      <c r="BJ49" s="60"/>
      <c r="BK49" s="60"/>
      <c r="BL49" s="60"/>
      <c r="BM49" s="60"/>
      <c r="BN49" s="60"/>
      <c r="BO49" s="59"/>
      <c r="BP49" s="59"/>
      <c r="BQ49" s="56">
        <v>43</v>
      </c>
      <c r="BR49" s="76"/>
      <c r="BS49" s="907"/>
      <c r="BT49" s="908"/>
      <c r="BU49" s="908"/>
      <c r="BV49" s="908"/>
      <c r="BW49" s="908"/>
      <c r="BX49" s="908"/>
      <c r="BY49" s="908"/>
      <c r="BZ49" s="908"/>
      <c r="CA49" s="908"/>
      <c r="CB49" s="908"/>
      <c r="CC49" s="908"/>
      <c r="CD49" s="908"/>
      <c r="CE49" s="908"/>
      <c r="CF49" s="908"/>
      <c r="CG49" s="909"/>
      <c r="CH49" s="917"/>
      <c r="CI49" s="918"/>
      <c r="CJ49" s="918"/>
      <c r="CK49" s="918"/>
      <c r="CL49" s="928"/>
      <c r="CM49" s="917"/>
      <c r="CN49" s="918"/>
      <c r="CO49" s="918"/>
      <c r="CP49" s="918"/>
      <c r="CQ49" s="928"/>
      <c r="CR49" s="917"/>
      <c r="CS49" s="918"/>
      <c r="CT49" s="918"/>
      <c r="CU49" s="918"/>
      <c r="CV49" s="928"/>
      <c r="CW49" s="917"/>
      <c r="CX49" s="918"/>
      <c r="CY49" s="918"/>
      <c r="CZ49" s="918"/>
      <c r="DA49" s="928"/>
      <c r="DB49" s="917"/>
      <c r="DC49" s="918"/>
      <c r="DD49" s="918"/>
      <c r="DE49" s="918"/>
      <c r="DF49" s="928"/>
      <c r="DG49" s="917"/>
      <c r="DH49" s="918"/>
      <c r="DI49" s="918"/>
      <c r="DJ49" s="918"/>
      <c r="DK49" s="928"/>
      <c r="DL49" s="917"/>
      <c r="DM49" s="918"/>
      <c r="DN49" s="918"/>
      <c r="DO49" s="918"/>
      <c r="DP49" s="928"/>
      <c r="DQ49" s="917"/>
      <c r="DR49" s="918"/>
      <c r="DS49" s="918"/>
      <c r="DT49" s="918"/>
      <c r="DU49" s="928"/>
      <c r="DV49" s="907"/>
      <c r="DW49" s="908"/>
      <c r="DX49" s="908"/>
      <c r="DY49" s="908"/>
      <c r="DZ49" s="929"/>
      <c r="EA49" s="52"/>
    </row>
    <row r="50" spans="1:131" ht="26.25" customHeight="1" x14ac:dyDescent="0.2">
      <c r="A50" s="56">
        <v>23</v>
      </c>
      <c r="B50" s="907"/>
      <c r="C50" s="908"/>
      <c r="D50" s="908"/>
      <c r="E50" s="908"/>
      <c r="F50" s="908"/>
      <c r="G50" s="908"/>
      <c r="H50" s="908"/>
      <c r="I50" s="908"/>
      <c r="J50" s="908"/>
      <c r="K50" s="908"/>
      <c r="L50" s="908"/>
      <c r="M50" s="908"/>
      <c r="N50" s="908"/>
      <c r="O50" s="908"/>
      <c r="P50" s="909"/>
      <c r="Q50" s="937"/>
      <c r="R50" s="938"/>
      <c r="S50" s="938"/>
      <c r="T50" s="938"/>
      <c r="U50" s="938"/>
      <c r="V50" s="938"/>
      <c r="W50" s="938"/>
      <c r="X50" s="938"/>
      <c r="Y50" s="938"/>
      <c r="Z50" s="938"/>
      <c r="AA50" s="938"/>
      <c r="AB50" s="938"/>
      <c r="AC50" s="938"/>
      <c r="AD50" s="938"/>
      <c r="AE50" s="939"/>
      <c r="AF50" s="940"/>
      <c r="AG50" s="918"/>
      <c r="AH50" s="918"/>
      <c r="AI50" s="918"/>
      <c r="AJ50" s="941"/>
      <c r="AK50" s="942"/>
      <c r="AL50" s="938"/>
      <c r="AM50" s="938"/>
      <c r="AN50" s="938"/>
      <c r="AO50" s="938"/>
      <c r="AP50" s="938"/>
      <c r="AQ50" s="938"/>
      <c r="AR50" s="938"/>
      <c r="AS50" s="938"/>
      <c r="AT50" s="938"/>
      <c r="AU50" s="938"/>
      <c r="AV50" s="938"/>
      <c r="AW50" s="938"/>
      <c r="AX50" s="938"/>
      <c r="AY50" s="938"/>
      <c r="AZ50" s="943"/>
      <c r="BA50" s="943"/>
      <c r="BB50" s="943"/>
      <c r="BC50" s="943"/>
      <c r="BD50" s="943"/>
      <c r="BE50" s="912"/>
      <c r="BF50" s="912"/>
      <c r="BG50" s="912"/>
      <c r="BH50" s="912"/>
      <c r="BI50" s="913"/>
      <c r="BJ50" s="60"/>
      <c r="BK50" s="60"/>
      <c r="BL50" s="60"/>
      <c r="BM50" s="60"/>
      <c r="BN50" s="60"/>
      <c r="BO50" s="59"/>
      <c r="BP50" s="59"/>
      <c r="BQ50" s="56">
        <v>44</v>
      </c>
      <c r="BR50" s="76"/>
      <c r="BS50" s="907"/>
      <c r="BT50" s="908"/>
      <c r="BU50" s="908"/>
      <c r="BV50" s="908"/>
      <c r="BW50" s="908"/>
      <c r="BX50" s="908"/>
      <c r="BY50" s="908"/>
      <c r="BZ50" s="908"/>
      <c r="CA50" s="908"/>
      <c r="CB50" s="908"/>
      <c r="CC50" s="908"/>
      <c r="CD50" s="908"/>
      <c r="CE50" s="908"/>
      <c r="CF50" s="908"/>
      <c r="CG50" s="909"/>
      <c r="CH50" s="917"/>
      <c r="CI50" s="918"/>
      <c r="CJ50" s="918"/>
      <c r="CK50" s="918"/>
      <c r="CL50" s="928"/>
      <c r="CM50" s="917"/>
      <c r="CN50" s="918"/>
      <c r="CO50" s="918"/>
      <c r="CP50" s="918"/>
      <c r="CQ50" s="928"/>
      <c r="CR50" s="917"/>
      <c r="CS50" s="918"/>
      <c r="CT50" s="918"/>
      <c r="CU50" s="918"/>
      <c r="CV50" s="928"/>
      <c r="CW50" s="917"/>
      <c r="CX50" s="918"/>
      <c r="CY50" s="918"/>
      <c r="CZ50" s="918"/>
      <c r="DA50" s="928"/>
      <c r="DB50" s="917"/>
      <c r="DC50" s="918"/>
      <c r="DD50" s="918"/>
      <c r="DE50" s="918"/>
      <c r="DF50" s="928"/>
      <c r="DG50" s="917"/>
      <c r="DH50" s="918"/>
      <c r="DI50" s="918"/>
      <c r="DJ50" s="918"/>
      <c r="DK50" s="928"/>
      <c r="DL50" s="917"/>
      <c r="DM50" s="918"/>
      <c r="DN50" s="918"/>
      <c r="DO50" s="918"/>
      <c r="DP50" s="928"/>
      <c r="DQ50" s="917"/>
      <c r="DR50" s="918"/>
      <c r="DS50" s="918"/>
      <c r="DT50" s="918"/>
      <c r="DU50" s="928"/>
      <c r="DV50" s="907"/>
      <c r="DW50" s="908"/>
      <c r="DX50" s="908"/>
      <c r="DY50" s="908"/>
      <c r="DZ50" s="929"/>
      <c r="EA50" s="52"/>
    </row>
    <row r="51" spans="1:131" ht="26.25" customHeight="1" x14ac:dyDescent="0.2">
      <c r="A51" s="56">
        <v>24</v>
      </c>
      <c r="B51" s="907"/>
      <c r="C51" s="908"/>
      <c r="D51" s="908"/>
      <c r="E51" s="908"/>
      <c r="F51" s="908"/>
      <c r="G51" s="908"/>
      <c r="H51" s="908"/>
      <c r="I51" s="908"/>
      <c r="J51" s="908"/>
      <c r="K51" s="908"/>
      <c r="L51" s="908"/>
      <c r="M51" s="908"/>
      <c r="N51" s="908"/>
      <c r="O51" s="908"/>
      <c r="P51" s="909"/>
      <c r="Q51" s="937"/>
      <c r="R51" s="938"/>
      <c r="S51" s="938"/>
      <c r="T51" s="938"/>
      <c r="U51" s="938"/>
      <c r="V51" s="938"/>
      <c r="W51" s="938"/>
      <c r="X51" s="938"/>
      <c r="Y51" s="938"/>
      <c r="Z51" s="938"/>
      <c r="AA51" s="938"/>
      <c r="AB51" s="938"/>
      <c r="AC51" s="938"/>
      <c r="AD51" s="938"/>
      <c r="AE51" s="939"/>
      <c r="AF51" s="940"/>
      <c r="AG51" s="918"/>
      <c r="AH51" s="918"/>
      <c r="AI51" s="918"/>
      <c r="AJ51" s="941"/>
      <c r="AK51" s="942"/>
      <c r="AL51" s="938"/>
      <c r="AM51" s="938"/>
      <c r="AN51" s="938"/>
      <c r="AO51" s="938"/>
      <c r="AP51" s="938"/>
      <c r="AQ51" s="938"/>
      <c r="AR51" s="938"/>
      <c r="AS51" s="938"/>
      <c r="AT51" s="938"/>
      <c r="AU51" s="938"/>
      <c r="AV51" s="938"/>
      <c r="AW51" s="938"/>
      <c r="AX51" s="938"/>
      <c r="AY51" s="938"/>
      <c r="AZ51" s="943"/>
      <c r="BA51" s="943"/>
      <c r="BB51" s="943"/>
      <c r="BC51" s="943"/>
      <c r="BD51" s="943"/>
      <c r="BE51" s="912"/>
      <c r="BF51" s="912"/>
      <c r="BG51" s="912"/>
      <c r="BH51" s="912"/>
      <c r="BI51" s="913"/>
      <c r="BJ51" s="60"/>
      <c r="BK51" s="60"/>
      <c r="BL51" s="60"/>
      <c r="BM51" s="60"/>
      <c r="BN51" s="60"/>
      <c r="BO51" s="59"/>
      <c r="BP51" s="59"/>
      <c r="BQ51" s="56">
        <v>45</v>
      </c>
      <c r="BR51" s="76"/>
      <c r="BS51" s="907"/>
      <c r="BT51" s="908"/>
      <c r="BU51" s="908"/>
      <c r="BV51" s="908"/>
      <c r="BW51" s="908"/>
      <c r="BX51" s="908"/>
      <c r="BY51" s="908"/>
      <c r="BZ51" s="908"/>
      <c r="CA51" s="908"/>
      <c r="CB51" s="908"/>
      <c r="CC51" s="908"/>
      <c r="CD51" s="908"/>
      <c r="CE51" s="908"/>
      <c r="CF51" s="908"/>
      <c r="CG51" s="909"/>
      <c r="CH51" s="917"/>
      <c r="CI51" s="918"/>
      <c r="CJ51" s="918"/>
      <c r="CK51" s="918"/>
      <c r="CL51" s="928"/>
      <c r="CM51" s="917"/>
      <c r="CN51" s="918"/>
      <c r="CO51" s="918"/>
      <c r="CP51" s="918"/>
      <c r="CQ51" s="928"/>
      <c r="CR51" s="917"/>
      <c r="CS51" s="918"/>
      <c r="CT51" s="918"/>
      <c r="CU51" s="918"/>
      <c r="CV51" s="928"/>
      <c r="CW51" s="917"/>
      <c r="CX51" s="918"/>
      <c r="CY51" s="918"/>
      <c r="CZ51" s="918"/>
      <c r="DA51" s="928"/>
      <c r="DB51" s="917"/>
      <c r="DC51" s="918"/>
      <c r="DD51" s="918"/>
      <c r="DE51" s="918"/>
      <c r="DF51" s="928"/>
      <c r="DG51" s="917"/>
      <c r="DH51" s="918"/>
      <c r="DI51" s="918"/>
      <c r="DJ51" s="918"/>
      <c r="DK51" s="928"/>
      <c r="DL51" s="917"/>
      <c r="DM51" s="918"/>
      <c r="DN51" s="918"/>
      <c r="DO51" s="918"/>
      <c r="DP51" s="928"/>
      <c r="DQ51" s="917"/>
      <c r="DR51" s="918"/>
      <c r="DS51" s="918"/>
      <c r="DT51" s="918"/>
      <c r="DU51" s="928"/>
      <c r="DV51" s="907"/>
      <c r="DW51" s="908"/>
      <c r="DX51" s="908"/>
      <c r="DY51" s="908"/>
      <c r="DZ51" s="929"/>
      <c r="EA51" s="52"/>
    </row>
    <row r="52" spans="1:131" ht="26.25" customHeight="1" x14ac:dyDescent="0.2">
      <c r="A52" s="56">
        <v>25</v>
      </c>
      <c r="B52" s="907"/>
      <c r="C52" s="908"/>
      <c r="D52" s="908"/>
      <c r="E52" s="908"/>
      <c r="F52" s="908"/>
      <c r="G52" s="908"/>
      <c r="H52" s="908"/>
      <c r="I52" s="908"/>
      <c r="J52" s="908"/>
      <c r="K52" s="908"/>
      <c r="L52" s="908"/>
      <c r="M52" s="908"/>
      <c r="N52" s="908"/>
      <c r="O52" s="908"/>
      <c r="P52" s="909"/>
      <c r="Q52" s="937"/>
      <c r="R52" s="938"/>
      <c r="S52" s="938"/>
      <c r="T52" s="938"/>
      <c r="U52" s="938"/>
      <c r="V52" s="938"/>
      <c r="W52" s="938"/>
      <c r="X52" s="938"/>
      <c r="Y52" s="938"/>
      <c r="Z52" s="938"/>
      <c r="AA52" s="938"/>
      <c r="AB52" s="938"/>
      <c r="AC52" s="938"/>
      <c r="AD52" s="938"/>
      <c r="AE52" s="939"/>
      <c r="AF52" s="940"/>
      <c r="AG52" s="918"/>
      <c r="AH52" s="918"/>
      <c r="AI52" s="918"/>
      <c r="AJ52" s="941"/>
      <c r="AK52" s="942"/>
      <c r="AL52" s="938"/>
      <c r="AM52" s="938"/>
      <c r="AN52" s="938"/>
      <c r="AO52" s="938"/>
      <c r="AP52" s="938"/>
      <c r="AQ52" s="938"/>
      <c r="AR52" s="938"/>
      <c r="AS52" s="938"/>
      <c r="AT52" s="938"/>
      <c r="AU52" s="938"/>
      <c r="AV52" s="938"/>
      <c r="AW52" s="938"/>
      <c r="AX52" s="938"/>
      <c r="AY52" s="938"/>
      <c r="AZ52" s="943"/>
      <c r="BA52" s="943"/>
      <c r="BB52" s="943"/>
      <c r="BC52" s="943"/>
      <c r="BD52" s="943"/>
      <c r="BE52" s="912"/>
      <c r="BF52" s="912"/>
      <c r="BG52" s="912"/>
      <c r="BH52" s="912"/>
      <c r="BI52" s="913"/>
      <c r="BJ52" s="60"/>
      <c r="BK52" s="60"/>
      <c r="BL52" s="60"/>
      <c r="BM52" s="60"/>
      <c r="BN52" s="60"/>
      <c r="BO52" s="59"/>
      <c r="BP52" s="59"/>
      <c r="BQ52" s="56">
        <v>46</v>
      </c>
      <c r="BR52" s="76"/>
      <c r="BS52" s="907"/>
      <c r="BT52" s="908"/>
      <c r="BU52" s="908"/>
      <c r="BV52" s="908"/>
      <c r="BW52" s="908"/>
      <c r="BX52" s="908"/>
      <c r="BY52" s="908"/>
      <c r="BZ52" s="908"/>
      <c r="CA52" s="908"/>
      <c r="CB52" s="908"/>
      <c r="CC52" s="908"/>
      <c r="CD52" s="908"/>
      <c r="CE52" s="908"/>
      <c r="CF52" s="908"/>
      <c r="CG52" s="909"/>
      <c r="CH52" s="917"/>
      <c r="CI52" s="918"/>
      <c r="CJ52" s="918"/>
      <c r="CK52" s="918"/>
      <c r="CL52" s="928"/>
      <c r="CM52" s="917"/>
      <c r="CN52" s="918"/>
      <c r="CO52" s="918"/>
      <c r="CP52" s="918"/>
      <c r="CQ52" s="928"/>
      <c r="CR52" s="917"/>
      <c r="CS52" s="918"/>
      <c r="CT52" s="918"/>
      <c r="CU52" s="918"/>
      <c r="CV52" s="928"/>
      <c r="CW52" s="917"/>
      <c r="CX52" s="918"/>
      <c r="CY52" s="918"/>
      <c r="CZ52" s="918"/>
      <c r="DA52" s="928"/>
      <c r="DB52" s="917"/>
      <c r="DC52" s="918"/>
      <c r="DD52" s="918"/>
      <c r="DE52" s="918"/>
      <c r="DF52" s="928"/>
      <c r="DG52" s="917"/>
      <c r="DH52" s="918"/>
      <c r="DI52" s="918"/>
      <c r="DJ52" s="918"/>
      <c r="DK52" s="928"/>
      <c r="DL52" s="917"/>
      <c r="DM52" s="918"/>
      <c r="DN52" s="918"/>
      <c r="DO52" s="918"/>
      <c r="DP52" s="928"/>
      <c r="DQ52" s="917"/>
      <c r="DR52" s="918"/>
      <c r="DS52" s="918"/>
      <c r="DT52" s="918"/>
      <c r="DU52" s="928"/>
      <c r="DV52" s="907"/>
      <c r="DW52" s="908"/>
      <c r="DX52" s="908"/>
      <c r="DY52" s="908"/>
      <c r="DZ52" s="929"/>
      <c r="EA52" s="52"/>
    </row>
    <row r="53" spans="1:131" ht="26.25" customHeight="1" x14ac:dyDescent="0.2">
      <c r="A53" s="56">
        <v>26</v>
      </c>
      <c r="B53" s="907"/>
      <c r="C53" s="908"/>
      <c r="D53" s="908"/>
      <c r="E53" s="908"/>
      <c r="F53" s="908"/>
      <c r="G53" s="908"/>
      <c r="H53" s="908"/>
      <c r="I53" s="908"/>
      <c r="J53" s="908"/>
      <c r="K53" s="908"/>
      <c r="L53" s="908"/>
      <c r="M53" s="908"/>
      <c r="N53" s="908"/>
      <c r="O53" s="908"/>
      <c r="P53" s="909"/>
      <c r="Q53" s="937"/>
      <c r="R53" s="938"/>
      <c r="S53" s="938"/>
      <c r="T53" s="938"/>
      <c r="U53" s="938"/>
      <c r="V53" s="938"/>
      <c r="W53" s="938"/>
      <c r="X53" s="938"/>
      <c r="Y53" s="938"/>
      <c r="Z53" s="938"/>
      <c r="AA53" s="938"/>
      <c r="AB53" s="938"/>
      <c r="AC53" s="938"/>
      <c r="AD53" s="938"/>
      <c r="AE53" s="939"/>
      <c r="AF53" s="940"/>
      <c r="AG53" s="918"/>
      <c r="AH53" s="918"/>
      <c r="AI53" s="918"/>
      <c r="AJ53" s="941"/>
      <c r="AK53" s="942"/>
      <c r="AL53" s="938"/>
      <c r="AM53" s="938"/>
      <c r="AN53" s="938"/>
      <c r="AO53" s="938"/>
      <c r="AP53" s="938"/>
      <c r="AQ53" s="938"/>
      <c r="AR53" s="938"/>
      <c r="AS53" s="938"/>
      <c r="AT53" s="938"/>
      <c r="AU53" s="938"/>
      <c r="AV53" s="938"/>
      <c r="AW53" s="938"/>
      <c r="AX53" s="938"/>
      <c r="AY53" s="938"/>
      <c r="AZ53" s="943"/>
      <c r="BA53" s="943"/>
      <c r="BB53" s="943"/>
      <c r="BC53" s="943"/>
      <c r="BD53" s="943"/>
      <c r="BE53" s="912"/>
      <c r="BF53" s="912"/>
      <c r="BG53" s="912"/>
      <c r="BH53" s="912"/>
      <c r="BI53" s="913"/>
      <c r="BJ53" s="60"/>
      <c r="BK53" s="60"/>
      <c r="BL53" s="60"/>
      <c r="BM53" s="60"/>
      <c r="BN53" s="60"/>
      <c r="BO53" s="59"/>
      <c r="BP53" s="59"/>
      <c r="BQ53" s="56">
        <v>47</v>
      </c>
      <c r="BR53" s="76"/>
      <c r="BS53" s="907"/>
      <c r="BT53" s="908"/>
      <c r="BU53" s="908"/>
      <c r="BV53" s="908"/>
      <c r="BW53" s="908"/>
      <c r="BX53" s="908"/>
      <c r="BY53" s="908"/>
      <c r="BZ53" s="908"/>
      <c r="CA53" s="908"/>
      <c r="CB53" s="908"/>
      <c r="CC53" s="908"/>
      <c r="CD53" s="908"/>
      <c r="CE53" s="908"/>
      <c r="CF53" s="908"/>
      <c r="CG53" s="909"/>
      <c r="CH53" s="917"/>
      <c r="CI53" s="918"/>
      <c r="CJ53" s="918"/>
      <c r="CK53" s="918"/>
      <c r="CL53" s="928"/>
      <c r="CM53" s="917"/>
      <c r="CN53" s="918"/>
      <c r="CO53" s="918"/>
      <c r="CP53" s="918"/>
      <c r="CQ53" s="928"/>
      <c r="CR53" s="917"/>
      <c r="CS53" s="918"/>
      <c r="CT53" s="918"/>
      <c r="CU53" s="918"/>
      <c r="CV53" s="928"/>
      <c r="CW53" s="917"/>
      <c r="CX53" s="918"/>
      <c r="CY53" s="918"/>
      <c r="CZ53" s="918"/>
      <c r="DA53" s="928"/>
      <c r="DB53" s="917"/>
      <c r="DC53" s="918"/>
      <c r="DD53" s="918"/>
      <c r="DE53" s="918"/>
      <c r="DF53" s="928"/>
      <c r="DG53" s="917"/>
      <c r="DH53" s="918"/>
      <c r="DI53" s="918"/>
      <c r="DJ53" s="918"/>
      <c r="DK53" s="928"/>
      <c r="DL53" s="917"/>
      <c r="DM53" s="918"/>
      <c r="DN53" s="918"/>
      <c r="DO53" s="918"/>
      <c r="DP53" s="928"/>
      <c r="DQ53" s="917"/>
      <c r="DR53" s="918"/>
      <c r="DS53" s="918"/>
      <c r="DT53" s="918"/>
      <c r="DU53" s="928"/>
      <c r="DV53" s="907"/>
      <c r="DW53" s="908"/>
      <c r="DX53" s="908"/>
      <c r="DY53" s="908"/>
      <c r="DZ53" s="929"/>
      <c r="EA53" s="52"/>
    </row>
    <row r="54" spans="1:131" ht="26.25" customHeight="1" x14ac:dyDescent="0.2">
      <c r="A54" s="56">
        <v>27</v>
      </c>
      <c r="B54" s="907"/>
      <c r="C54" s="908"/>
      <c r="D54" s="908"/>
      <c r="E54" s="908"/>
      <c r="F54" s="908"/>
      <c r="G54" s="908"/>
      <c r="H54" s="908"/>
      <c r="I54" s="908"/>
      <c r="J54" s="908"/>
      <c r="K54" s="908"/>
      <c r="L54" s="908"/>
      <c r="M54" s="908"/>
      <c r="N54" s="908"/>
      <c r="O54" s="908"/>
      <c r="P54" s="909"/>
      <c r="Q54" s="937"/>
      <c r="R54" s="938"/>
      <c r="S54" s="938"/>
      <c r="T54" s="938"/>
      <c r="U54" s="938"/>
      <c r="V54" s="938"/>
      <c r="W54" s="938"/>
      <c r="X54" s="938"/>
      <c r="Y54" s="938"/>
      <c r="Z54" s="938"/>
      <c r="AA54" s="938"/>
      <c r="AB54" s="938"/>
      <c r="AC54" s="938"/>
      <c r="AD54" s="938"/>
      <c r="AE54" s="939"/>
      <c r="AF54" s="940"/>
      <c r="AG54" s="918"/>
      <c r="AH54" s="918"/>
      <c r="AI54" s="918"/>
      <c r="AJ54" s="941"/>
      <c r="AK54" s="942"/>
      <c r="AL54" s="938"/>
      <c r="AM54" s="938"/>
      <c r="AN54" s="938"/>
      <c r="AO54" s="938"/>
      <c r="AP54" s="938"/>
      <c r="AQ54" s="938"/>
      <c r="AR54" s="938"/>
      <c r="AS54" s="938"/>
      <c r="AT54" s="938"/>
      <c r="AU54" s="938"/>
      <c r="AV54" s="938"/>
      <c r="AW54" s="938"/>
      <c r="AX54" s="938"/>
      <c r="AY54" s="938"/>
      <c r="AZ54" s="943"/>
      <c r="BA54" s="943"/>
      <c r="BB54" s="943"/>
      <c r="BC54" s="943"/>
      <c r="BD54" s="943"/>
      <c r="BE54" s="912"/>
      <c r="BF54" s="912"/>
      <c r="BG54" s="912"/>
      <c r="BH54" s="912"/>
      <c r="BI54" s="913"/>
      <c r="BJ54" s="60"/>
      <c r="BK54" s="60"/>
      <c r="BL54" s="60"/>
      <c r="BM54" s="60"/>
      <c r="BN54" s="60"/>
      <c r="BO54" s="59"/>
      <c r="BP54" s="59"/>
      <c r="BQ54" s="56">
        <v>48</v>
      </c>
      <c r="BR54" s="76"/>
      <c r="BS54" s="907"/>
      <c r="BT54" s="908"/>
      <c r="BU54" s="908"/>
      <c r="BV54" s="908"/>
      <c r="BW54" s="908"/>
      <c r="BX54" s="908"/>
      <c r="BY54" s="908"/>
      <c r="BZ54" s="908"/>
      <c r="CA54" s="908"/>
      <c r="CB54" s="908"/>
      <c r="CC54" s="908"/>
      <c r="CD54" s="908"/>
      <c r="CE54" s="908"/>
      <c r="CF54" s="908"/>
      <c r="CG54" s="909"/>
      <c r="CH54" s="917"/>
      <c r="CI54" s="918"/>
      <c r="CJ54" s="918"/>
      <c r="CK54" s="918"/>
      <c r="CL54" s="928"/>
      <c r="CM54" s="917"/>
      <c r="CN54" s="918"/>
      <c r="CO54" s="918"/>
      <c r="CP54" s="918"/>
      <c r="CQ54" s="928"/>
      <c r="CR54" s="917"/>
      <c r="CS54" s="918"/>
      <c r="CT54" s="918"/>
      <c r="CU54" s="918"/>
      <c r="CV54" s="928"/>
      <c r="CW54" s="917"/>
      <c r="CX54" s="918"/>
      <c r="CY54" s="918"/>
      <c r="CZ54" s="918"/>
      <c r="DA54" s="928"/>
      <c r="DB54" s="917"/>
      <c r="DC54" s="918"/>
      <c r="DD54" s="918"/>
      <c r="DE54" s="918"/>
      <c r="DF54" s="928"/>
      <c r="DG54" s="917"/>
      <c r="DH54" s="918"/>
      <c r="DI54" s="918"/>
      <c r="DJ54" s="918"/>
      <c r="DK54" s="928"/>
      <c r="DL54" s="917"/>
      <c r="DM54" s="918"/>
      <c r="DN54" s="918"/>
      <c r="DO54" s="918"/>
      <c r="DP54" s="928"/>
      <c r="DQ54" s="917"/>
      <c r="DR54" s="918"/>
      <c r="DS54" s="918"/>
      <c r="DT54" s="918"/>
      <c r="DU54" s="928"/>
      <c r="DV54" s="907"/>
      <c r="DW54" s="908"/>
      <c r="DX54" s="908"/>
      <c r="DY54" s="908"/>
      <c r="DZ54" s="929"/>
      <c r="EA54" s="52"/>
    </row>
    <row r="55" spans="1:131" ht="26.25" customHeight="1" x14ac:dyDescent="0.2">
      <c r="A55" s="56">
        <v>28</v>
      </c>
      <c r="B55" s="907"/>
      <c r="C55" s="908"/>
      <c r="D55" s="908"/>
      <c r="E55" s="908"/>
      <c r="F55" s="908"/>
      <c r="G55" s="908"/>
      <c r="H55" s="908"/>
      <c r="I55" s="908"/>
      <c r="J55" s="908"/>
      <c r="K55" s="908"/>
      <c r="L55" s="908"/>
      <c r="M55" s="908"/>
      <c r="N55" s="908"/>
      <c r="O55" s="908"/>
      <c r="P55" s="909"/>
      <c r="Q55" s="937"/>
      <c r="R55" s="938"/>
      <c r="S55" s="938"/>
      <c r="T55" s="938"/>
      <c r="U55" s="938"/>
      <c r="V55" s="938"/>
      <c r="W55" s="938"/>
      <c r="X55" s="938"/>
      <c r="Y55" s="938"/>
      <c r="Z55" s="938"/>
      <c r="AA55" s="938"/>
      <c r="AB55" s="938"/>
      <c r="AC55" s="938"/>
      <c r="AD55" s="938"/>
      <c r="AE55" s="939"/>
      <c r="AF55" s="940"/>
      <c r="AG55" s="918"/>
      <c r="AH55" s="918"/>
      <c r="AI55" s="918"/>
      <c r="AJ55" s="941"/>
      <c r="AK55" s="942"/>
      <c r="AL55" s="938"/>
      <c r="AM55" s="938"/>
      <c r="AN55" s="938"/>
      <c r="AO55" s="938"/>
      <c r="AP55" s="938"/>
      <c r="AQ55" s="938"/>
      <c r="AR55" s="938"/>
      <c r="AS55" s="938"/>
      <c r="AT55" s="938"/>
      <c r="AU55" s="938"/>
      <c r="AV55" s="938"/>
      <c r="AW55" s="938"/>
      <c r="AX55" s="938"/>
      <c r="AY55" s="938"/>
      <c r="AZ55" s="943"/>
      <c r="BA55" s="943"/>
      <c r="BB55" s="943"/>
      <c r="BC55" s="943"/>
      <c r="BD55" s="943"/>
      <c r="BE55" s="912"/>
      <c r="BF55" s="912"/>
      <c r="BG55" s="912"/>
      <c r="BH55" s="912"/>
      <c r="BI55" s="913"/>
      <c r="BJ55" s="60"/>
      <c r="BK55" s="60"/>
      <c r="BL55" s="60"/>
      <c r="BM55" s="60"/>
      <c r="BN55" s="60"/>
      <c r="BO55" s="59"/>
      <c r="BP55" s="59"/>
      <c r="BQ55" s="56">
        <v>49</v>
      </c>
      <c r="BR55" s="76"/>
      <c r="BS55" s="907"/>
      <c r="BT55" s="908"/>
      <c r="BU55" s="908"/>
      <c r="BV55" s="908"/>
      <c r="BW55" s="908"/>
      <c r="BX55" s="908"/>
      <c r="BY55" s="908"/>
      <c r="BZ55" s="908"/>
      <c r="CA55" s="908"/>
      <c r="CB55" s="908"/>
      <c r="CC55" s="908"/>
      <c r="CD55" s="908"/>
      <c r="CE55" s="908"/>
      <c r="CF55" s="908"/>
      <c r="CG55" s="909"/>
      <c r="CH55" s="917"/>
      <c r="CI55" s="918"/>
      <c r="CJ55" s="918"/>
      <c r="CK55" s="918"/>
      <c r="CL55" s="928"/>
      <c r="CM55" s="917"/>
      <c r="CN55" s="918"/>
      <c r="CO55" s="918"/>
      <c r="CP55" s="918"/>
      <c r="CQ55" s="928"/>
      <c r="CR55" s="917"/>
      <c r="CS55" s="918"/>
      <c r="CT55" s="918"/>
      <c r="CU55" s="918"/>
      <c r="CV55" s="928"/>
      <c r="CW55" s="917"/>
      <c r="CX55" s="918"/>
      <c r="CY55" s="918"/>
      <c r="CZ55" s="918"/>
      <c r="DA55" s="928"/>
      <c r="DB55" s="917"/>
      <c r="DC55" s="918"/>
      <c r="DD55" s="918"/>
      <c r="DE55" s="918"/>
      <c r="DF55" s="928"/>
      <c r="DG55" s="917"/>
      <c r="DH55" s="918"/>
      <c r="DI55" s="918"/>
      <c r="DJ55" s="918"/>
      <c r="DK55" s="928"/>
      <c r="DL55" s="917"/>
      <c r="DM55" s="918"/>
      <c r="DN55" s="918"/>
      <c r="DO55" s="918"/>
      <c r="DP55" s="928"/>
      <c r="DQ55" s="917"/>
      <c r="DR55" s="918"/>
      <c r="DS55" s="918"/>
      <c r="DT55" s="918"/>
      <c r="DU55" s="928"/>
      <c r="DV55" s="907"/>
      <c r="DW55" s="908"/>
      <c r="DX55" s="908"/>
      <c r="DY55" s="908"/>
      <c r="DZ55" s="929"/>
      <c r="EA55" s="52"/>
    </row>
    <row r="56" spans="1:131" ht="26.25" customHeight="1" x14ac:dyDescent="0.2">
      <c r="A56" s="56">
        <v>29</v>
      </c>
      <c r="B56" s="907"/>
      <c r="C56" s="908"/>
      <c r="D56" s="908"/>
      <c r="E56" s="908"/>
      <c r="F56" s="908"/>
      <c r="G56" s="908"/>
      <c r="H56" s="908"/>
      <c r="I56" s="908"/>
      <c r="J56" s="908"/>
      <c r="K56" s="908"/>
      <c r="L56" s="908"/>
      <c r="M56" s="908"/>
      <c r="N56" s="908"/>
      <c r="O56" s="908"/>
      <c r="P56" s="909"/>
      <c r="Q56" s="937"/>
      <c r="R56" s="938"/>
      <c r="S56" s="938"/>
      <c r="T56" s="938"/>
      <c r="U56" s="938"/>
      <c r="V56" s="938"/>
      <c r="W56" s="938"/>
      <c r="X56" s="938"/>
      <c r="Y56" s="938"/>
      <c r="Z56" s="938"/>
      <c r="AA56" s="938"/>
      <c r="AB56" s="938"/>
      <c r="AC56" s="938"/>
      <c r="AD56" s="938"/>
      <c r="AE56" s="939"/>
      <c r="AF56" s="940"/>
      <c r="AG56" s="918"/>
      <c r="AH56" s="918"/>
      <c r="AI56" s="918"/>
      <c r="AJ56" s="941"/>
      <c r="AK56" s="942"/>
      <c r="AL56" s="938"/>
      <c r="AM56" s="938"/>
      <c r="AN56" s="938"/>
      <c r="AO56" s="938"/>
      <c r="AP56" s="938"/>
      <c r="AQ56" s="938"/>
      <c r="AR56" s="938"/>
      <c r="AS56" s="938"/>
      <c r="AT56" s="938"/>
      <c r="AU56" s="938"/>
      <c r="AV56" s="938"/>
      <c r="AW56" s="938"/>
      <c r="AX56" s="938"/>
      <c r="AY56" s="938"/>
      <c r="AZ56" s="943"/>
      <c r="BA56" s="943"/>
      <c r="BB56" s="943"/>
      <c r="BC56" s="943"/>
      <c r="BD56" s="943"/>
      <c r="BE56" s="912"/>
      <c r="BF56" s="912"/>
      <c r="BG56" s="912"/>
      <c r="BH56" s="912"/>
      <c r="BI56" s="913"/>
      <c r="BJ56" s="60"/>
      <c r="BK56" s="60"/>
      <c r="BL56" s="60"/>
      <c r="BM56" s="60"/>
      <c r="BN56" s="60"/>
      <c r="BO56" s="59"/>
      <c r="BP56" s="59"/>
      <c r="BQ56" s="56">
        <v>50</v>
      </c>
      <c r="BR56" s="76"/>
      <c r="BS56" s="907"/>
      <c r="BT56" s="908"/>
      <c r="BU56" s="908"/>
      <c r="BV56" s="908"/>
      <c r="BW56" s="908"/>
      <c r="BX56" s="908"/>
      <c r="BY56" s="908"/>
      <c r="BZ56" s="908"/>
      <c r="CA56" s="908"/>
      <c r="CB56" s="908"/>
      <c r="CC56" s="908"/>
      <c r="CD56" s="908"/>
      <c r="CE56" s="908"/>
      <c r="CF56" s="908"/>
      <c r="CG56" s="909"/>
      <c r="CH56" s="917"/>
      <c r="CI56" s="918"/>
      <c r="CJ56" s="918"/>
      <c r="CK56" s="918"/>
      <c r="CL56" s="928"/>
      <c r="CM56" s="917"/>
      <c r="CN56" s="918"/>
      <c r="CO56" s="918"/>
      <c r="CP56" s="918"/>
      <c r="CQ56" s="928"/>
      <c r="CR56" s="917"/>
      <c r="CS56" s="918"/>
      <c r="CT56" s="918"/>
      <c r="CU56" s="918"/>
      <c r="CV56" s="928"/>
      <c r="CW56" s="917"/>
      <c r="CX56" s="918"/>
      <c r="CY56" s="918"/>
      <c r="CZ56" s="918"/>
      <c r="DA56" s="928"/>
      <c r="DB56" s="917"/>
      <c r="DC56" s="918"/>
      <c r="DD56" s="918"/>
      <c r="DE56" s="918"/>
      <c r="DF56" s="928"/>
      <c r="DG56" s="917"/>
      <c r="DH56" s="918"/>
      <c r="DI56" s="918"/>
      <c r="DJ56" s="918"/>
      <c r="DK56" s="928"/>
      <c r="DL56" s="917"/>
      <c r="DM56" s="918"/>
      <c r="DN56" s="918"/>
      <c r="DO56" s="918"/>
      <c r="DP56" s="928"/>
      <c r="DQ56" s="917"/>
      <c r="DR56" s="918"/>
      <c r="DS56" s="918"/>
      <c r="DT56" s="918"/>
      <c r="DU56" s="928"/>
      <c r="DV56" s="907"/>
      <c r="DW56" s="908"/>
      <c r="DX56" s="908"/>
      <c r="DY56" s="908"/>
      <c r="DZ56" s="929"/>
      <c r="EA56" s="52"/>
    </row>
    <row r="57" spans="1:131" ht="26.25" customHeight="1" x14ac:dyDescent="0.2">
      <c r="A57" s="56">
        <v>30</v>
      </c>
      <c r="B57" s="907"/>
      <c r="C57" s="908"/>
      <c r="D57" s="908"/>
      <c r="E57" s="908"/>
      <c r="F57" s="908"/>
      <c r="G57" s="908"/>
      <c r="H57" s="908"/>
      <c r="I57" s="908"/>
      <c r="J57" s="908"/>
      <c r="K57" s="908"/>
      <c r="L57" s="908"/>
      <c r="M57" s="908"/>
      <c r="N57" s="908"/>
      <c r="O57" s="908"/>
      <c r="P57" s="909"/>
      <c r="Q57" s="937"/>
      <c r="R57" s="938"/>
      <c r="S57" s="938"/>
      <c r="T57" s="938"/>
      <c r="U57" s="938"/>
      <c r="V57" s="938"/>
      <c r="W57" s="938"/>
      <c r="X57" s="938"/>
      <c r="Y57" s="938"/>
      <c r="Z57" s="938"/>
      <c r="AA57" s="938"/>
      <c r="AB57" s="938"/>
      <c r="AC57" s="938"/>
      <c r="AD57" s="938"/>
      <c r="AE57" s="939"/>
      <c r="AF57" s="940"/>
      <c r="AG57" s="918"/>
      <c r="AH57" s="918"/>
      <c r="AI57" s="918"/>
      <c r="AJ57" s="941"/>
      <c r="AK57" s="942"/>
      <c r="AL57" s="938"/>
      <c r="AM57" s="938"/>
      <c r="AN57" s="938"/>
      <c r="AO57" s="938"/>
      <c r="AP57" s="938"/>
      <c r="AQ57" s="938"/>
      <c r="AR57" s="938"/>
      <c r="AS57" s="938"/>
      <c r="AT57" s="938"/>
      <c r="AU57" s="938"/>
      <c r="AV57" s="938"/>
      <c r="AW57" s="938"/>
      <c r="AX57" s="938"/>
      <c r="AY57" s="938"/>
      <c r="AZ57" s="943"/>
      <c r="BA57" s="943"/>
      <c r="BB57" s="943"/>
      <c r="BC57" s="943"/>
      <c r="BD57" s="943"/>
      <c r="BE57" s="912"/>
      <c r="BF57" s="912"/>
      <c r="BG57" s="912"/>
      <c r="BH57" s="912"/>
      <c r="BI57" s="913"/>
      <c r="BJ57" s="60"/>
      <c r="BK57" s="60"/>
      <c r="BL57" s="60"/>
      <c r="BM57" s="60"/>
      <c r="BN57" s="60"/>
      <c r="BO57" s="59"/>
      <c r="BP57" s="59"/>
      <c r="BQ57" s="56">
        <v>51</v>
      </c>
      <c r="BR57" s="76"/>
      <c r="BS57" s="907"/>
      <c r="BT57" s="908"/>
      <c r="BU57" s="908"/>
      <c r="BV57" s="908"/>
      <c r="BW57" s="908"/>
      <c r="BX57" s="908"/>
      <c r="BY57" s="908"/>
      <c r="BZ57" s="908"/>
      <c r="CA57" s="908"/>
      <c r="CB57" s="908"/>
      <c r="CC57" s="908"/>
      <c r="CD57" s="908"/>
      <c r="CE57" s="908"/>
      <c r="CF57" s="908"/>
      <c r="CG57" s="909"/>
      <c r="CH57" s="917"/>
      <c r="CI57" s="918"/>
      <c r="CJ57" s="918"/>
      <c r="CK57" s="918"/>
      <c r="CL57" s="928"/>
      <c r="CM57" s="917"/>
      <c r="CN57" s="918"/>
      <c r="CO57" s="918"/>
      <c r="CP57" s="918"/>
      <c r="CQ57" s="928"/>
      <c r="CR57" s="917"/>
      <c r="CS57" s="918"/>
      <c r="CT57" s="918"/>
      <c r="CU57" s="918"/>
      <c r="CV57" s="928"/>
      <c r="CW57" s="917"/>
      <c r="CX57" s="918"/>
      <c r="CY57" s="918"/>
      <c r="CZ57" s="918"/>
      <c r="DA57" s="928"/>
      <c r="DB57" s="917"/>
      <c r="DC57" s="918"/>
      <c r="DD57" s="918"/>
      <c r="DE57" s="918"/>
      <c r="DF57" s="928"/>
      <c r="DG57" s="917"/>
      <c r="DH57" s="918"/>
      <c r="DI57" s="918"/>
      <c r="DJ57" s="918"/>
      <c r="DK57" s="928"/>
      <c r="DL57" s="917"/>
      <c r="DM57" s="918"/>
      <c r="DN57" s="918"/>
      <c r="DO57" s="918"/>
      <c r="DP57" s="928"/>
      <c r="DQ57" s="917"/>
      <c r="DR57" s="918"/>
      <c r="DS57" s="918"/>
      <c r="DT57" s="918"/>
      <c r="DU57" s="928"/>
      <c r="DV57" s="907"/>
      <c r="DW57" s="908"/>
      <c r="DX57" s="908"/>
      <c r="DY57" s="908"/>
      <c r="DZ57" s="929"/>
      <c r="EA57" s="52"/>
    </row>
    <row r="58" spans="1:131" ht="26.25" customHeight="1" x14ac:dyDescent="0.2">
      <c r="A58" s="56">
        <v>31</v>
      </c>
      <c r="B58" s="907"/>
      <c r="C58" s="908"/>
      <c r="D58" s="908"/>
      <c r="E58" s="908"/>
      <c r="F58" s="908"/>
      <c r="G58" s="908"/>
      <c r="H58" s="908"/>
      <c r="I58" s="908"/>
      <c r="J58" s="908"/>
      <c r="K58" s="908"/>
      <c r="L58" s="908"/>
      <c r="M58" s="908"/>
      <c r="N58" s="908"/>
      <c r="O58" s="908"/>
      <c r="P58" s="909"/>
      <c r="Q58" s="937"/>
      <c r="R58" s="938"/>
      <c r="S58" s="938"/>
      <c r="T58" s="938"/>
      <c r="U58" s="938"/>
      <c r="V58" s="938"/>
      <c r="W58" s="938"/>
      <c r="X58" s="938"/>
      <c r="Y58" s="938"/>
      <c r="Z58" s="938"/>
      <c r="AA58" s="938"/>
      <c r="AB58" s="938"/>
      <c r="AC58" s="938"/>
      <c r="AD58" s="938"/>
      <c r="AE58" s="939"/>
      <c r="AF58" s="940"/>
      <c r="AG58" s="918"/>
      <c r="AH58" s="918"/>
      <c r="AI58" s="918"/>
      <c r="AJ58" s="941"/>
      <c r="AK58" s="942"/>
      <c r="AL58" s="938"/>
      <c r="AM58" s="938"/>
      <c r="AN58" s="938"/>
      <c r="AO58" s="938"/>
      <c r="AP58" s="938"/>
      <c r="AQ58" s="938"/>
      <c r="AR58" s="938"/>
      <c r="AS58" s="938"/>
      <c r="AT58" s="938"/>
      <c r="AU58" s="938"/>
      <c r="AV58" s="938"/>
      <c r="AW58" s="938"/>
      <c r="AX58" s="938"/>
      <c r="AY58" s="938"/>
      <c r="AZ58" s="943"/>
      <c r="BA58" s="943"/>
      <c r="BB58" s="943"/>
      <c r="BC58" s="943"/>
      <c r="BD58" s="943"/>
      <c r="BE58" s="912"/>
      <c r="BF58" s="912"/>
      <c r="BG58" s="912"/>
      <c r="BH58" s="912"/>
      <c r="BI58" s="913"/>
      <c r="BJ58" s="60"/>
      <c r="BK58" s="60"/>
      <c r="BL58" s="60"/>
      <c r="BM58" s="60"/>
      <c r="BN58" s="60"/>
      <c r="BO58" s="59"/>
      <c r="BP58" s="59"/>
      <c r="BQ58" s="56">
        <v>52</v>
      </c>
      <c r="BR58" s="76"/>
      <c r="BS58" s="907"/>
      <c r="BT58" s="908"/>
      <c r="BU58" s="908"/>
      <c r="BV58" s="908"/>
      <c r="BW58" s="908"/>
      <c r="BX58" s="908"/>
      <c r="BY58" s="908"/>
      <c r="BZ58" s="908"/>
      <c r="CA58" s="908"/>
      <c r="CB58" s="908"/>
      <c r="CC58" s="908"/>
      <c r="CD58" s="908"/>
      <c r="CE58" s="908"/>
      <c r="CF58" s="908"/>
      <c r="CG58" s="909"/>
      <c r="CH58" s="917"/>
      <c r="CI58" s="918"/>
      <c r="CJ58" s="918"/>
      <c r="CK58" s="918"/>
      <c r="CL58" s="928"/>
      <c r="CM58" s="917"/>
      <c r="CN58" s="918"/>
      <c r="CO58" s="918"/>
      <c r="CP58" s="918"/>
      <c r="CQ58" s="928"/>
      <c r="CR58" s="917"/>
      <c r="CS58" s="918"/>
      <c r="CT58" s="918"/>
      <c r="CU58" s="918"/>
      <c r="CV58" s="928"/>
      <c r="CW58" s="917"/>
      <c r="CX58" s="918"/>
      <c r="CY58" s="918"/>
      <c r="CZ58" s="918"/>
      <c r="DA58" s="928"/>
      <c r="DB58" s="917"/>
      <c r="DC58" s="918"/>
      <c r="DD58" s="918"/>
      <c r="DE58" s="918"/>
      <c r="DF58" s="928"/>
      <c r="DG58" s="917"/>
      <c r="DH58" s="918"/>
      <c r="DI58" s="918"/>
      <c r="DJ58" s="918"/>
      <c r="DK58" s="928"/>
      <c r="DL58" s="917"/>
      <c r="DM58" s="918"/>
      <c r="DN58" s="918"/>
      <c r="DO58" s="918"/>
      <c r="DP58" s="928"/>
      <c r="DQ58" s="917"/>
      <c r="DR58" s="918"/>
      <c r="DS58" s="918"/>
      <c r="DT58" s="918"/>
      <c r="DU58" s="928"/>
      <c r="DV58" s="907"/>
      <c r="DW58" s="908"/>
      <c r="DX58" s="908"/>
      <c r="DY58" s="908"/>
      <c r="DZ58" s="929"/>
      <c r="EA58" s="52"/>
    </row>
    <row r="59" spans="1:131" ht="26.25" customHeight="1" x14ac:dyDescent="0.2">
      <c r="A59" s="56">
        <v>32</v>
      </c>
      <c r="B59" s="907"/>
      <c r="C59" s="908"/>
      <c r="D59" s="908"/>
      <c r="E59" s="908"/>
      <c r="F59" s="908"/>
      <c r="G59" s="908"/>
      <c r="H59" s="908"/>
      <c r="I59" s="908"/>
      <c r="J59" s="908"/>
      <c r="K59" s="908"/>
      <c r="L59" s="908"/>
      <c r="M59" s="908"/>
      <c r="N59" s="908"/>
      <c r="O59" s="908"/>
      <c r="P59" s="909"/>
      <c r="Q59" s="937"/>
      <c r="R59" s="938"/>
      <c r="S59" s="938"/>
      <c r="T59" s="938"/>
      <c r="U59" s="938"/>
      <c r="V59" s="938"/>
      <c r="W59" s="938"/>
      <c r="X59" s="938"/>
      <c r="Y59" s="938"/>
      <c r="Z59" s="938"/>
      <c r="AA59" s="938"/>
      <c r="AB59" s="938"/>
      <c r="AC59" s="938"/>
      <c r="AD59" s="938"/>
      <c r="AE59" s="939"/>
      <c r="AF59" s="940"/>
      <c r="AG59" s="918"/>
      <c r="AH59" s="918"/>
      <c r="AI59" s="918"/>
      <c r="AJ59" s="941"/>
      <c r="AK59" s="942"/>
      <c r="AL59" s="938"/>
      <c r="AM59" s="938"/>
      <c r="AN59" s="938"/>
      <c r="AO59" s="938"/>
      <c r="AP59" s="938"/>
      <c r="AQ59" s="938"/>
      <c r="AR59" s="938"/>
      <c r="AS59" s="938"/>
      <c r="AT59" s="938"/>
      <c r="AU59" s="938"/>
      <c r="AV59" s="938"/>
      <c r="AW59" s="938"/>
      <c r="AX59" s="938"/>
      <c r="AY59" s="938"/>
      <c r="AZ59" s="943"/>
      <c r="BA59" s="943"/>
      <c r="BB59" s="943"/>
      <c r="BC59" s="943"/>
      <c r="BD59" s="943"/>
      <c r="BE59" s="912"/>
      <c r="BF59" s="912"/>
      <c r="BG59" s="912"/>
      <c r="BH59" s="912"/>
      <c r="BI59" s="913"/>
      <c r="BJ59" s="60"/>
      <c r="BK59" s="60"/>
      <c r="BL59" s="60"/>
      <c r="BM59" s="60"/>
      <c r="BN59" s="60"/>
      <c r="BO59" s="59"/>
      <c r="BP59" s="59"/>
      <c r="BQ59" s="56">
        <v>53</v>
      </c>
      <c r="BR59" s="76"/>
      <c r="BS59" s="907"/>
      <c r="BT59" s="908"/>
      <c r="BU59" s="908"/>
      <c r="BV59" s="908"/>
      <c r="BW59" s="908"/>
      <c r="BX59" s="908"/>
      <c r="BY59" s="908"/>
      <c r="BZ59" s="908"/>
      <c r="CA59" s="908"/>
      <c r="CB59" s="908"/>
      <c r="CC59" s="908"/>
      <c r="CD59" s="908"/>
      <c r="CE59" s="908"/>
      <c r="CF59" s="908"/>
      <c r="CG59" s="909"/>
      <c r="CH59" s="917"/>
      <c r="CI59" s="918"/>
      <c r="CJ59" s="918"/>
      <c r="CK59" s="918"/>
      <c r="CL59" s="928"/>
      <c r="CM59" s="917"/>
      <c r="CN59" s="918"/>
      <c r="CO59" s="918"/>
      <c r="CP59" s="918"/>
      <c r="CQ59" s="928"/>
      <c r="CR59" s="917"/>
      <c r="CS59" s="918"/>
      <c r="CT59" s="918"/>
      <c r="CU59" s="918"/>
      <c r="CV59" s="928"/>
      <c r="CW59" s="917"/>
      <c r="CX59" s="918"/>
      <c r="CY59" s="918"/>
      <c r="CZ59" s="918"/>
      <c r="DA59" s="928"/>
      <c r="DB59" s="917"/>
      <c r="DC59" s="918"/>
      <c r="DD59" s="918"/>
      <c r="DE59" s="918"/>
      <c r="DF59" s="928"/>
      <c r="DG59" s="917"/>
      <c r="DH59" s="918"/>
      <c r="DI59" s="918"/>
      <c r="DJ59" s="918"/>
      <c r="DK59" s="928"/>
      <c r="DL59" s="917"/>
      <c r="DM59" s="918"/>
      <c r="DN59" s="918"/>
      <c r="DO59" s="918"/>
      <c r="DP59" s="928"/>
      <c r="DQ59" s="917"/>
      <c r="DR59" s="918"/>
      <c r="DS59" s="918"/>
      <c r="DT59" s="918"/>
      <c r="DU59" s="928"/>
      <c r="DV59" s="907"/>
      <c r="DW59" s="908"/>
      <c r="DX59" s="908"/>
      <c r="DY59" s="908"/>
      <c r="DZ59" s="929"/>
      <c r="EA59" s="52"/>
    </row>
    <row r="60" spans="1:131" ht="26.25" customHeight="1" x14ac:dyDescent="0.2">
      <c r="A60" s="56">
        <v>33</v>
      </c>
      <c r="B60" s="907"/>
      <c r="C60" s="908"/>
      <c r="D60" s="908"/>
      <c r="E60" s="908"/>
      <c r="F60" s="908"/>
      <c r="G60" s="908"/>
      <c r="H60" s="908"/>
      <c r="I60" s="908"/>
      <c r="J60" s="908"/>
      <c r="K60" s="908"/>
      <c r="L60" s="908"/>
      <c r="M60" s="908"/>
      <c r="N60" s="908"/>
      <c r="O60" s="908"/>
      <c r="P60" s="909"/>
      <c r="Q60" s="937"/>
      <c r="R60" s="938"/>
      <c r="S60" s="938"/>
      <c r="T60" s="938"/>
      <c r="U60" s="938"/>
      <c r="V60" s="938"/>
      <c r="W60" s="938"/>
      <c r="X60" s="938"/>
      <c r="Y60" s="938"/>
      <c r="Z60" s="938"/>
      <c r="AA60" s="938"/>
      <c r="AB60" s="938"/>
      <c r="AC60" s="938"/>
      <c r="AD60" s="938"/>
      <c r="AE60" s="939"/>
      <c r="AF60" s="940"/>
      <c r="AG60" s="918"/>
      <c r="AH60" s="918"/>
      <c r="AI60" s="918"/>
      <c r="AJ60" s="941"/>
      <c r="AK60" s="942"/>
      <c r="AL60" s="938"/>
      <c r="AM60" s="938"/>
      <c r="AN60" s="938"/>
      <c r="AO60" s="938"/>
      <c r="AP60" s="938"/>
      <c r="AQ60" s="938"/>
      <c r="AR60" s="938"/>
      <c r="AS60" s="938"/>
      <c r="AT60" s="938"/>
      <c r="AU60" s="938"/>
      <c r="AV60" s="938"/>
      <c r="AW60" s="938"/>
      <c r="AX60" s="938"/>
      <c r="AY60" s="938"/>
      <c r="AZ60" s="943"/>
      <c r="BA60" s="943"/>
      <c r="BB60" s="943"/>
      <c r="BC60" s="943"/>
      <c r="BD60" s="943"/>
      <c r="BE60" s="912"/>
      <c r="BF60" s="912"/>
      <c r="BG60" s="912"/>
      <c r="BH60" s="912"/>
      <c r="BI60" s="913"/>
      <c r="BJ60" s="60"/>
      <c r="BK60" s="60"/>
      <c r="BL60" s="60"/>
      <c r="BM60" s="60"/>
      <c r="BN60" s="60"/>
      <c r="BO60" s="59"/>
      <c r="BP60" s="59"/>
      <c r="BQ60" s="56">
        <v>54</v>
      </c>
      <c r="BR60" s="76"/>
      <c r="BS60" s="907"/>
      <c r="BT60" s="908"/>
      <c r="BU60" s="908"/>
      <c r="BV60" s="908"/>
      <c r="BW60" s="908"/>
      <c r="BX60" s="908"/>
      <c r="BY60" s="908"/>
      <c r="BZ60" s="908"/>
      <c r="CA60" s="908"/>
      <c r="CB60" s="908"/>
      <c r="CC60" s="908"/>
      <c r="CD60" s="908"/>
      <c r="CE60" s="908"/>
      <c r="CF60" s="908"/>
      <c r="CG60" s="909"/>
      <c r="CH60" s="917"/>
      <c r="CI60" s="918"/>
      <c r="CJ60" s="918"/>
      <c r="CK60" s="918"/>
      <c r="CL60" s="928"/>
      <c r="CM60" s="917"/>
      <c r="CN60" s="918"/>
      <c r="CO60" s="918"/>
      <c r="CP60" s="918"/>
      <c r="CQ60" s="928"/>
      <c r="CR60" s="917"/>
      <c r="CS60" s="918"/>
      <c r="CT60" s="918"/>
      <c r="CU60" s="918"/>
      <c r="CV60" s="928"/>
      <c r="CW60" s="917"/>
      <c r="CX60" s="918"/>
      <c r="CY60" s="918"/>
      <c r="CZ60" s="918"/>
      <c r="DA60" s="928"/>
      <c r="DB60" s="917"/>
      <c r="DC60" s="918"/>
      <c r="DD60" s="918"/>
      <c r="DE60" s="918"/>
      <c r="DF60" s="928"/>
      <c r="DG60" s="917"/>
      <c r="DH60" s="918"/>
      <c r="DI60" s="918"/>
      <c r="DJ60" s="918"/>
      <c r="DK60" s="928"/>
      <c r="DL60" s="917"/>
      <c r="DM60" s="918"/>
      <c r="DN60" s="918"/>
      <c r="DO60" s="918"/>
      <c r="DP60" s="928"/>
      <c r="DQ60" s="917"/>
      <c r="DR60" s="918"/>
      <c r="DS60" s="918"/>
      <c r="DT60" s="918"/>
      <c r="DU60" s="928"/>
      <c r="DV60" s="907"/>
      <c r="DW60" s="908"/>
      <c r="DX60" s="908"/>
      <c r="DY60" s="908"/>
      <c r="DZ60" s="929"/>
      <c r="EA60" s="52"/>
    </row>
    <row r="61" spans="1:131" ht="26.25" customHeight="1" x14ac:dyDescent="0.2">
      <c r="A61" s="56">
        <v>34</v>
      </c>
      <c r="B61" s="907"/>
      <c r="C61" s="908"/>
      <c r="D61" s="908"/>
      <c r="E61" s="908"/>
      <c r="F61" s="908"/>
      <c r="G61" s="908"/>
      <c r="H61" s="908"/>
      <c r="I61" s="908"/>
      <c r="J61" s="908"/>
      <c r="K61" s="908"/>
      <c r="L61" s="908"/>
      <c r="M61" s="908"/>
      <c r="N61" s="908"/>
      <c r="O61" s="908"/>
      <c r="P61" s="909"/>
      <c r="Q61" s="937"/>
      <c r="R61" s="938"/>
      <c r="S61" s="938"/>
      <c r="T61" s="938"/>
      <c r="U61" s="938"/>
      <c r="V61" s="938"/>
      <c r="W61" s="938"/>
      <c r="X61" s="938"/>
      <c r="Y61" s="938"/>
      <c r="Z61" s="938"/>
      <c r="AA61" s="938"/>
      <c r="AB61" s="938"/>
      <c r="AC61" s="938"/>
      <c r="AD61" s="938"/>
      <c r="AE61" s="939"/>
      <c r="AF61" s="940"/>
      <c r="AG61" s="918"/>
      <c r="AH61" s="918"/>
      <c r="AI61" s="918"/>
      <c r="AJ61" s="941"/>
      <c r="AK61" s="942"/>
      <c r="AL61" s="938"/>
      <c r="AM61" s="938"/>
      <c r="AN61" s="938"/>
      <c r="AO61" s="938"/>
      <c r="AP61" s="938"/>
      <c r="AQ61" s="938"/>
      <c r="AR61" s="938"/>
      <c r="AS61" s="938"/>
      <c r="AT61" s="938"/>
      <c r="AU61" s="938"/>
      <c r="AV61" s="938"/>
      <c r="AW61" s="938"/>
      <c r="AX61" s="938"/>
      <c r="AY61" s="938"/>
      <c r="AZ61" s="943"/>
      <c r="BA61" s="943"/>
      <c r="BB61" s="943"/>
      <c r="BC61" s="943"/>
      <c r="BD61" s="943"/>
      <c r="BE61" s="912"/>
      <c r="BF61" s="912"/>
      <c r="BG61" s="912"/>
      <c r="BH61" s="912"/>
      <c r="BI61" s="913"/>
      <c r="BJ61" s="60"/>
      <c r="BK61" s="60"/>
      <c r="BL61" s="60"/>
      <c r="BM61" s="60"/>
      <c r="BN61" s="60"/>
      <c r="BO61" s="59"/>
      <c r="BP61" s="59"/>
      <c r="BQ61" s="56">
        <v>55</v>
      </c>
      <c r="BR61" s="76"/>
      <c r="BS61" s="907"/>
      <c r="BT61" s="908"/>
      <c r="BU61" s="908"/>
      <c r="BV61" s="908"/>
      <c r="BW61" s="908"/>
      <c r="BX61" s="908"/>
      <c r="BY61" s="908"/>
      <c r="BZ61" s="908"/>
      <c r="CA61" s="908"/>
      <c r="CB61" s="908"/>
      <c r="CC61" s="908"/>
      <c r="CD61" s="908"/>
      <c r="CE61" s="908"/>
      <c r="CF61" s="908"/>
      <c r="CG61" s="909"/>
      <c r="CH61" s="917"/>
      <c r="CI61" s="918"/>
      <c r="CJ61" s="918"/>
      <c r="CK61" s="918"/>
      <c r="CL61" s="928"/>
      <c r="CM61" s="917"/>
      <c r="CN61" s="918"/>
      <c r="CO61" s="918"/>
      <c r="CP61" s="918"/>
      <c r="CQ61" s="928"/>
      <c r="CR61" s="917"/>
      <c r="CS61" s="918"/>
      <c r="CT61" s="918"/>
      <c r="CU61" s="918"/>
      <c r="CV61" s="928"/>
      <c r="CW61" s="917"/>
      <c r="CX61" s="918"/>
      <c r="CY61" s="918"/>
      <c r="CZ61" s="918"/>
      <c r="DA61" s="928"/>
      <c r="DB61" s="917"/>
      <c r="DC61" s="918"/>
      <c r="DD61" s="918"/>
      <c r="DE61" s="918"/>
      <c r="DF61" s="928"/>
      <c r="DG61" s="917"/>
      <c r="DH61" s="918"/>
      <c r="DI61" s="918"/>
      <c r="DJ61" s="918"/>
      <c r="DK61" s="928"/>
      <c r="DL61" s="917"/>
      <c r="DM61" s="918"/>
      <c r="DN61" s="918"/>
      <c r="DO61" s="918"/>
      <c r="DP61" s="928"/>
      <c r="DQ61" s="917"/>
      <c r="DR61" s="918"/>
      <c r="DS61" s="918"/>
      <c r="DT61" s="918"/>
      <c r="DU61" s="928"/>
      <c r="DV61" s="907"/>
      <c r="DW61" s="908"/>
      <c r="DX61" s="908"/>
      <c r="DY61" s="908"/>
      <c r="DZ61" s="929"/>
      <c r="EA61" s="52"/>
    </row>
    <row r="62" spans="1:131" ht="26.25" customHeight="1" x14ac:dyDescent="0.2">
      <c r="A62" s="56">
        <v>35</v>
      </c>
      <c r="B62" s="907"/>
      <c r="C62" s="908"/>
      <c r="D62" s="908"/>
      <c r="E62" s="908"/>
      <c r="F62" s="908"/>
      <c r="G62" s="908"/>
      <c r="H62" s="908"/>
      <c r="I62" s="908"/>
      <c r="J62" s="908"/>
      <c r="K62" s="908"/>
      <c r="L62" s="908"/>
      <c r="M62" s="908"/>
      <c r="N62" s="908"/>
      <c r="O62" s="908"/>
      <c r="P62" s="909"/>
      <c r="Q62" s="937"/>
      <c r="R62" s="938"/>
      <c r="S62" s="938"/>
      <c r="T62" s="938"/>
      <c r="U62" s="938"/>
      <c r="V62" s="938"/>
      <c r="W62" s="938"/>
      <c r="X62" s="938"/>
      <c r="Y62" s="938"/>
      <c r="Z62" s="938"/>
      <c r="AA62" s="938"/>
      <c r="AB62" s="938"/>
      <c r="AC62" s="938"/>
      <c r="AD62" s="938"/>
      <c r="AE62" s="939"/>
      <c r="AF62" s="940"/>
      <c r="AG62" s="918"/>
      <c r="AH62" s="918"/>
      <c r="AI62" s="918"/>
      <c r="AJ62" s="941"/>
      <c r="AK62" s="942"/>
      <c r="AL62" s="938"/>
      <c r="AM62" s="938"/>
      <c r="AN62" s="938"/>
      <c r="AO62" s="938"/>
      <c r="AP62" s="938"/>
      <c r="AQ62" s="938"/>
      <c r="AR62" s="938"/>
      <c r="AS62" s="938"/>
      <c r="AT62" s="938"/>
      <c r="AU62" s="938"/>
      <c r="AV62" s="938"/>
      <c r="AW62" s="938"/>
      <c r="AX62" s="938"/>
      <c r="AY62" s="938"/>
      <c r="AZ62" s="943"/>
      <c r="BA62" s="943"/>
      <c r="BB62" s="943"/>
      <c r="BC62" s="943"/>
      <c r="BD62" s="943"/>
      <c r="BE62" s="912"/>
      <c r="BF62" s="912"/>
      <c r="BG62" s="912"/>
      <c r="BH62" s="912"/>
      <c r="BI62" s="913"/>
      <c r="BJ62" s="944" t="s">
        <v>428</v>
      </c>
      <c r="BK62" s="945"/>
      <c r="BL62" s="945"/>
      <c r="BM62" s="945"/>
      <c r="BN62" s="946"/>
      <c r="BO62" s="59"/>
      <c r="BP62" s="59"/>
      <c r="BQ62" s="56">
        <v>56</v>
      </c>
      <c r="BR62" s="76"/>
      <c r="BS62" s="907"/>
      <c r="BT62" s="908"/>
      <c r="BU62" s="908"/>
      <c r="BV62" s="908"/>
      <c r="BW62" s="908"/>
      <c r="BX62" s="908"/>
      <c r="BY62" s="908"/>
      <c r="BZ62" s="908"/>
      <c r="CA62" s="908"/>
      <c r="CB62" s="908"/>
      <c r="CC62" s="908"/>
      <c r="CD62" s="908"/>
      <c r="CE62" s="908"/>
      <c r="CF62" s="908"/>
      <c r="CG62" s="909"/>
      <c r="CH62" s="917"/>
      <c r="CI62" s="918"/>
      <c r="CJ62" s="918"/>
      <c r="CK62" s="918"/>
      <c r="CL62" s="928"/>
      <c r="CM62" s="917"/>
      <c r="CN62" s="918"/>
      <c r="CO62" s="918"/>
      <c r="CP62" s="918"/>
      <c r="CQ62" s="928"/>
      <c r="CR62" s="917"/>
      <c r="CS62" s="918"/>
      <c r="CT62" s="918"/>
      <c r="CU62" s="918"/>
      <c r="CV62" s="928"/>
      <c r="CW62" s="917"/>
      <c r="CX62" s="918"/>
      <c r="CY62" s="918"/>
      <c r="CZ62" s="918"/>
      <c r="DA62" s="928"/>
      <c r="DB62" s="917"/>
      <c r="DC62" s="918"/>
      <c r="DD62" s="918"/>
      <c r="DE62" s="918"/>
      <c r="DF62" s="928"/>
      <c r="DG62" s="917"/>
      <c r="DH62" s="918"/>
      <c r="DI62" s="918"/>
      <c r="DJ62" s="918"/>
      <c r="DK62" s="928"/>
      <c r="DL62" s="917"/>
      <c r="DM62" s="918"/>
      <c r="DN62" s="918"/>
      <c r="DO62" s="918"/>
      <c r="DP62" s="928"/>
      <c r="DQ62" s="917"/>
      <c r="DR62" s="918"/>
      <c r="DS62" s="918"/>
      <c r="DT62" s="918"/>
      <c r="DU62" s="928"/>
      <c r="DV62" s="907"/>
      <c r="DW62" s="908"/>
      <c r="DX62" s="908"/>
      <c r="DY62" s="908"/>
      <c r="DZ62" s="929"/>
      <c r="EA62" s="52"/>
    </row>
    <row r="63" spans="1:131" ht="26.25" customHeight="1" x14ac:dyDescent="0.2">
      <c r="A63" s="57" t="s">
        <v>254</v>
      </c>
      <c r="B63" s="885" t="s">
        <v>361</v>
      </c>
      <c r="C63" s="886"/>
      <c r="D63" s="886"/>
      <c r="E63" s="886"/>
      <c r="F63" s="886"/>
      <c r="G63" s="886"/>
      <c r="H63" s="886"/>
      <c r="I63" s="886"/>
      <c r="J63" s="886"/>
      <c r="K63" s="886"/>
      <c r="L63" s="886"/>
      <c r="M63" s="886"/>
      <c r="N63" s="886"/>
      <c r="O63" s="886"/>
      <c r="P63" s="887"/>
      <c r="Q63" s="895"/>
      <c r="R63" s="896"/>
      <c r="S63" s="896"/>
      <c r="T63" s="896"/>
      <c r="U63" s="896"/>
      <c r="V63" s="896"/>
      <c r="W63" s="896"/>
      <c r="X63" s="896"/>
      <c r="Y63" s="896"/>
      <c r="Z63" s="896"/>
      <c r="AA63" s="896"/>
      <c r="AB63" s="896"/>
      <c r="AC63" s="896"/>
      <c r="AD63" s="896"/>
      <c r="AE63" s="930"/>
      <c r="AF63" s="931">
        <v>731</v>
      </c>
      <c r="AG63" s="897"/>
      <c r="AH63" s="897"/>
      <c r="AI63" s="897"/>
      <c r="AJ63" s="932"/>
      <c r="AK63" s="933"/>
      <c r="AL63" s="896"/>
      <c r="AM63" s="896"/>
      <c r="AN63" s="896"/>
      <c r="AO63" s="896"/>
      <c r="AP63" s="897">
        <v>11677</v>
      </c>
      <c r="AQ63" s="897"/>
      <c r="AR63" s="897"/>
      <c r="AS63" s="897"/>
      <c r="AT63" s="897"/>
      <c r="AU63" s="897">
        <v>7141</v>
      </c>
      <c r="AV63" s="897"/>
      <c r="AW63" s="897"/>
      <c r="AX63" s="897"/>
      <c r="AY63" s="897"/>
      <c r="AZ63" s="934"/>
      <c r="BA63" s="934"/>
      <c r="BB63" s="934"/>
      <c r="BC63" s="934"/>
      <c r="BD63" s="934"/>
      <c r="BE63" s="898"/>
      <c r="BF63" s="898"/>
      <c r="BG63" s="898"/>
      <c r="BH63" s="898"/>
      <c r="BI63" s="899"/>
      <c r="BJ63" s="935" t="s">
        <v>209</v>
      </c>
      <c r="BK63" s="892"/>
      <c r="BL63" s="892"/>
      <c r="BM63" s="892"/>
      <c r="BN63" s="936"/>
      <c r="BO63" s="59"/>
      <c r="BP63" s="59"/>
      <c r="BQ63" s="56">
        <v>57</v>
      </c>
      <c r="BR63" s="76"/>
      <c r="BS63" s="907"/>
      <c r="BT63" s="908"/>
      <c r="BU63" s="908"/>
      <c r="BV63" s="908"/>
      <c r="BW63" s="908"/>
      <c r="BX63" s="908"/>
      <c r="BY63" s="908"/>
      <c r="BZ63" s="908"/>
      <c r="CA63" s="908"/>
      <c r="CB63" s="908"/>
      <c r="CC63" s="908"/>
      <c r="CD63" s="908"/>
      <c r="CE63" s="908"/>
      <c r="CF63" s="908"/>
      <c r="CG63" s="909"/>
      <c r="CH63" s="917"/>
      <c r="CI63" s="918"/>
      <c r="CJ63" s="918"/>
      <c r="CK63" s="918"/>
      <c r="CL63" s="928"/>
      <c r="CM63" s="917"/>
      <c r="CN63" s="918"/>
      <c r="CO63" s="918"/>
      <c r="CP63" s="918"/>
      <c r="CQ63" s="928"/>
      <c r="CR63" s="917"/>
      <c r="CS63" s="918"/>
      <c r="CT63" s="918"/>
      <c r="CU63" s="918"/>
      <c r="CV63" s="928"/>
      <c r="CW63" s="917"/>
      <c r="CX63" s="918"/>
      <c r="CY63" s="918"/>
      <c r="CZ63" s="918"/>
      <c r="DA63" s="928"/>
      <c r="DB63" s="917"/>
      <c r="DC63" s="918"/>
      <c r="DD63" s="918"/>
      <c r="DE63" s="918"/>
      <c r="DF63" s="928"/>
      <c r="DG63" s="917"/>
      <c r="DH63" s="918"/>
      <c r="DI63" s="918"/>
      <c r="DJ63" s="918"/>
      <c r="DK63" s="928"/>
      <c r="DL63" s="917"/>
      <c r="DM63" s="918"/>
      <c r="DN63" s="918"/>
      <c r="DO63" s="918"/>
      <c r="DP63" s="928"/>
      <c r="DQ63" s="917"/>
      <c r="DR63" s="918"/>
      <c r="DS63" s="918"/>
      <c r="DT63" s="918"/>
      <c r="DU63" s="928"/>
      <c r="DV63" s="907"/>
      <c r="DW63" s="908"/>
      <c r="DX63" s="908"/>
      <c r="DY63" s="908"/>
      <c r="DZ63" s="929"/>
      <c r="EA63" s="52"/>
    </row>
    <row r="64" spans="1:131" ht="26.25" customHeight="1" x14ac:dyDescent="0.2">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9"/>
      <c r="AV64" s="59"/>
      <c r="AW64" s="59"/>
      <c r="AX64" s="59"/>
      <c r="AY64" s="59"/>
      <c r="AZ64" s="59"/>
      <c r="BA64" s="59"/>
      <c r="BB64" s="59"/>
      <c r="BC64" s="59"/>
      <c r="BD64" s="59"/>
      <c r="BE64" s="59"/>
      <c r="BF64" s="59"/>
      <c r="BG64" s="59"/>
      <c r="BH64" s="59"/>
      <c r="BI64" s="59"/>
      <c r="BJ64" s="59"/>
      <c r="BK64" s="59"/>
      <c r="BL64" s="59"/>
      <c r="BM64" s="59"/>
      <c r="BN64" s="59"/>
      <c r="BO64" s="59"/>
      <c r="BP64" s="59"/>
      <c r="BQ64" s="56">
        <v>58</v>
      </c>
      <c r="BR64" s="76"/>
      <c r="BS64" s="907"/>
      <c r="BT64" s="908"/>
      <c r="BU64" s="908"/>
      <c r="BV64" s="908"/>
      <c r="BW64" s="908"/>
      <c r="BX64" s="908"/>
      <c r="BY64" s="908"/>
      <c r="BZ64" s="908"/>
      <c r="CA64" s="908"/>
      <c r="CB64" s="908"/>
      <c r="CC64" s="908"/>
      <c r="CD64" s="908"/>
      <c r="CE64" s="908"/>
      <c r="CF64" s="908"/>
      <c r="CG64" s="909"/>
      <c r="CH64" s="917"/>
      <c r="CI64" s="918"/>
      <c r="CJ64" s="918"/>
      <c r="CK64" s="918"/>
      <c r="CL64" s="928"/>
      <c r="CM64" s="917"/>
      <c r="CN64" s="918"/>
      <c r="CO64" s="918"/>
      <c r="CP64" s="918"/>
      <c r="CQ64" s="928"/>
      <c r="CR64" s="917"/>
      <c r="CS64" s="918"/>
      <c r="CT64" s="918"/>
      <c r="CU64" s="918"/>
      <c r="CV64" s="928"/>
      <c r="CW64" s="917"/>
      <c r="CX64" s="918"/>
      <c r="CY64" s="918"/>
      <c r="CZ64" s="918"/>
      <c r="DA64" s="928"/>
      <c r="DB64" s="917"/>
      <c r="DC64" s="918"/>
      <c r="DD64" s="918"/>
      <c r="DE64" s="918"/>
      <c r="DF64" s="928"/>
      <c r="DG64" s="917"/>
      <c r="DH64" s="918"/>
      <c r="DI64" s="918"/>
      <c r="DJ64" s="918"/>
      <c r="DK64" s="928"/>
      <c r="DL64" s="917"/>
      <c r="DM64" s="918"/>
      <c r="DN64" s="918"/>
      <c r="DO64" s="918"/>
      <c r="DP64" s="928"/>
      <c r="DQ64" s="917"/>
      <c r="DR64" s="918"/>
      <c r="DS64" s="918"/>
      <c r="DT64" s="918"/>
      <c r="DU64" s="928"/>
      <c r="DV64" s="907"/>
      <c r="DW64" s="908"/>
      <c r="DX64" s="908"/>
      <c r="DY64" s="908"/>
      <c r="DZ64" s="929"/>
      <c r="EA64" s="52"/>
    </row>
    <row r="65" spans="1:131" ht="26.25" customHeight="1" x14ac:dyDescent="0.2">
      <c r="A65" s="60" t="s">
        <v>266</v>
      </c>
      <c r="B65" s="60"/>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0"/>
      <c r="BB65" s="60"/>
      <c r="BC65" s="60"/>
      <c r="BD65" s="60"/>
      <c r="BE65" s="59"/>
      <c r="BF65" s="59"/>
      <c r="BG65" s="59"/>
      <c r="BH65" s="59"/>
      <c r="BI65" s="59"/>
      <c r="BJ65" s="59"/>
      <c r="BK65" s="59"/>
      <c r="BL65" s="59"/>
      <c r="BM65" s="59"/>
      <c r="BN65" s="59"/>
      <c r="BO65" s="59"/>
      <c r="BP65" s="59"/>
      <c r="BQ65" s="56">
        <v>59</v>
      </c>
      <c r="BR65" s="76"/>
      <c r="BS65" s="907"/>
      <c r="BT65" s="908"/>
      <c r="BU65" s="908"/>
      <c r="BV65" s="908"/>
      <c r="BW65" s="908"/>
      <c r="BX65" s="908"/>
      <c r="BY65" s="908"/>
      <c r="BZ65" s="908"/>
      <c r="CA65" s="908"/>
      <c r="CB65" s="908"/>
      <c r="CC65" s="908"/>
      <c r="CD65" s="908"/>
      <c r="CE65" s="908"/>
      <c r="CF65" s="908"/>
      <c r="CG65" s="909"/>
      <c r="CH65" s="917"/>
      <c r="CI65" s="918"/>
      <c r="CJ65" s="918"/>
      <c r="CK65" s="918"/>
      <c r="CL65" s="928"/>
      <c r="CM65" s="917"/>
      <c r="CN65" s="918"/>
      <c r="CO65" s="918"/>
      <c r="CP65" s="918"/>
      <c r="CQ65" s="928"/>
      <c r="CR65" s="917"/>
      <c r="CS65" s="918"/>
      <c r="CT65" s="918"/>
      <c r="CU65" s="918"/>
      <c r="CV65" s="928"/>
      <c r="CW65" s="917"/>
      <c r="CX65" s="918"/>
      <c r="CY65" s="918"/>
      <c r="CZ65" s="918"/>
      <c r="DA65" s="928"/>
      <c r="DB65" s="917"/>
      <c r="DC65" s="918"/>
      <c r="DD65" s="918"/>
      <c r="DE65" s="918"/>
      <c r="DF65" s="928"/>
      <c r="DG65" s="917"/>
      <c r="DH65" s="918"/>
      <c r="DI65" s="918"/>
      <c r="DJ65" s="918"/>
      <c r="DK65" s="928"/>
      <c r="DL65" s="917"/>
      <c r="DM65" s="918"/>
      <c r="DN65" s="918"/>
      <c r="DO65" s="918"/>
      <c r="DP65" s="928"/>
      <c r="DQ65" s="917"/>
      <c r="DR65" s="918"/>
      <c r="DS65" s="918"/>
      <c r="DT65" s="918"/>
      <c r="DU65" s="928"/>
      <c r="DV65" s="907"/>
      <c r="DW65" s="908"/>
      <c r="DX65" s="908"/>
      <c r="DY65" s="908"/>
      <c r="DZ65" s="929"/>
      <c r="EA65" s="52"/>
    </row>
    <row r="66" spans="1:131" ht="26.25" customHeight="1" x14ac:dyDescent="0.2">
      <c r="A66" s="653" t="s">
        <v>392</v>
      </c>
      <c r="B66" s="654"/>
      <c r="C66" s="654"/>
      <c r="D66" s="654"/>
      <c r="E66" s="654"/>
      <c r="F66" s="654"/>
      <c r="G66" s="654"/>
      <c r="H66" s="654"/>
      <c r="I66" s="654"/>
      <c r="J66" s="654"/>
      <c r="K66" s="654"/>
      <c r="L66" s="654"/>
      <c r="M66" s="654"/>
      <c r="N66" s="654"/>
      <c r="O66" s="654"/>
      <c r="P66" s="655"/>
      <c r="Q66" s="645" t="s">
        <v>418</v>
      </c>
      <c r="R66" s="646"/>
      <c r="S66" s="646"/>
      <c r="T66" s="646"/>
      <c r="U66" s="647"/>
      <c r="V66" s="645" t="s">
        <v>419</v>
      </c>
      <c r="W66" s="646"/>
      <c r="X66" s="646"/>
      <c r="Y66" s="646"/>
      <c r="Z66" s="647"/>
      <c r="AA66" s="645" t="s">
        <v>420</v>
      </c>
      <c r="AB66" s="646"/>
      <c r="AC66" s="646"/>
      <c r="AD66" s="646"/>
      <c r="AE66" s="647"/>
      <c r="AF66" s="665" t="s">
        <v>251</v>
      </c>
      <c r="AG66" s="660"/>
      <c r="AH66" s="660"/>
      <c r="AI66" s="660"/>
      <c r="AJ66" s="666"/>
      <c r="AK66" s="645" t="s">
        <v>373</v>
      </c>
      <c r="AL66" s="654"/>
      <c r="AM66" s="654"/>
      <c r="AN66" s="654"/>
      <c r="AO66" s="655"/>
      <c r="AP66" s="645" t="s">
        <v>353</v>
      </c>
      <c r="AQ66" s="646"/>
      <c r="AR66" s="646"/>
      <c r="AS66" s="646"/>
      <c r="AT66" s="647"/>
      <c r="AU66" s="645" t="s">
        <v>429</v>
      </c>
      <c r="AV66" s="646"/>
      <c r="AW66" s="646"/>
      <c r="AX66" s="646"/>
      <c r="AY66" s="647"/>
      <c r="AZ66" s="645" t="s">
        <v>410</v>
      </c>
      <c r="BA66" s="646"/>
      <c r="BB66" s="646"/>
      <c r="BC66" s="646"/>
      <c r="BD66" s="651"/>
      <c r="BE66" s="59"/>
      <c r="BF66" s="59"/>
      <c r="BG66" s="59"/>
      <c r="BH66" s="59"/>
      <c r="BI66" s="59"/>
      <c r="BJ66" s="59"/>
      <c r="BK66" s="59"/>
      <c r="BL66" s="59"/>
      <c r="BM66" s="59"/>
      <c r="BN66" s="59"/>
      <c r="BO66" s="59"/>
      <c r="BP66" s="59"/>
      <c r="BQ66" s="56">
        <v>60</v>
      </c>
      <c r="BR66" s="77"/>
      <c r="BS66" s="878"/>
      <c r="BT66" s="879"/>
      <c r="BU66" s="879"/>
      <c r="BV66" s="879"/>
      <c r="BW66" s="879"/>
      <c r="BX66" s="879"/>
      <c r="BY66" s="879"/>
      <c r="BZ66" s="879"/>
      <c r="CA66" s="879"/>
      <c r="CB66" s="879"/>
      <c r="CC66" s="879"/>
      <c r="CD66" s="879"/>
      <c r="CE66" s="879"/>
      <c r="CF66" s="879"/>
      <c r="CG66" s="880"/>
      <c r="CH66" s="881"/>
      <c r="CI66" s="882"/>
      <c r="CJ66" s="882"/>
      <c r="CK66" s="882"/>
      <c r="CL66" s="883"/>
      <c r="CM66" s="881"/>
      <c r="CN66" s="882"/>
      <c r="CO66" s="882"/>
      <c r="CP66" s="882"/>
      <c r="CQ66" s="883"/>
      <c r="CR66" s="881"/>
      <c r="CS66" s="882"/>
      <c r="CT66" s="882"/>
      <c r="CU66" s="882"/>
      <c r="CV66" s="883"/>
      <c r="CW66" s="881"/>
      <c r="CX66" s="882"/>
      <c r="CY66" s="882"/>
      <c r="CZ66" s="882"/>
      <c r="DA66" s="883"/>
      <c r="DB66" s="881"/>
      <c r="DC66" s="882"/>
      <c r="DD66" s="882"/>
      <c r="DE66" s="882"/>
      <c r="DF66" s="883"/>
      <c r="DG66" s="881"/>
      <c r="DH66" s="882"/>
      <c r="DI66" s="882"/>
      <c r="DJ66" s="882"/>
      <c r="DK66" s="883"/>
      <c r="DL66" s="881"/>
      <c r="DM66" s="882"/>
      <c r="DN66" s="882"/>
      <c r="DO66" s="882"/>
      <c r="DP66" s="883"/>
      <c r="DQ66" s="881"/>
      <c r="DR66" s="882"/>
      <c r="DS66" s="882"/>
      <c r="DT66" s="882"/>
      <c r="DU66" s="883"/>
      <c r="DV66" s="878"/>
      <c r="DW66" s="879"/>
      <c r="DX66" s="879"/>
      <c r="DY66" s="879"/>
      <c r="DZ66" s="884"/>
      <c r="EA66" s="52"/>
    </row>
    <row r="67" spans="1:131" ht="26.25" customHeight="1" x14ac:dyDescent="0.2">
      <c r="A67" s="656"/>
      <c r="B67" s="657"/>
      <c r="C67" s="657"/>
      <c r="D67" s="657"/>
      <c r="E67" s="657"/>
      <c r="F67" s="657"/>
      <c r="G67" s="657"/>
      <c r="H67" s="657"/>
      <c r="I67" s="657"/>
      <c r="J67" s="657"/>
      <c r="K67" s="657"/>
      <c r="L67" s="657"/>
      <c r="M67" s="657"/>
      <c r="N67" s="657"/>
      <c r="O67" s="657"/>
      <c r="P67" s="658"/>
      <c r="Q67" s="648"/>
      <c r="R67" s="649"/>
      <c r="S67" s="649"/>
      <c r="T67" s="649"/>
      <c r="U67" s="650"/>
      <c r="V67" s="648"/>
      <c r="W67" s="649"/>
      <c r="X67" s="649"/>
      <c r="Y67" s="649"/>
      <c r="Z67" s="650"/>
      <c r="AA67" s="648"/>
      <c r="AB67" s="649"/>
      <c r="AC67" s="649"/>
      <c r="AD67" s="649"/>
      <c r="AE67" s="650"/>
      <c r="AF67" s="667"/>
      <c r="AG67" s="663"/>
      <c r="AH67" s="663"/>
      <c r="AI67" s="663"/>
      <c r="AJ67" s="668"/>
      <c r="AK67" s="669"/>
      <c r="AL67" s="657"/>
      <c r="AM67" s="657"/>
      <c r="AN67" s="657"/>
      <c r="AO67" s="658"/>
      <c r="AP67" s="648"/>
      <c r="AQ67" s="649"/>
      <c r="AR67" s="649"/>
      <c r="AS67" s="649"/>
      <c r="AT67" s="650"/>
      <c r="AU67" s="648"/>
      <c r="AV67" s="649"/>
      <c r="AW67" s="649"/>
      <c r="AX67" s="649"/>
      <c r="AY67" s="650"/>
      <c r="AZ67" s="648"/>
      <c r="BA67" s="649"/>
      <c r="BB67" s="649"/>
      <c r="BC67" s="649"/>
      <c r="BD67" s="652"/>
      <c r="BE67" s="59"/>
      <c r="BF67" s="59"/>
      <c r="BG67" s="59"/>
      <c r="BH67" s="59"/>
      <c r="BI67" s="59"/>
      <c r="BJ67" s="59"/>
      <c r="BK67" s="59"/>
      <c r="BL67" s="59"/>
      <c r="BM67" s="59"/>
      <c r="BN67" s="59"/>
      <c r="BO67" s="59"/>
      <c r="BP67" s="59"/>
      <c r="BQ67" s="56">
        <v>61</v>
      </c>
      <c r="BR67" s="77"/>
      <c r="BS67" s="878"/>
      <c r="BT67" s="879"/>
      <c r="BU67" s="879"/>
      <c r="BV67" s="879"/>
      <c r="BW67" s="879"/>
      <c r="BX67" s="879"/>
      <c r="BY67" s="879"/>
      <c r="BZ67" s="879"/>
      <c r="CA67" s="879"/>
      <c r="CB67" s="879"/>
      <c r="CC67" s="879"/>
      <c r="CD67" s="879"/>
      <c r="CE67" s="879"/>
      <c r="CF67" s="879"/>
      <c r="CG67" s="880"/>
      <c r="CH67" s="881"/>
      <c r="CI67" s="882"/>
      <c r="CJ67" s="882"/>
      <c r="CK67" s="882"/>
      <c r="CL67" s="883"/>
      <c r="CM67" s="881"/>
      <c r="CN67" s="882"/>
      <c r="CO67" s="882"/>
      <c r="CP67" s="882"/>
      <c r="CQ67" s="883"/>
      <c r="CR67" s="881"/>
      <c r="CS67" s="882"/>
      <c r="CT67" s="882"/>
      <c r="CU67" s="882"/>
      <c r="CV67" s="883"/>
      <c r="CW67" s="881"/>
      <c r="CX67" s="882"/>
      <c r="CY67" s="882"/>
      <c r="CZ67" s="882"/>
      <c r="DA67" s="883"/>
      <c r="DB67" s="881"/>
      <c r="DC67" s="882"/>
      <c r="DD67" s="882"/>
      <c r="DE67" s="882"/>
      <c r="DF67" s="883"/>
      <c r="DG67" s="881"/>
      <c r="DH67" s="882"/>
      <c r="DI67" s="882"/>
      <c r="DJ67" s="882"/>
      <c r="DK67" s="883"/>
      <c r="DL67" s="881"/>
      <c r="DM67" s="882"/>
      <c r="DN67" s="882"/>
      <c r="DO67" s="882"/>
      <c r="DP67" s="883"/>
      <c r="DQ67" s="881"/>
      <c r="DR67" s="882"/>
      <c r="DS67" s="882"/>
      <c r="DT67" s="882"/>
      <c r="DU67" s="883"/>
      <c r="DV67" s="878"/>
      <c r="DW67" s="879"/>
      <c r="DX67" s="879"/>
      <c r="DY67" s="879"/>
      <c r="DZ67" s="884"/>
      <c r="EA67" s="52"/>
    </row>
    <row r="68" spans="1:131" ht="26.25" customHeight="1" x14ac:dyDescent="0.2">
      <c r="A68" s="55">
        <v>1</v>
      </c>
      <c r="B68" s="921" t="s">
        <v>503</v>
      </c>
      <c r="C68" s="922"/>
      <c r="D68" s="922"/>
      <c r="E68" s="922"/>
      <c r="F68" s="922"/>
      <c r="G68" s="922"/>
      <c r="H68" s="922"/>
      <c r="I68" s="922"/>
      <c r="J68" s="922"/>
      <c r="K68" s="922"/>
      <c r="L68" s="922"/>
      <c r="M68" s="922"/>
      <c r="N68" s="922"/>
      <c r="O68" s="922"/>
      <c r="P68" s="923"/>
      <c r="Q68" s="924">
        <v>11968</v>
      </c>
      <c r="R68" s="925"/>
      <c r="S68" s="925"/>
      <c r="T68" s="925"/>
      <c r="U68" s="925"/>
      <c r="V68" s="925">
        <v>11382</v>
      </c>
      <c r="W68" s="925"/>
      <c r="X68" s="925"/>
      <c r="Y68" s="925"/>
      <c r="Z68" s="925"/>
      <c r="AA68" s="925">
        <v>586</v>
      </c>
      <c r="AB68" s="925"/>
      <c r="AC68" s="925"/>
      <c r="AD68" s="925"/>
      <c r="AE68" s="925"/>
      <c r="AF68" s="925">
        <v>3913</v>
      </c>
      <c r="AG68" s="925"/>
      <c r="AH68" s="925"/>
      <c r="AI68" s="925"/>
      <c r="AJ68" s="925"/>
      <c r="AK68" s="925" t="s">
        <v>209</v>
      </c>
      <c r="AL68" s="925"/>
      <c r="AM68" s="925"/>
      <c r="AN68" s="925"/>
      <c r="AO68" s="925"/>
      <c r="AP68" s="925">
        <v>4193</v>
      </c>
      <c r="AQ68" s="925"/>
      <c r="AR68" s="925"/>
      <c r="AS68" s="925"/>
      <c r="AT68" s="925"/>
      <c r="AU68" s="925" t="s">
        <v>209</v>
      </c>
      <c r="AV68" s="925"/>
      <c r="AW68" s="925"/>
      <c r="AX68" s="925"/>
      <c r="AY68" s="925"/>
      <c r="AZ68" s="926"/>
      <c r="BA68" s="926"/>
      <c r="BB68" s="926"/>
      <c r="BC68" s="926"/>
      <c r="BD68" s="927"/>
      <c r="BE68" s="59"/>
      <c r="BF68" s="59"/>
      <c r="BG68" s="59"/>
      <c r="BH68" s="59"/>
      <c r="BI68" s="59"/>
      <c r="BJ68" s="59"/>
      <c r="BK68" s="59"/>
      <c r="BL68" s="59"/>
      <c r="BM68" s="59"/>
      <c r="BN68" s="59"/>
      <c r="BO68" s="59"/>
      <c r="BP68" s="59"/>
      <c r="BQ68" s="56">
        <v>62</v>
      </c>
      <c r="BR68" s="77"/>
      <c r="BS68" s="878"/>
      <c r="BT68" s="879"/>
      <c r="BU68" s="879"/>
      <c r="BV68" s="879"/>
      <c r="BW68" s="879"/>
      <c r="BX68" s="879"/>
      <c r="BY68" s="879"/>
      <c r="BZ68" s="879"/>
      <c r="CA68" s="879"/>
      <c r="CB68" s="879"/>
      <c r="CC68" s="879"/>
      <c r="CD68" s="879"/>
      <c r="CE68" s="879"/>
      <c r="CF68" s="879"/>
      <c r="CG68" s="880"/>
      <c r="CH68" s="881"/>
      <c r="CI68" s="882"/>
      <c r="CJ68" s="882"/>
      <c r="CK68" s="882"/>
      <c r="CL68" s="883"/>
      <c r="CM68" s="881"/>
      <c r="CN68" s="882"/>
      <c r="CO68" s="882"/>
      <c r="CP68" s="882"/>
      <c r="CQ68" s="883"/>
      <c r="CR68" s="881"/>
      <c r="CS68" s="882"/>
      <c r="CT68" s="882"/>
      <c r="CU68" s="882"/>
      <c r="CV68" s="883"/>
      <c r="CW68" s="881"/>
      <c r="CX68" s="882"/>
      <c r="CY68" s="882"/>
      <c r="CZ68" s="882"/>
      <c r="DA68" s="883"/>
      <c r="DB68" s="881"/>
      <c r="DC68" s="882"/>
      <c r="DD68" s="882"/>
      <c r="DE68" s="882"/>
      <c r="DF68" s="883"/>
      <c r="DG68" s="881"/>
      <c r="DH68" s="882"/>
      <c r="DI68" s="882"/>
      <c r="DJ68" s="882"/>
      <c r="DK68" s="883"/>
      <c r="DL68" s="881"/>
      <c r="DM68" s="882"/>
      <c r="DN68" s="882"/>
      <c r="DO68" s="882"/>
      <c r="DP68" s="883"/>
      <c r="DQ68" s="881"/>
      <c r="DR68" s="882"/>
      <c r="DS68" s="882"/>
      <c r="DT68" s="882"/>
      <c r="DU68" s="883"/>
      <c r="DV68" s="878"/>
      <c r="DW68" s="879"/>
      <c r="DX68" s="879"/>
      <c r="DY68" s="879"/>
      <c r="DZ68" s="884"/>
      <c r="EA68" s="52"/>
    </row>
    <row r="69" spans="1:131" ht="26.25" customHeight="1" x14ac:dyDescent="0.2">
      <c r="A69" s="56">
        <v>2</v>
      </c>
      <c r="B69" s="914" t="s">
        <v>357</v>
      </c>
      <c r="C69" s="915"/>
      <c r="D69" s="915"/>
      <c r="E69" s="915"/>
      <c r="F69" s="915"/>
      <c r="G69" s="915"/>
      <c r="H69" s="915"/>
      <c r="I69" s="915"/>
      <c r="J69" s="915"/>
      <c r="K69" s="915"/>
      <c r="L69" s="915"/>
      <c r="M69" s="915"/>
      <c r="N69" s="915"/>
      <c r="O69" s="915"/>
      <c r="P69" s="916"/>
      <c r="Q69" s="910">
        <v>1745</v>
      </c>
      <c r="R69" s="911"/>
      <c r="S69" s="911"/>
      <c r="T69" s="911"/>
      <c r="U69" s="911"/>
      <c r="V69" s="911">
        <v>1703</v>
      </c>
      <c r="W69" s="911"/>
      <c r="X69" s="911"/>
      <c r="Y69" s="911"/>
      <c r="Z69" s="911"/>
      <c r="AA69" s="911">
        <v>41</v>
      </c>
      <c r="AB69" s="911"/>
      <c r="AC69" s="911"/>
      <c r="AD69" s="911"/>
      <c r="AE69" s="911"/>
      <c r="AF69" s="911">
        <v>39</v>
      </c>
      <c r="AG69" s="911"/>
      <c r="AH69" s="911"/>
      <c r="AI69" s="911"/>
      <c r="AJ69" s="911"/>
      <c r="AK69" s="911" t="s">
        <v>209</v>
      </c>
      <c r="AL69" s="911"/>
      <c r="AM69" s="911"/>
      <c r="AN69" s="911"/>
      <c r="AO69" s="911"/>
      <c r="AP69" s="911" t="s">
        <v>209</v>
      </c>
      <c r="AQ69" s="911"/>
      <c r="AR69" s="911"/>
      <c r="AS69" s="911"/>
      <c r="AT69" s="911"/>
      <c r="AU69" s="911" t="s">
        <v>209</v>
      </c>
      <c r="AV69" s="911"/>
      <c r="AW69" s="911"/>
      <c r="AX69" s="911"/>
      <c r="AY69" s="911"/>
      <c r="AZ69" s="912"/>
      <c r="BA69" s="912"/>
      <c r="BB69" s="912"/>
      <c r="BC69" s="912"/>
      <c r="BD69" s="913"/>
      <c r="BE69" s="59"/>
      <c r="BF69" s="59"/>
      <c r="BG69" s="59"/>
      <c r="BH69" s="59"/>
      <c r="BI69" s="59"/>
      <c r="BJ69" s="59"/>
      <c r="BK69" s="59"/>
      <c r="BL69" s="59"/>
      <c r="BM69" s="59"/>
      <c r="BN69" s="59"/>
      <c r="BO69" s="59"/>
      <c r="BP69" s="59"/>
      <c r="BQ69" s="56">
        <v>63</v>
      </c>
      <c r="BR69" s="77"/>
      <c r="BS69" s="878"/>
      <c r="BT69" s="879"/>
      <c r="BU69" s="879"/>
      <c r="BV69" s="879"/>
      <c r="BW69" s="879"/>
      <c r="BX69" s="879"/>
      <c r="BY69" s="879"/>
      <c r="BZ69" s="879"/>
      <c r="CA69" s="879"/>
      <c r="CB69" s="879"/>
      <c r="CC69" s="879"/>
      <c r="CD69" s="879"/>
      <c r="CE69" s="879"/>
      <c r="CF69" s="879"/>
      <c r="CG69" s="880"/>
      <c r="CH69" s="881"/>
      <c r="CI69" s="882"/>
      <c r="CJ69" s="882"/>
      <c r="CK69" s="882"/>
      <c r="CL69" s="883"/>
      <c r="CM69" s="881"/>
      <c r="CN69" s="882"/>
      <c r="CO69" s="882"/>
      <c r="CP69" s="882"/>
      <c r="CQ69" s="883"/>
      <c r="CR69" s="881"/>
      <c r="CS69" s="882"/>
      <c r="CT69" s="882"/>
      <c r="CU69" s="882"/>
      <c r="CV69" s="883"/>
      <c r="CW69" s="881"/>
      <c r="CX69" s="882"/>
      <c r="CY69" s="882"/>
      <c r="CZ69" s="882"/>
      <c r="DA69" s="883"/>
      <c r="DB69" s="881"/>
      <c r="DC69" s="882"/>
      <c r="DD69" s="882"/>
      <c r="DE69" s="882"/>
      <c r="DF69" s="883"/>
      <c r="DG69" s="881"/>
      <c r="DH69" s="882"/>
      <c r="DI69" s="882"/>
      <c r="DJ69" s="882"/>
      <c r="DK69" s="883"/>
      <c r="DL69" s="881"/>
      <c r="DM69" s="882"/>
      <c r="DN69" s="882"/>
      <c r="DO69" s="882"/>
      <c r="DP69" s="883"/>
      <c r="DQ69" s="881"/>
      <c r="DR69" s="882"/>
      <c r="DS69" s="882"/>
      <c r="DT69" s="882"/>
      <c r="DU69" s="883"/>
      <c r="DV69" s="878"/>
      <c r="DW69" s="879"/>
      <c r="DX69" s="879"/>
      <c r="DY69" s="879"/>
      <c r="DZ69" s="884"/>
      <c r="EA69" s="52"/>
    </row>
    <row r="70" spans="1:131" ht="26.25" customHeight="1" x14ac:dyDescent="0.2">
      <c r="A70" s="56">
        <v>3</v>
      </c>
      <c r="B70" s="914" t="s">
        <v>504</v>
      </c>
      <c r="C70" s="915"/>
      <c r="D70" s="915"/>
      <c r="E70" s="915"/>
      <c r="F70" s="915"/>
      <c r="G70" s="915"/>
      <c r="H70" s="915"/>
      <c r="I70" s="915"/>
      <c r="J70" s="915"/>
      <c r="K70" s="915"/>
      <c r="L70" s="915"/>
      <c r="M70" s="915"/>
      <c r="N70" s="915"/>
      <c r="O70" s="915"/>
      <c r="P70" s="916"/>
      <c r="Q70" s="910">
        <v>3966</v>
      </c>
      <c r="R70" s="911"/>
      <c r="S70" s="911"/>
      <c r="T70" s="911"/>
      <c r="U70" s="911"/>
      <c r="V70" s="911">
        <v>3752</v>
      </c>
      <c r="W70" s="911"/>
      <c r="X70" s="911"/>
      <c r="Y70" s="911"/>
      <c r="Z70" s="911"/>
      <c r="AA70" s="911">
        <v>214</v>
      </c>
      <c r="AB70" s="911"/>
      <c r="AC70" s="911"/>
      <c r="AD70" s="911"/>
      <c r="AE70" s="911"/>
      <c r="AF70" s="911">
        <v>214</v>
      </c>
      <c r="AG70" s="911"/>
      <c r="AH70" s="911"/>
      <c r="AI70" s="911"/>
      <c r="AJ70" s="911"/>
      <c r="AK70" s="911">
        <v>22</v>
      </c>
      <c r="AL70" s="911"/>
      <c r="AM70" s="911"/>
      <c r="AN70" s="911"/>
      <c r="AO70" s="911"/>
      <c r="AP70" s="911" t="s">
        <v>209</v>
      </c>
      <c r="AQ70" s="911"/>
      <c r="AR70" s="911"/>
      <c r="AS70" s="911"/>
      <c r="AT70" s="911"/>
      <c r="AU70" s="911" t="s">
        <v>209</v>
      </c>
      <c r="AV70" s="911"/>
      <c r="AW70" s="911"/>
      <c r="AX70" s="911"/>
      <c r="AY70" s="911"/>
      <c r="AZ70" s="912"/>
      <c r="BA70" s="912"/>
      <c r="BB70" s="912"/>
      <c r="BC70" s="912"/>
      <c r="BD70" s="913"/>
      <c r="BE70" s="59"/>
      <c r="BF70" s="59"/>
      <c r="BG70" s="59"/>
      <c r="BH70" s="59"/>
      <c r="BI70" s="59"/>
      <c r="BJ70" s="59"/>
      <c r="BK70" s="59"/>
      <c r="BL70" s="59"/>
      <c r="BM70" s="59"/>
      <c r="BN70" s="59"/>
      <c r="BO70" s="59"/>
      <c r="BP70" s="59"/>
      <c r="BQ70" s="56">
        <v>64</v>
      </c>
      <c r="BR70" s="77"/>
      <c r="BS70" s="878"/>
      <c r="BT70" s="879"/>
      <c r="BU70" s="879"/>
      <c r="BV70" s="879"/>
      <c r="BW70" s="879"/>
      <c r="BX70" s="879"/>
      <c r="BY70" s="879"/>
      <c r="BZ70" s="879"/>
      <c r="CA70" s="879"/>
      <c r="CB70" s="879"/>
      <c r="CC70" s="879"/>
      <c r="CD70" s="879"/>
      <c r="CE70" s="879"/>
      <c r="CF70" s="879"/>
      <c r="CG70" s="880"/>
      <c r="CH70" s="881"/>
      <c r="CI70" s="882"/>
      <c r="CJ70" s="882"/>
      <c r="CK70" s="882"/>
      <c r="CL70" s="883"/>
      <c r="CM70" s="881"/>
      <c r="CN70" s="882"/>
      <c r="CO70" s="882"/>
      <c r="CP70" s="882"/>
      <c r="CQ70" s="883"/>
      <c r="CR70" s="881"/>
      <c r="CS70" s="882"/>
      <c r="CT70" s="882"/>
      <c r="CU70" s="882"/>
      <c r="CV70" s="883"/>
      <c r="CW70" s="881"/>
      <c r="CX70" s="882"/>
      <c r="CY70" s="882"/>
      <c r="CZ70" s="882"/>
      <c r="DA70" s="883"/>
      <c r="DB70" s="881"/>
      <c r="DC70" s="882"/>
      <c r="DD70" s="882"/>
      <c r="DE70" s="882"/>
      <c r="DF70" s="883"/>
      <c r="DG70" s="881"/>
      <c r="DH70" s="882"/>
      <c r="DI70" s="882"/>
      <c r="DJ70" s="882"/>
      <c r="DK70" s="883"/>
      <c r="DL70" s="881"/>
      <c r="DM70" s="882"/>
      <c r="DN70" s="882"/>
      <c r="DO70" s="882"/>
      <c r="DP70" s="883"/>
      <c r="DQ70" s="881"/>
      <c r="DR70" s="882"/>
      <c r="DS70" s="882"/>
      <c r="DT70" s="882"/>
      <c r="DU70" s="883"/>
      <c r="DV70" s="878"/>
      <c r="DW70" s="879"/>
      <c r="DX70" s="879"/>
      <c r="DY70" s="879"/>
      <c r="DZ70" s="884"/>
      <c r="EA70" s="52"/>
    </row>
    <row r="71" spans="1:131" ht="26.25" customHeight="1" x14ac:dyDescent="0.2">
      <c r="A71" s="56">
        <v>4</v>
      </c>
      <c r="B71" s="914" t="s">
        <v>505</v>
      </c>
      <c r="C71" s="915"/>
      <c r="D71" s="915"/>
      <c r="E71" s="915"/>
      <c r="F71" s="915"/>
      <c r="G71" s="915"/>
      <c r="H71" s="915"/>
      <c r="I71" s="915"/>
      <c r="J71" s="915"/>
      <c r="K71" s="915"/>
      <c r="L71" s="915"/>
      <c r="M71" s="915"/>
      <c r="N71" s="915"/>
      <c r="O71" s="915"/>
      <c r="P71" s="916"/>
      <c r="Q71" s="910">
        <v>3</v>
      </c>
      <c r="R71" s="911"/>
      <c r="S71" s="911"/>
      <c r="T71" s="911"/>
      <c r="U71" s="911"/>
      <c r="V71" s="911">
        <v>1</v>
      </c>
      <c r="W71" s="911"/>
      <c r="X71" s="911"/>
      <c r="Y71" s="911"/>
      <c r="Z71" s="911"/>
      <c r="AA71" s="911">
        <v>2</v>
      </c>
      <c r="AB71" s="911"/>
      <c r="AC71" s="911"/>
      <c r="AD71" s="911"/>
      <c r="AE71" s="911"/>
      <c r="AF71" s="911">
        <v>2</v>
      </c>
      <c r="AG71" s="911"/>
      <c r="AH71" s="911"/>
      <c r="AI71" s="911"/>
      <c r="AJ71" s="911"/>
      <c r="AK71" s="911" t="s">
        <v>209</v>
      </c>
      <c r="AL71" s="911"/>
      <c r="AM71" s="911"/>
      <c r="AN71" s="911"/>
      <c r="AO71" s="911"/>
      <c r="AP71" s="911" t="s">
        <v>209</v>
      </c>
      <c r="AQ71" s="911"/>
      <c r="AR71" s="911"/>
      <c r="AS71" s="911"/>
      <c r="AT71" s="911"/>
      <c r="AU71" s="911" t="s">
        <v>209</v>
      </c>
      <c r="AV71" s="911"/>
      <c r="AW71" s="911"/>
      <c r="AX71" s="911"/>
      <c r="AY71" s="911"/>
      <c r="AZ71" s="912"/>
      <c r="BA71" s="912"/>
      <c r="BB71" s="912"/>
      <c r="BC71" s="912"/>
      <c r="BD71" s="913"/>
      <c r="BE71" s="59"/>
      <c r="BF71" s="59"/>
      <c r="BG71" s="59"/>
      <c r="BH71" s="59"/>
      <c r="BI71" s="59"/>
      <c r="BJ71" s="59"/>
      <c r="BK71" s="59"/>
      <c r="BL71" s="59"/>
      <c r="BM71" s="59"/>
      <c r="BN71" s="59"/>
      <c r="BO71" s="59"/>
      <c r="BP71" s="59"/>
      <c r="BQ71" s="56">
        <v>65</v>
      </c>
      <c r="BR71" s="77"/>
      <c r="BS71" s="878"/>
      <c r="BT71" s="879"/>
      <c r="BU71" s="879"/>
      <c r="BV71" s="879"/>
      <c r="BW71" s="879"/>
      <c r="BX71" s="879"/>
      <c r="BY71" s="879"/>
      <c r="BZ71" s="879"/>
      <c r="CA71" s="879"/>
      <c r="CB71" s="879"/>
      <c r="CC71" s="879"/>
      <c r="CD71" s="879"/>
      <c r="CE71" s="879"/>
      <c r="CF71" s="879"/>
      <c r="CG71" s="880"/>
      <c r="CH71" s="881"/>
      <c r="CI71" s="882"/>
      <c r="CJ71" s="882"/>
      <c r="CK71" s="882"/>
      <c r="CL71" s="883"/>
      <c r="CM71" s="881"/>
      <c r="CN71" s="882"/>
      <c r="CO71" s="882"/>
      <c r="CP71" s="882"/>
      <c r="CQ71" s="883"/>
      <c r="CR71" s="881"/>
      <c r="CS71" s="882"/>
      <c r="CT71" s="882"/>
      <c r="CU71" s="882"/>
      <c r="CV71" s="883"/>
      <c r="CW71" s="881"/>
      <c r="CX71" s="882"/>
      <c r="CY71" s="882"/>
      <c r="CZ71" s="882"/>
      <c r="DA71" s="883"/>
      <c r="DB71" s="881"/>
      <c r="DC71" s="882"/>
      <c r="DD71" s="882"/>
      <c r="DE71" s="882"/>
      <c r="DF71" s="883"/>
      <c r="DG71" s="881"/>
      <c r="DH71" s="882"/>
      <c r="DI71" s="882"/>
      <c r="DJ71" s="882"/>
      <c r="DK71" s="883"/>
      <c r="DL71" s="881"/>
      <c r="DM71" s="882"/>
      <c r="DN71" s="882"/>
      <c r="DO71" s="882"/>
      <c r="DP71" s="883"/>
      <c r="DQ71" s="881"/>
      <c r="DR71" s="882"/>
      <c r="DS71" s="882"/>
      <c r="DT71" s="882"/>
      <c r="DU71" s="883"/>
      <c r="DV71" s="878"/>
      <c r="DW71" s="879"/>
      <c r="DX71" s="879"/>
      <c r="DY71" s="879"/>
      <c r="DZ71" s="884"/>
      <c r="EA71" s="52"/>
    </row>
    <row r="72" spans="1:131" ht="26.25" customHeight="1" x14ac:dyDescent="0.2">
      <c r="A72" s="56">
        <v>5</v>
      </c>
      <c r="B72" s="914" t="s">
        <v>448</v>
      </c>
      <c r="C72" s="915"/>
      <c r="D72" s="915"/>
      <c r="E72" s="915"/>
      <c r="F72" s="915"/>
      <c r="G72" s="915"/>
      <c r="H72" s="915"/>
      <c r="I72" s="915"/>
      <c r="J72" s="915"/>
      <c r="K72" s="915"/>
      <c r="L72" s="915"/>
      <c r="M72" s="915"/>
      <c r="N72" s="915"/>
      <c r="O72" s="915"/>
      <c r="P72" s="916"/>
      <c r="Q72" s="910">
        <v>2222</v>
      </c>
      <c r="R72" s="911"/>
      <c r="S72" s="911"/>
      <c r="T72" s="911"/>
      <c r="U72" s="911"/>
      <c r="V72" s="911">
        <v>2205</v>
      </c>
      <c r="W72" s="911"/>
      <c r="X72" s="911"/>
      <c r="Y72" s="911"/>
      <c r="Z72" s="911"/>
      <c r="AA72" s="911">
        <v>17</v>
      </c>
      <c r="AB72" s="911"/>
      <c r="AC72" s="911"/>
      <c r="AD72" s="911"/>
      <c r="AE72" s="911"/>
      <c r="AF72" s="911">
        <v>17</v>
      </c>
      <c r="AG72" s="911"/>
      <c r="AH72" s="911"/>
      <c r="AI72" s="911"/>
      <c r="AJ72" s="911"/>
      <c r="AK72" s="911">
        <v>138</v>
      </c>
      <c r="AL72" s="911"/>
      <c r="AM72" s="911"/>
      <c r="AN72" s="911"/>
      <c r="AO72" s="911"/>
      <c r="AP72" s="911">
        <v>491</v>
      </c>
      <c r="AQ72" s="911"/>
      <c r="AR72" s="911"/>
      <c r="AS72" s="911"/>
      <c r="AT72" s="911"/>
      <c r="AU72" s="911">
        <v>164</v>
      </c>
      <c r="AV72" s="911"/>
      <c r="AW72" s="911"/>
      <c r="AX72" s="911"/>
      <c r="AY72" s="911"/>
      <c r="AZ72" s="912"/>
      <c r="BA72" s="912"/>
      <c r="BB72" s="912"/>
      <c r="BC72" s="912"/>
      <c r="BD72" s="913"/>
      <c r="BE72" s="59"/>
      <c r="BF72" s="59"/>
      <c r="BG72" s="59"/>
      <c r="BH72" s="59"/>
      <c r="BI72" s="59"/>
      <c r="BJ72" s="59"/>
      <c r="BK72" s="59"/>
      <c r="BL72" s="59"/>
      <c r="BM72" s="59"/>
      <c r="BN72" s="59"/>
      <c r="BO72" s="59"/>
      <c r="BP72" s="59"/>
      <c r="BQ72" s="56">
        <v>66</v>
      </c>
      <c r="BR72" s="77"/>
      <c r="BS72" s="878"/>
      <c r="BT72" s="879"/>
      <c r="BU72" s="879"/>
      <c r="BV72" s="879"/>
      <c r="BW72" s="879"/>
      <c r="BX72" s="879"/>
      <c r="BY72" s="879"/>
      <c r="BZ72" s="879"/>
      <c r="CA72" s="879"/>
      <c r="CB72" s="879"/>
      <c r="CC72" s="879"/>
      <c r="CD72" s="879"/>
      <c r="CE72" s="879"/>
      <c r="CF72" s="879"/>
      <c r="CG72" s="880"/>
      <c r="CH72" s="881"/>
      <c r="CI72" s="882"/>
      <c r="CJ72" s="882"/>
      <c r="CK72" s="882"/>
      <c r="CL72" s="883"/>
      <c r="CM72" s="881"/>
      <c r="CN72" s="882"/>
      <c r="CO72" s="882"/>
      <c r="CP72" s="882"/>
      <c r="CQ72" s="883"/>
      <c r="CR72" s="881"/>
      <c r="CS72" s="882"/>
      <c r="CT72" s="882"/>
      <c r="CU72" s="882"/>
      <c r="CV72" s="883"/>
      <c r="CW72" s="881"/>
      <c r="CX72" s="882"/>
      <c r="CY72" s="882"/>
      <c r="CZ72" s="882"/>
      <c r="DA72" s="883"/>
      <c r="DB72" s="881"/>
      <c r="DC72" s="882"/>
      <c r="DD72" s="882"/>
      <c r="DE72" s="882"/>
      <c r="DF72" s="883"/>
      <c r="DG72" s="881"/>
      <c r="DH72" s="882"/>
      <c r="DI72" s="882"/>
      <c r="DJ72" s="882"/>
      <c r="DK72" s="883"/>
      <c r="DL72" s="881"/>
      <c r="DM72" s="882"/>
      <c r="DN72" s="882"/>
      <c r="DO72" s="882"/>
      <c r="DP72" s="883"/>
      <c r="DQ72" s="881"/>
      <c r="DR72" s="882"/>
      <c r="DS72" s="882"/>
      <c r="DT72" s="882"/>
      <c r="DU72" s="883"/>
      <c r="DV72" s="878"/>
      <c r="DW72" s="879"/>
      <c r="DX72" s="879"/>
      <c r="DY72" s="879"/>
      <c r="DZ72" s="884"/>
      <c r="EA72" s="52"/>
    </row>
    <row r="73" spans="1:131" ht="26.25" customHeight="1" x14ac:dyDescent="0.2">
      <c r="A73" s="56">
        <v>6</v>
      </c>
      <c r="B73" s="914" t="s">
        <v>486</v>
      </c>
      <c r="C73" s="915"/>
      <c r="D73" s="915"/>
      <c r="E73" s="915"/>
      <c r="F73" s="915"/>
      <c r="G73" s="915"/>
      <c r="H73" s="915"/>
      <c r="I73" s="915"/>
      <c r="J73" s="915"/>
      <c r="K73" s="915"/>
      <c r="L73" s="915"/>
      <c r="M73" s="915"/>
      <c r="N73" s="915"/>
      <c r="O73" s="915"/>
      <c r="P73" s="916"/>
      <c r="Q73" s="910">
        <v>97</v>
      </c>
      <c r="R73" s="911"/>
      <c r="S73" s="911"/>
      <c r="T73" s="911"/>
      <c r="U73" s="911"/>
      <c r="V73" s="911">
        <v>94</v>
      </c>
      <c r="W73" s="911"/>
      <c r="X73" s="911"/>
      <c r="Y73" s="911"/>
      <c r="Z73" s="911"/>
      <c r="AA73" s="911">
        <v>4</v>
      </c>
      <c r="AB73" s="911"/>
      <c r="AC73" s="911"/>
      <c r="AD73" s="911"/>
      <c r="AE73" s="911"/>
      <c r="AF73" s="911">
        <v>4</v>
      </c>
      <c r="AG73" s="911"/>
      <c r="AH73" s="911"/>
      <c r="AI73" s="911"/>
      <c r="AJ73" s="911"/>
      <c r="AK73" s="911" t="s">
        <v>209</v>
      </c>
      <c r="AL73" s="911"/>
      <c r="AM73" s="911"/>
      <c r="AN73" s="911"/>
      <c r="AO73" s="911"/>
      <c r="AP73" s="911" t="s">
        <v>209</v>
      </c>
      <c r="AQ73" s="911"/>
      <c r="AR73" s="911"/>
      <c r="AS73" s="911"/>
      <c r="AT73" s="911"/>
      <c r="AU73" s="911" t="s">
        <v>209</v>
      </c>
      <c r="AV73" s="911"/>
      <c r="AW73" s="911"/>
      <c r="AX73" s="911"/>
      <c r="AY73" s="911"/>
      <c r="AZ73" s="912"/>
      <c r="BA73" s="912"/>
      <c r="BB73" s="912"/>
      <c r="BC73" s="912"/>
      <c r="BD73" s="913"/>
      <c r="BE73" s="59"/>
      <c r="BF73" s="59"/>
      <c r="BG73" s="59"/>
      <c r="BH73" s="59"/>
      <c r="BI73" s="59"/>
      <c r="BJ73" s="59"/>
      <c r="BK73" s="59"/>
      <c r="BL73" s="59"/>
      <c r="BM73" s="59"/>
      <c r="BN73" s="59"/>
      <c r="BO73" s="59"/>
      <c r="BP73" s="59"/>
      <c r="BQ73" s="56">
        <v>67</v>
      </c>
      <c r="BR73" s="77"/>
      <c r="BS73" s="878"/>
      <c r="BT73" s="879"/>
      <c r="BU73" s="879"/>
      <c r="BV73" s="879"/>
      <c r="BW73" s="879"/>
      <c r="BX73" s="879"/>
      <c r="BY73" s="879"/>
      <c r="BZ73" s="879"/>
      <c r="CA73" s="879"/>
      <c r="CB73" s="879"/>
      <c r="CC73" s="879"/>
      <c r="CD73" s="879"/>
      <c r="CE73" s="879"/>
      <c r="CF73" s="879"/>
      <c r="CG73" s="880"/>
      <c r="CH73" s="881"/>
      <c r="CI73" s="882"/>
      <c r="CJ73" s="882"/>
      <c r="CK73" s="882"/>
      <c r="CL73" s="883"/>
      <c r="CM73" s="881"/>
      <c r="CN73" s="882"/>
      <c r="CO73" s="882"/>
      <c r="CP73" s="882"/>
      <c r="CQ73" s="883"/>
      <c r="CR73" s="881"/>
      <c r="CS73" s="882"/>
      <c r="CT73" s="882"/>
      <c r="CU73" s="882"/>
      <c r="CV73" s="883"/>
      <c r="CW73" s="881"/>
      <c r="CX73" s="882"/>
      <c r="CY73" s="882"/>
      <c r="CZ73" s="882"/>
      <c r="DA73" s="883"/>
      <c r="DB73" s="881"/>
      <c r="DC73" s="882"/>
      <c r="DD73" s="882"/>
      <c r="DE73" s="882"/>
      <c r="DF73" s="883"/>
      <c r="DG73" s="881"/>
      <c r="DH73" s="882"/>
      <c r="DI73" s="882"/>
      <c r="DJ73" s="882"/>
      <c r="DK73" s="883"/>
      <c r="DL73" s="881"/>
      <c r="DM73" s="882"/>
      <c r="DN73" s="882"/>
      <c r="DO73" s="882"/>
      <c r="DP73" s="883"/>
      <c r="DQ73" s="881"/>
      <c r="DR73" s="882"/>
      <c r="DS73" s="882"/>
      <c r="DT73" s="882"/>
      <c r="DU73" s="883"/>
      <c r="DV73" s="878"/>
      <c r="DW73" s="879"/>
      <c r="DX73" s="879"/>
      <c r="DY73" s="879"/>
      <c r="DZ73" s="884"/>
      <c r="EA73" s="52"/>
    </row>
    <row r="74" spans="1:131" ht="26.25" customHeight="1" x14ac:dyDescent="0.2">
      <c r="A74" s="56">
        <v>7</v>
      </c>
      <c r="B74" s="914" t="s">
        <v>264</v>
      </c>
      <c r="C74" s="915"/>
      <c r="D74" s="915"/>
      <c r="E74" s="915"/>
      <c r="F74" s="915"/>
      <c r="G74" s="915"/>
      <c r="H74" s="915"/>
      <c r="I74" s="915"/>
      <c r="J74" s="915"/>
      <c r="K74" s="915"/>
      <c r="L74" s="915"/>
      <c r="M74" s="915"/>
      <c r="N74" s="915"/>
      <c r="O74" s="915"/>
      <c r="P74" s="916"/>
      <c r="Q74" s="910">
        <v>50</v>
      </c>
      <c r="R74" s="911"/>
      <c r="S74" s="911"/>
      <c r="T74" s="911"/>
      <c r="U74" s="911"/>
      <c r="V74" s="911">
        <v>48</v>
      </c>
      <c r="W74" s="911"/>
      <c r="X74" s="911"/>
      <c r="Y74" s="911"/>
      <c r="Z74" s="911"/>
      <c r="AA74" s="911">
        <v>2</v>
      </c>
      <c r="AB74" s="911"/>
      <c r="AC74" s="911"/>
      <c r="AD74" s="911"/>
      <c r="AE74" s="911"/>
      <c r="AF74" s="911">
        <v>2</v>
      </c>
      <c r="AG74" s="911"/>
      <c r="AH74" s="911"/>
      <c r="AI74" s="911"/>
      <c r="AJ74" s="911"/>
      <c r="AK74" s="911">
        <v>40</v>
      </c>
      <c r="AL74" s="911"/>
      <c r="AM74" s="911"/>
      <c r="AN74" s="911"/>
      <c r="AO74" s="911"/>
      <c r="AP74" s="911" t="s">
        <v>209</v>
      </c>
      <c r="AQ74" s="911"/>
      <c r="AR74" s="911"/>
      <c r="AS74" s="911"/>
      <c r="AT74" s="911"/>
      <c r="AU74" s="911" t="s">
        <v>209</v>
      </c>
      <c r="AV74" s="911"/>
      <c r="AW74" s="911"/>
      <c r="AX74" s="911"/>
      <c r="AY74" s="911"/>
      <c r="AZ74" s="912"/>
      <c r="BA74" s="912"/>
      <c r="BB74" s="912"/>
      <c r="BC74" s="912"/>
      <c r="BD74" s="913"/>
      <c r="BE74" s="59"/>
      <c r="BF74" s="59"/>
      <c r="BG74" s="59"/>
      <c r="BH74" s="59"/>
      <c r="BI74" s="59"/>
      <c r="BJ74" s="59"/>
      <c r="BK74" s="59"/>
      <c r="BL74" s="59"/>
      <c r="BM74" s="59"/>
      <c r="BN74" s="59"/>
      <c r="BO74" s="59"/>
      <c r="BP74" s="59"/>
      <c r="BQ74" s="56">
        <v>68</v>
      </c>
      <c r="BR74" s="77"/>
      <c r="BS74" s="878"/>
      <c r="BT74" s="879"/>
      <c r="BU74" s="879"/>
      <c r="BV74" s="879"/>
      <c r="BW74" s="879"/>
      <c r="BX74" s="879"/>
      <c r="BY74" s="879"/>
      <c r="BZ74" s="879"/>
      <c r="CA74" s="879"/>
      <c r="CB74" s="879"/>
      <c r="CC74" s="879"/>
      <c r="CD74" s="879"/>
      <c r="CE74" s="879"/>
      <c r="CF74" s="879"/>
      <c r="CG74" s="880"/>
      <c r="CH74" s="881"/>
      <c r="CI74" s="882"/>
      <c r="CJ74" s="882"/>
      <c r="CK74" s="882"/>
      <c r="CL74" s="883"/>
      <c r="CM74" s="881"/>
      <c r="CN74" s="882"/>
      <c r="CO74" s="882"/>
      <c r="CP74" s="882"/>
      <c r="CQ74" s="883"/>
      <c r="CR74" s="881"/>
      <c r="CS74" s="882"/>
      <c r="CT74" s="882"/>
      <c r="CU74" s="882"/>
      <c r="CV74" s="883"/>
      <c r="CW74" s="881"/>
      <c r="CX74" s="882"/>
      <c r="CY74" s="882"/>
      <c r="CZ74" s="882"/>
      <c r="DA74" s="883"/>
      <c r="DB74" s="881"/>
      <c r="DC74" s="882"/>
      <c r="DD74" s="882"/>
      <c r="DE74" s="882"/>
      <c r="DF74" s="883"/>
      <c r="DG74" s="881"/>
      <c r="DH74" s="882"/>
      <c r="DI74" s="882"/>
      <c r="DJ74" s="882"/>
      <c r="DK74" s="883"/>
      <c r="DL74" s="881"/>
      <c r="DM74" s="882"/>
      <c r="DN74" s="882"/>
      <c r="DO74" s="882"/>
      <c r="DP74" s="883"/>
      <c r="DQ74" s="881"/>
      <c r="DR74" s="882"/>
      <c r="DS74" s="882"/>
      <c r="DT74" s="882"/>
      <c r="DU74" s="883"/>
      <c r="DV74" s="878"/>
      <c r="DW74" s="879"/>
      <c r="DX74" s="879"/>
      <c r="DY74" s="879"/>
      <c r="DZ74" s="884"/>
      <c r="EA74" s="52"/>
    </row>
    <row r="75" spans="1:131" ht="26.25" customHeight="1" x14ac:dyDescent="0.2">
      <c r="A75" s="56">
        <v>8</v>
      </c>
      <c r="B75" s="914" t="s">
        <v>476</v>
      </c>
      <c r="C75" s="915"/>
      <c r="D75" s="915"/>
      <c r="E75" s="915"/>
      <c r="F75" s="915"/>
      <c r="G75" s="915"/>
      <c r="H75" s="915"/>
      <c r="I75" s="915"/>
      <c r="J75" s="915"/>
      <c r="K75" s="915"/>
      <c r="L75" s="915"/>
      <c r="M75" s="915"/>
      <c r="N75" s="915"/>
      <c r="O75" s="915"/>
      <c r="P75" s="916"/>
      <c r="Q75" s="917">
        <v>824</v>
      </c>
      <c r="R75" s="918"/>
      <c r="S75" s="918"/>
      <c r="T75" s="918"/>
      <c r="U75" s="919"/>
      <c r="V75" s="920">
        <v>251</v>
      </c>
      <c r="W75" s="918"/>
      <c r="X75" s="918"/>
      <c r="Y75" s="918"/>
      <c r="Z75" s="919"/>
      <c r="AA75" s="920">
        <v>573</v>
      </c>
      <c r="AB75" s="918"/>
      <c r="AC75" s="918"/>
      <c r="AD75" s="918"/>
      <c r="AE75" s="919"/>
      <c r="AF75" s="920">
        <v>573</v>
      </c>
      <c r="AG75" s="918"/>
      <c r="AH75" s="918"/>
      <c r="AI75" s="918"/>
      <c r="AJ75" s="919"/>
      <c r="AK75" s="920">
        <v>35</v>
      </c>
      <c r="AL75" s="918"/>
      <c r="AM75" s="918"/>
      <c r="AN75" s="918"/>
      <c r="AO75" s="919"/>
      <c r="AP75" s="920" t="s">
        <v>209</v>
      </c>
      <c r="AQ75" s="918"/>
      <c r="AR75" s="918"/>
      <c r="AS75" s="918"/>
      <c r="AT75" s="919"/>
      <c r="AU75" s="920" t="s">
        <v>209</v>
      </c>
      <c r="AV75" s="918"/>
      <c r="AW75" s="918"/>
      <c r="AX75" s="918"/>
      <c r="AY75" s="919"/>
      <c r="AZ75" s="912"/>
      <c r="BA75" s="912"/>
      <c r="BB75" s="912"/>
      <c r="BC75" s="912"/>
      <c r="BD75" s="913"/>
      <c r="BE75" s="59"/>
      <c r="BF75" s="59"/>
      <c r="BG75" s="59"/>
      <c r="BH75" s="59"/>
      <c r="BI75" s="59"/>
      <c r="BJ75" s="59"/>
      <c r="BK75" s="59"/>
      <c r="BL75" s="59"/>
      <c r="BM75" s="59"/>
      <c r="BN75" s="59"/>
      <c r="BO75" s="59"/>
      <c r="BP75" s="59"/>
      <c r="BQ75" s="56">
        <v>69</v>
      </c>
      <c r="BR75" s="77"/>
      <c r="BS75" s="878"/>
      <c r="BT75" s="879"/>
      <c r="BU75" s="879"/>
      <c r="BV75" s="879"/>
      <c r="BW75" s="879"/>
      <c r="BX75" s="879"/>
      <c r="BY75" s="879"/>
      <c r="BZ75" s="879"/>
      <c r="CA75" s="879"/>
      <c r="CB75" s="879"/>
      <c r="CC75" s="879"/>
      <c r="CD75" s="879"/>
      <c r="CE75" s="879"/>
      <c r="CF75" s="879"/>
      <c r="CG75" s="880"/>
      <c r="CH75" s="881"/>
      <c r="CI75" s="882"/>
      <c r="CJ75" s="882"/>
      <c r="CK75" s="882"/>
      <c r="CL75" s="883"/>
      <c r="CM75" s="881"/>
      <c r="CN75" s="882"/>
      <c r="CO75" s="882"/>
      <c r="CP75" s="882"/>
      <c r="CQ75" s="883"/>
      <c r="CR75" s="881"/>
      <c r="CS75" s="882"/>
      <c r="CT75" s="882"/>
      <c r="CU75" s="882"/>
      <c r="CV75" s="883"/>
      <c r="CW75" s="881"/>
      <c r="CX75" s="882"/>
      <c r="CY75" s="882"/>
      <c r="CZ75" s="882"/>
      <c r="DA75" s="883"/>
      <c r="DB75" s="881"/>
      <c r="DC75" s="882"/>
      <c r="DD75" s="882"/>
      <c r="DE75" s="882"/>
      <c r="DF75" s="883"/>
      <c r="DG75" s="881"/>
      <c r="DH75" s="882"/>
      <c r="DI75" s="882"/>
      <c r="DJ75" s="882"/>
      <c r="DK75" s="883"/>
      <c r="DL75" s="881"/>
      <c r="DM75" s="882"/>
      <c r="DN75" s="882"/>
      <c r="DO75" s="882"/>
      <c r="DP75" s="883"/>
      <c r="DQ75" s="881"/>
      <c r="DR75" s="882"/>
      <c r="DS75" s="882"/>
      <c r="DT75" s="882"/>
      <c r="DU75" s="883"/>
      <c r="DV75" s="878"/>
      <c r="DW75" s="879"/>
      <c r="DX75" s="879"/>
      <c r="DY75" s="879"/>
      <c r="DZ75" s="884"/>
      <c r="EA75" s="52"/>
    </row>
    <row r="76" spans="1:131" ht="26.25" customHeight="1" x14ac:dyDescent="0.2">
      <c r="A76" s="56">
        <v>9</v>
      </c>
      <c r="B76" s="914" t="s">
        <v>451</v>
      </c>
      <c r="C76" s="915"/>
      <c r="D76" s="915"/>
      <c r="E76" s="915"/>
      <c r="F76" s="915"/>
      <c r="G76" s="915"/>
      <c r="H76" s="915"/>
      <c r="I76" s="915"/>
      <c r="J76" s="915"/>
      <c r="K76" s="915"/>
      <c r="L76" s="915"/>
      <c r="M76" s="915"/>
      <c r="N76" s="915"/>
      <c r="O76" s="915"/>
      <c r="P76" s="916"/>
      <c r="Q76" s="917">
        <v>1476</v>
      </c>
      <c r="R76" s="918"/>
      <c r="S76" s="918"/>
      <c r="T76" s="918"/>
      <c r="U76" s="919"/>
      <c r="V76" s="920">
        <v>1261</v>
      </c>
      <c r="W76" s="918"/>
      <c r="X76" s="918"/>
      <c r="Y76" s="918"/>
      <c r="Z76" s="919"/>
      <c r="AA76" s="920">
        <v>215</v>
      </c>
      <c r="AB76" s="918"/>
      <c r="AC76" s="918"/>
      <c r="AD76" s="918"/>
      <c r="AE76" s="919"/>
      <c r="AF76" s="920">
        <v>215</v>
      </c>
      <c r="AG76" s="918"/>
      <c r="AH76" s="918"/>
      <c r="AI76" s="918"/>
      <c r="AJ76" s="919"/>
      <c r="AK76" s="920">
        <v>471</v>
      </c>
      <c r="AL76" s="918"/>
      <c r="AM76" s="918"/>
      <c r="AN76" s="918"/>
      <c r="AO76" s="919"/>
      <c r="AP76" s="920" t="s">
        <v>209</v>
      </c>
      <c r="AQ76" s="918"/>
      <c r="AR76" s="918"/>
      <c r="AS76" s="918"/>
      <c r="AT76" s="919"/>
      <c r="AU76" s="920" t="s">
        <v>209</v>
      </c>
      <c r="AV76" s="918"/>
      <c r="AW76" s="918"/>
      <c r="AX76" s="918"/>
      <c r="AY76" s="919"/>
      <c r="AZ76" s="912"/>
      <c r="BA76" s="912"/>
      <c r="BB76" s="912"/>
      <c r="BC76" s="912"/>
      <c r="BD76" s="913"/>
      <c r="BE76" s="59"/>
      <c r="BF76" s="59"/>
      <c r="BG76" s="59"/>
      <c r="BH76" s="59"/>
      <c r="BI76" s="59"/>
      <c r="BJ76" s="59"/>
      <c r="BK76" s="59"/>
      <c r="BL76" s="59"/>
      <c r="BM76" s="59"/>
      <c r="BN76" s="59"/>
      <c r="BO76" s="59"/>
      <c r="BP76" s="59"/>
      <c r="BQ76" s="56">
        <v>70</v>
      </c>
      <c r="BR76" s="77"/>
      <c r="BS76" s="878"/>
      <c r="BT76" s="879"/>
      <c r="BU76" s="879"/>
      <c r="BV76" s="879"/>
      <c r="BW76" s="879"/>
      <c r="BX76" s="879"/>
      <c r="BY76" s="879"/>
      <c r="BZ76" s="879"/>
      <c r="CA76" s="879"/>
      <c r="CB76" s="879"/>
      <c r="CC76" s="879"/>
      <c r="CD76" s="879"/>
      <c r="CE76" s="879"/>
      <c r="CF76" s="879"/>
      <c r="CG76" s="880"/>
      <c r="CH76" s="881"/>
      <c r="CI76" s="882"/>
      <c r="CJ76" s="882"/>
      <c r="CK76" s="882"/>
      <c r="CL76" s="883"/>
      <c r="CM76" s="881"/>
      <c r="CN76" s="882"/>
      <c r="CO76" s="882"/>
      <c r="CP76" s="882"/>
      <c r="CQ76" s="883"/>
      <c r="CR76" s="881"/>
      <c r="CS76" s="882"/>
      <c r="CT76" s="882"/>
      <c r="CU76" s="882"/>
      <c r="CV76" s="883"/>
      <c r="CW76" s="881"/>
      <c r="CX76" s="882"/>
      <c r="CY76" s="882"/>
      <c r="CZ76" s="882"/>
      <c r="DA76" s="883"/>
      <c r="DB76" s="881"/>
      <c r="DC76" s="882"/>
      <c r="DD76" s="882"/>
      <c r="DE76" s="882"/>
      <c r="DF76" s="883"/>
      <c r="DG76" s="881"/>
      <c r="DH76" s="882"/>
      <c r="DI76" s="882"/>
      <c r="DJ76" s="882"/>
      <c r="DK76" s="883"/>
      <c r="DL76" s="881"/>
      <c r="DM76" s="882"/>
      <c r="DN76" s="882"/>
      <c r="DO76" s="882"/>
      <c r="DP76" s="883"/>
      <c r="DQ76" s="881"/>
      <c r="DR76" s="882"/>
      <c r="DS76" s="882"/>
      <c r="DT76" s="882"/>
      <c r="DU76" s="883"/>
      <c r="DV76" s="878"/>
      <c r="DW76" s="879"/>
      <c r="DX76" s="879"/>
      <c r="DY76" s="879"/>
      <c r="DZ76" s="884"/>
      <c r="EA76" s="52"/>
    </row>
    <row r="77" spans="1:131" ht="26.25" customHeight="1" x14ac:dyDescent="0.2">
      <c r="A77" s="56">
        <v>10</v>
      </c>
      <c r="B77" s="914" t="s">
        <v>406</v>
      </c>
      <c r="C77" s="915"/>
      <c r="D77" s="915"/>
      <c r="E77" s="915"/>
      <c r="F77" s="915"/>
      <c r="G77" s="915"/>
      <c r="H77" s="915"/>
      <c r="I77" s="915"/>
      <c r="J77" s="915"/>
      <c r="K77" s="915"/>
      <c r="L77" s="915"/>
      <c r="M77" s="915"/>
      <c r="N77" s="915"/>
      <c r="O77" s="915"/>
      <c r="P77" s="916"/>
      <c r="Q77" s="917">
        <v>391751</v>
      </c>
      <c r="R77" s="918"/>
      <c r="S77" s="918"/>
      <c r="T77" s="918"/>
      <c r="U77" s="919"/>
      <c r="V77" s="920">
        <v>379323</v>
      </c>
      <c r="W77" s="918"/>
      <c r="X77" s="918"/>
      <c r="Y77" s="918"/>
      <c r="Z77" s="919"/>
      <c r="AA77" s="920">
        <v>12429</v>
      </c>
      <c r="AB77" s="918"/>
      <c r="AC77" s="918"/>
      <c r="AD77" s="918"/>
      <c r="AE77" s="919"/>
      <c r="AF77" s="920">
        <v>12429</v>
      </c>
      <c r="AG77" s="918"/>
      <c r="AH77" s="918"/>
      <c r="AI77" s="918"/>
      <c r="AJ77" s="919"/>
      <c r="AK77" s="920">
        <v>85</v>
      </c>
      <c r="AL77" s="918"/>
      <c r="AM77" s="918"/>
      <c r="AN77" s="918"/>
      <c r="AO77" s="919"/>
      <c r="AP77" s="920" t="s">
        <v>209</v>
      </c>
      <c r="AQ77" s="918"/>
      <c r="AR77" s="918"/>
      <c r="AS77" s="918"/>
      <c r="AT77" s="919"/>
      <c r="AU77" s="920" t="s">
        <v>209</v>
      </c>
      <c r="AV77" s="918"/>
      <c r="AW77" s="918"/>
      <c r="AX77" s="918"/>
      <c r="AY77" s="919"/>
      <c r="AZ77" s="912"/>
      <c r="BA77" s="912"/>
      <c r="BB77" s="912"/>
      <c r="BC77" s="912"/>
      <c r="BD77" s="913"/>
      <c r="BE77" s="59"/>
      <c r="BF77" s="59"/>
      <c r="BG77" s="59"/>
      <c r="BH77" s="59"/>
      <c r="BI77" s="59"/>
      <c r="BJ77" s="59"/>
      <c r="BK77" s="59"/>
      <c r="BL77" s="59"/>
      <c r="BM77" s="59"/>
      <c r="BN77" s="59"/>
      <c r="BO77" s="59"/>
      <c r="BP77" s="59"/>
      <c r="BQ77" s="56">
        <v>71</v>
      </c>
      <c r="BR77" s="77"/>
      <c r="BS77" s="878"/>
      <c r="BT77" s="879"/>
      <c r="BU77" s="879"/>
      <c r="BV77" s="879"/>
      <c r="BW77" s="879"/>
      <c r="BX77" s="879"/>
      <c r="BY77" s="879"/>
      <c r="BZ77" s="879"/>
      <c r="CA77" s="879"/>
      <c r="CB77" s="879"/>
      <c r="CC77" s="879"/>
      <c r="CD77" s="879"/>
      <c r="CE77" s="879"/>
      <c r="CF77" s="879"/>
      <c r="CG77" s="880"/>
      <c r="CH77" s="881"/>
      <c r="CI77" s="882"/>
      <c r="CJ77" s="882"/>
      <c r="CK77" s="882"/>
      <c r="CL77" s="883"/>
      <c r="CM77" s="881"/>
      <c r="CN77" s="882"/>
      <c r="CO77" s="882"/>
      <c r="CP77" s="882"/>
      <c r="CQ77" s="883"/>
      <c r="CR77" s="881"/>
      <c r="CS77" s="882"/>
      <c r="CT77" s="882"/>
      <c r="CU77" s="882"/>
      <c r="CV77" s="883"/>
      <c r="CW77" s="881"/>
      <c r="CX77" s="882"/>
      <c r="CY77" s="882"/>
      <c r="CZ77" s="882"/>
      <c r="DA77" s="883"/>
      <c r="DB77" s="881"/>
      <c r="DC77" s="882"/>
      <c r="DD77" s="882"/>
      <c r="DE77" s="882"/>
      <c r="DF77" s="883"/>
      <c r="DG77" s="881"/>
      <c r="DH77" s="882"/>
      <c r="DI77" s="882"/>
      <c r="DJ77" s="882"/>
      <c r="DK77" s="883"/>
      <c r="DL77" s="881"/>
      <c r="DM77" s="882"/>
      <c r="DN77" s="882"/>
      <c r="DO77" s="882"/>
      <c r="DP77" s="883"/>
      <c r="DQ77" s="881"/>
      <c r="DR77" s="882"/>
      <c r="DS77" s="882"/>
      <c r="DT77" s="882"/>
      <c r="DU77" s="883"/>
      <c r="DV77" s="878"/>
      <c r="DW77" s="879"/>
      <c r="DX77" s="879"/>
      <c r="DY77" s="879"/>
      <c r="DZ77" s="884"/>
      <c r="EA77" s="52"/>
    </row>
    <row r="78" spans="1:131" ht="26.25" customHeight="1" x14ac:dyDescent="0.2">
      <c r="A78" s="56">
        <v>11</v>
      </c>
      <c r="B78" s="914" t="s">
        <v>381</v>
      </c>
      <c r="C78" s="915"/>
      <c r="D78" s="915"/>
      <c r="E78" s="915"/>
      <c r="F78" s="915"/>
      <c r="G78" s="915"/>
      <c r="H78" s="915"/>
      <c r="I78" s="915"/>
      <c r="J78" s="915"/>
      <c r="K78" s="915"/>
      <c r="L78" s="915"/>
      <c r="M78" s="915"/>
      <c r="N78" s="915"/>
      <c r="O78" s="915"/>
      <c r="P78" s="916"/>
      <c r="Q78" s="910">
        <v>2495</v>
      </c>
      <c r="R78" s="911"/>
      <c r="S78" s="911"/>
      <c r="T78" s="911"/>
      <c r="U78" s="911"/>
      <c r="V78" s="911">
        <v>2494</v>
      </c>
      <c r="W78" s="911"/>
      <c r="X78" s="911"/>
      <c r="Y78" s="911"/>
      <c r="Z78" s="911"/>
      <c r="AA78" s="911">
        <v>1</v>
      </c>
      <c r="AB78" s="911"/>
      <c r="AC78" s="911"/>
      <c r="AD78" s="911"/>
      <c r="AE78" s="911"/>
      <c r="AF78" s="911">
        <v>1</v>
      </c>
      <c r="AG78" s="911"/>
      <c r="AH78" s="911"/>
      <c r="AI78" s="911"/>
      <c r="AJ78" s="911"/>
      <c r="AK78" s="911" t="s">
        <v>209</v>
      </c>
      <c r="AL78" s="911"/>
      <c r="AM78" s="911"/>
      <c r="AN78" s="911"/>
      <c r="AO78" s="911"/>
      <c r="AP78" s="911" t="s">
        <v>209</v>
      </c>
      <c r="AQ78" s="911"/>
      <c r="AR78" s="911"/>
      <c r="AS78" s="911"/>
      <c r="AT78" s="911"/>
      <c r="AU78" s="911" t="s">
        <v>209</v>
      </c>
      <c r="AV78" s="911"/>
      <c r="AW78" s="911"/>
      <c r="AX78" s="911"/>
      <c r="AY78" s="911"/>
      <c r="AZ78" s="912"/>
      <c r="BA78" s="912"/>
      <c r="BB78" s="912"/>
      <c r="BC78" s="912"/>
      <c r="BD78" s="913"/>
      <c r="BE78" s="59"/>
      <c r="BF78" s="59"/>
      <c r="BG78" s="59"/>
      <c r="BH78" s="59"/>
      <c r="BI78" s="59"/>
      <c r="BJ78" s="52"/>
      <c r="BK78" s="52"/>
      <c r="BL78" s="52"/>
      <c r="BM78" s="52"/>
      <c r="BN78" s="52"/>
      <c r="BO78" s="59"/>
      <c r="BP78" s="59"/>
      <c r="BQ78" s="56">
        <v>72</v>
      </c>
      <c r="BR78" s="77"/>
      <c r="BS78" s="878"/>
      <c r="BT78" s="879"/>
      <c r="BU78" s="879"/>
      <c r="BV78" s="879"/>
      <c r="BW78" s="879"/>
      <c r="BX78" s="879"/>
      <c r="BY78" s="879"/>
      <c r="BZ78" s="879"/>
      <c r="CA78" s="879"/>
      <c r="CB78" s="879"/>
      <c r="CC78" s="879"/>
      <c r="CD78" s="879"/>
      <c r="CE78" s="879"/>
      <c r="CF78" s="879"/>
      <c r="CG78" s="880"/>
      <c r="CH78" s="881"/>
      <c r="CI78" s="882"/>
      <c r="CJ78" s="882"/>
      <c r="CK78" s="882"/>
      <c r="CL78" s="883"/>
      <c r="CM78" s="881"/>
      <c r="CN78" s="882"/>
      <c r="CO78" s="882"/>
      <c r="CP78" s="882"/>
      <c r="CQ78" s="883"/>
      <c r="CR78" s="881"/>
      <c r="CS78" s="882"/>
      <c r="CT78" s="882"/>
      <c r="CU78" s="882"/>
      <c r="CV78" s="883"/>
      <c r="CW78" s="881"/>
      <c r="CX78" s="882"/>
      <c r="CY78" s="882"/>
      <c r="CZ78" s="882"/>
      <c r="DA78" s="883"/>
      <c r="DB78" s="881"/>
      <c r="DC78" s="882"/>
      <c r="DD78" s="882"/>
      <c r="DE78" s="882"/>
      <c r="DF78" s="883"/>
      <c r="DG78" s="881"/>
      <c r="DH78" s="882"/>
      <c r="DI78" s="882"/>
      <c r="DJ78" s="882"/>
      <c r="DK78" s="883"/>
      <c r="DL78" s="881"/>
      <c r="DM78" s="882"/>
      <c r="DN78" s="882"/>
      <c r="DO78" s="882"/>
      <c r="DP78" s="883"/>
      <c r="DQ78" s="881"/>
      <c r="DR78" s="882"/>
      <c r="DS78" s="882"/>
      <c r="DT78" s="882"/>
      <c r="DU78" s="883"/>
      <c r="DV78" s="878"/>
      <c r="DW78" s="879"/>
      <c r="DX78" s="879"/>
      <c r="DY78" s="879"/>
      <c r="DZ78" s="884"/>
      <c r="EA78" s="52"/>
    </row>
    <row r="79" spans="1:131" ht="26.25" customHeight="1" x14ac:dyDescent="0.2">
      <c r="A79" s="56">
        <v>12</v>
      </c>
      <c r="B79" s="907"/>
      <c r="C79" s="908"/>
      <c r="D79" s="908"/>
      <c r="E79" s="908"/>
      <c r="F79" s="908"/>
      <c r="G79" s="908"/>
      <c r="H79" s="908"/>
      <c r="I79" s="908"/>
      <c r="J79" s="908"/>
      <c r="K79" s="908"/>
      <c r="L79" s="908"/>
      <c r="M79" s="908"/>
      <c r="N79" s="908"/>
      <c r="O79" s="908"/>
      <c r="P79" s="909"/>
      <c r="Q79" s="910"/>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12"/>
      <c r="BA79" s="912"/>
      <c r="BB79" s="912"/>
      <c r="BC79" s="912"/>
      <c r="BD79" s="913"/>
      <c r="BE79" s="59"/>
      <c r="BF79" s="59"/>
      <c r="BG79" s="59"/>
      <c r="BH79" s="59"/>
      <c r="BI79" s="59"/>
      <c r="BJ79" s="52"/>
      <c r="BK79" s="52"/>
      <c r="BL79" s="52"/>
      <c r="BM79" s="52"/>
      <c r="BN79" s="52"/>
      <c r="BO79" s="59"/>
      <c r="BP79" s="59"/>
      <c r="BQ79" s="56">
        <v>73</v>
      </c>
      <c r="BR79" s="77"/>
      <c r="BS79" s="878"/>
      <c r="BT79" s="879"/>
      <c r="BU79" s="879"/>
      <c r="BV79" s="879"/>
      <c r="BW79" s="879"/>
      <c r="BX79" s="879"/>
      <c r="BY79" s="879"/>
      <c r="BZ79" s="879"/>
      <c r="CA79" s="879"/>
      <c r="CB79" s="879"/>
      <c r="CC79" s="879"/>
      <c r="CD79" s="879"/>
      <c r="CE79" s="879"/>
      <c r="CF79" s="879"/>
      <c r="CG79" s="880"/>
      <c r="CH79" s="881"/>
      <c r="CI79" s="882"/>
      <c r="CJ79" s="882"/>
      <c r="CK79" s="882"/>
      <c r="CL79" s="883"/>
      <c r="CM79" s="881"/>
      <c r="CN79" s="882"/>
      <c r="CO79" s="882"/>
      <c r="CP79" s="882"/>
      <c r="CQ79" s="883"/>
      <c r="CR79" s="881"/>
      <c r="CS79" s="882"/>
      <c r="CT79" s="882"/>
      <c r="CU79" s="882"/>
      <c r="CV79" s="883"/>
      <c r="CW79" s="881"/>
      <c r="CX79" s="882"/>
      <c r="CY79" s="882"/>
      <c r="CZ79" s="882"/>
      <c r="DA79" s="883"/>
      <c r="DB79" s="881"/>
      <c r="DC79" s="882"/>
      <c r="DD79" s="882"/>
      <c r="DE79" s="882"/>
      <c r="DF79" s="883"/>
      <c r="DG79" s="881"/>
      <c r="DH79" s="882"/>
      <c r="DI79" s="882"/>
      <c r="DJ79" s="882"/>
      <c r="DK79" s="883"/>
      <c r="DL79" s="881"/>
      <c r="DM79" s="882"/>
      <c r="DN79" s="882"/>
      <c r="DO79" s="882"/>
      <c r="DP79" s="883"/>
      <c r="DQ79" s="881"/>
      <c r="DR79" s="882"/>
      <c r="DS79" s="882"/>
      <c r="DT79" s="882"/>
      <c r="DU79" s="883"/>
      <c r="DV79" s="878"/>
      <c r="DW79" s="879"/>
      <c r="DX79" s="879"/>
      <c r="DY79" s="879"/>
      <c r="DZ79" s="884"/>
      <c r="EA79" s="52"/>
    </row>
    <row r="80" spans="1:131" ht="26.25" customHeight="1" x14ac:dyDescent="0.2">
      <c r="A80" s="56">
        <v>13</v>
      </c>
      <c r="B80" s="907"/>
      <c r="C80" s="908"/>
      <c r="D80" s="908"/>
      <c r="E80" s="908"/>
      <c r="F80" s="908"/>
      <c r="G80" s="908"/>
      <c r="H80" s="908"/>
      <c r="I80" s="908"/>
      <c r="J80" s="908"/>
      <c r="K80" s="908"/>
      <c r="L80" s="908"/>
      <c r="M80" s="908"/>
      <c r="N80" s="908"/>
      <c r="O80" s="908"/>
      <c r="P80" s="909"/>
      <c r="Q80" s="910"/>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12"/>
      <c r="BA80" s="912"/>
      <c r="BB80" s="912"/>
      <c r="BC80" s="912"/>
      <c r="BD80" s="913"/>
      <c r="BE80" s="59"/>
      <c r="BF80" s="59"/>
      <c r="BG80" s="59"/>
      <c r="BH80" s="59"/>
      <c r="BI80" s="59"/>
      <c r="BJ80" s="59"/>
      <c r="BK80" s="59"/>
      <c r="BL80" s="59"/>
      <c r="BM80" s="59"/>
      <c r="BN80" s="59"/>
      <c r="BO80" s="59"/>
      <c r="BP80" s="59"/>
      <c r="BQ80" s="56">
        <v>74</v>
      </c>
      <c r="BR80" s="77"/>
      <c r="BS80" s="878"/>
      <c r="BT80" s="879"/>
      <c r="BU80" s="879"/>
      <c r="BV80" s="879"/>
      <c r="BW80" s="879"/>
      <c r="BX80" s="879"/>
      <c r="BY80" s="879"/>
      <c r="BZ80" s="879"/>
      <c r="CA80" s="879"/>
      <c r="CB80" s="879"/>
      <c r="CC80" s="879"/>
      <c r="CD80" s="879"/>
      <c r="CE80" s="879"/>
      <c r="CF80" s="879"/>
      <c r="CG80" s="880"/>
      <c r="CH80" s="881"/>
      <c r="CI80" s="882"/>
      <c r="CJ80" s="882"/>
      <c r="CK80" s="882"/>
      <c r="CL80" s="883"/>
      <c r="CM80" s="881"/>
      <c r="CN80" s="882"/>
      <c r="CO80" s="882"/>
      <c r="CP80" s="882"/>
      <c r="CQ80" s="883"/>
      <c r="CR80" s="881"/>
      <c r="CS80" s="882"/>
      <c r="CT80" s="882"/>
      <c r="CU80" s="882"/>
      <c r="CV80" s="883"/>
      <c r="CW80" s="881"/>
      <c r="CX80" s="882"/>
      <c r="CY80" s="882"/>
      <c r="CZ80" s="882"/>
      <c r="DA80" s="883"/>
      <c r="DB80" s="881"/>
      <c r="DC80" s="882"/>
      <c r="DD80" s="882"/>
      <c r="DE80" s="882"/>
      <c r="DF80" s="883"/>
      <c r="DG80" s="881"/>
      <c r="DH80" s="882"/>
      <c r="DI80" s="882"/>
      <c r="DJ80" s="882"/>
      <c r="DK80" s="883"/>
      <c r="DL80" s="881"/>
      <c r="DM80" s="882"/>
      <c r="DN80" s="882"/>
      <c r="DO80" s="882"/>
      <c r="DP80" s="883"/>
      <c r="DQ80" s="881"/>
      <c r="DR80" s="882"/>
      <c r="DS80" s="882"/>
      <c r="DT80" s="882"/>
      <c r="DU80" s="883"/>
      <c r="DV80" s="878"/>
      <c r="DW80" s="879"/>
      <c r="DX80" s="879"/>
      <c r="DY80" s="879"/>
      <c r="DZ80" s="884"/>
      <c r="EA80" s="52"/>
    </row>
    <row r="81" spans="1:131" ht="26.25" customHeight="1" x14ac:dyDescent="0.2">
      <c r="A81" s="56">
        <v>14</v>
      </c>
      <c r="B81" s="907"/>
      <c r="C81" s="908"/>
      <c r="D81" s="908"/>
      <c r="E81" s="908"/>
      <c r="F81" s="908"/>
      <c r="G81" s="908"/>
      <c r="H81" s="908"/>
      <c r="I81" s="908"/>
      <c r="J81" s="908"/>
      <c r="K81" s="908"/>
      <c r="L81" s="908"/>
      <c r="M81" s="908"/>
      <c r="N81" s="908"/>
      <c r="O81" s="908"/>
      <c r="P81" s="909"/>
      <c r="Q81" s="910"/>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12"/>
      <c r="BA81" s="912"/>
      <c r="BB81" s="912"/>
      <c r="BC81" s="912"/>
      <c r="BD81" s="913"/>
      <c r="BE81" s="59"/>
      <c r="BF81" s="59"/>
      <c r="BG81" s="59"/>
      <c r="BH81" s="59"/>
      <c r="BI81" s="59"/>
      <c r="BJ81" s="59"/>
      <c r="BK81" s="59"/>
      <c r="BL81" s="59"/>
      <c r="BM81" s="59"/>
      <c r="BN81" s="59"/>
      <c r="BO81" s="59"/>
      <c r="BP81" s="59"/>
      <c r="BQ81" s="56">
        <v>75</v>
      </c>
      <c r="BR81" s="77"/>
      <c r="BS81" s="878"/>
      <c r="BT81" s="879"/>
      <c r="BU81" s="879"/>
      <c r="BV81" s="879"/>
      <c r="BW81" s="879"/>
      <c r="BX81" s="879"/>
      <c r="BY81" s="879"/>
      <c r="BZ81" s="879"/>
      <c r="CA81" s="879"/>
      <c r="CB81" s="879"/>
      <c r="CC81" s="879"/>
      <c r="CD81" s="879"/>
      <c r="CE81" s="879"/>
      <c r="CF81" s="879"/>
      <c r="CG81" s="880"/>
      <c r="CH81" s="881"/>
      <c r="CI81" s="882"/>
      <c r="CJ81" s="882"/>
      <c r="CK81" s="882"/>
      <c r="CL81" s="883"/>
      <c r="CM81" s="881"/>
      <c r="CN81" s="882"/>
      <c r="CO81" s="882"/>
      <c r="CP81" s="882"/>
      <c r="CQ81" s="883"/>
      <c r="CR81" s="881"/>
      <c r="CS81" s="882"/>
      <c r="CT81" s="882"/>
      <c r="CU81" s="882"/>
      <c r="CV81" s="883"/>
      <c r="CW81" s="881"/>
      <c r="CX81" s="882"/>
      <c r="CY81" s="882"/>
      <c r="CZ81" s="882"/>
      <c r="DA81" s="883"/>
      <c r="DB81" s="881"/>
      <c r="DC81" s="882"/>
      <c r="DD81" s="882"/>
      <c r="DE81" s="882"/>
      <c r="DF81" s="883"/>
      <c r="DG81" s="881"/>
      <c r="DH81" s="882"/>
      <c r="DI81" s="882"/>
      <c r="DJ81" s="882"/>
      <c r="DK81" s="883"/>
      <c r="DL81" s="881"/>
      <c r="DM81" s="882"/>
      <c r="DN81" s="882"/>
      <c r="DO81" s="882"/>
      <c r="DP81" s="883"/>
      <c r="DQ81" s="881"/>
      <c r="DR81" s="882"/>
      <c r="DS81" s="882"/>
      <c r="DT81" s="882"/>
      <c r="DU81" s="883"/>
      <c r="DV81" s="878"/>
      <c r="DW81" s="879"/>
      <c r="DX81" s="879"/>
      <c r="DY81" s="879"/>
      <c r="DZ81" s="884"/>
      <c r="EA81" s="52"/>
    </row>
    <row r="82" spans="1:131" ht="26.25" customHeight="1" x14ac:dyDescent="0.2">
      <c r="A82" s="56">
        <v>15</v>
      </c>
      <c r="B82" s="907"/>
      <c r="C82" s="908"/>
      <c r="D82" s="908"/>
      <c r="E82" s="908"/>
      <c r="F82" s="908"/>
      <c r="G82" s="908"/>
      <c r="H82" s="908"/>
      <c r="I82" s="908"/>
      <c r="J82" s="908"/>
      <c r="K82" s="908"/>
      <c r="L82" s="908"/>
      <c r="M82" s="908"/>
      <c r="N82" s="908"/>
      <c r="O82" s="908"/>
      <c r="P82" s="909"/>
      <c r="Q82" s="910"/>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12"/>
      <c r="BA82" s="912"/>
      <c r="BB82" s="912"/>
      <c r="BC82" s="912"/>
      <c r="BD82" s="913"/>
      <c r="BE82" s="59"/>
      <c r="BF82" s="59"/>
      <c r="BG82" s="59"/>
      <c r="BH82" s="59"/>
      <c r="BI82" s="59"/>
      <c r="BJ82" s="59"/>
      <c r="BK82" s="59"/>
      <c r="BL82" s="59"/>
      <c r="BM82" s="59"/>
      <c r="BN82" s="59"/>
      <c r="BO82" s="59"/>
      <c r="BP82" s="59"/>
      <c r="BQ82" s="56">
        <v>76</v>
      </c>
      <c r="BR82" s="77"/>
      <c r="BS82" s="878"/>
      <c r="BT82" s="879"/>
      <c r="BU82" s="879"/>
      <c r="BV82" s="879"/>
      <c r="BW82" s="879"/>
      <c r="BX82" s="879"/>
      <c r="BY82" s="879"/>
      <c r="BZ82" s="879"/>
      <c r="CA82" s="879"/>
      <c r="CB82" s="879"/>
      <c r="CC82" s="879"/>
      <c r="CD82" s="879"/>
      <c r="CE82" s="879"/>
      <c r="CF82" s="879"/>
      <c r="CG82" s="880"/>
      <c r="CH82" s="881"/>
      <c r="CI82" s="882"/>
      <c r="CJ82" s="882"/>
      <c r="CK82" s="882"/>
      <c r="CL82" s="883"/>
      <c r="CM82" s="881"/>
      <c r="CN82" s="882"/>
      <c r="CO82" s="882"/>
      <c r="CP82" s="882"/>
      <c r="CQ82" s="883"/>
      <c r="CR82" s="881"/>
      <c r="CS82" s="882"/>
      <c r="CT82" s="882"/>
      <c r="CU82" s="882"/>
      <c r="CV82" s="883"/>
      <c r="CW82" s="881"/>
      <c r="CX82" s="882"/>
      <c r="CY82" s="882"/>
      <c r="CZ82" s="882"/>
      <c r="DA82" s="883"/>
      <c r="DB82" s="881"/>
      <c r="DC82" s="882"/>
      <c r="DD82" s="882"/>
      <c r="DE82" s="882"/>
      <c r="DF82" s="883"/>
      <c r="DG82" s="881"/>
      <c r="DH82" s="882"/>
      <c r="DI82" s="882"/>
      <c r="DJ82" s="882"/>
      <c r="DK82" s="883"/>
      <c r="DL82" s="881"/>
      <c r="DM82" s="882"/>
      <c r="DN82" s="882"/>
      <c r="DO82" s="882"/>
      <c r="DP82" s="883"/>
      <c r="DQ82" s="881"/>
      <c r="DR82" s="882"/>
      <c r="DS82" s="882"/>
      <c r="DT82" s="882"/>
      <c r="DU82" s="883"/>
      <c r="DV82" s="878"/>
      <c r="DW82" s="879"/>
      <c r="DX82" s="879"/>
      <c r="DY82" s="879"/>
      <c r="DZ82" s="884"/>
      <c r="EA82" s="52"/>
    </row>
    <row r="83" spans="1:131" ht="26.25" customHeight="1" x14ac:dyDescent="0.2">
      <c r="A83" s="56">
        <v>16</v>
      </c>
      <c r="B83" s="907"/>
      <c r="C83" s="908"/>
      <c r="D83" s="908"/>
      <c r="E83" s="908"/>
      <c r="F83" s="908"/>
      <c r="G83" s="908"/>
      <c r="H83" s="908"/>
      <c r="I83" s="908"/>
      <c r="J83" s="908"/>
      <c r="K83" s="908"/>
      <c r="L83" s="908"/>
      <c r="M83" s="908"/>
      <c r="N83" s="908"/>
      <c r="O83" s="908"/>
      <c r="P83" s="909"/>
      <c r="Q83" s="910"/>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12"/>
      <c r="BA83" s="912"/>
      <c r="BB83" s="912"/>
      <c r="BC83" s="912"/>
      <c r="BD83" s="913"/>
      <c r="BE83" s="59"/>
      <c r="BF83" s="59"/>
      <c r="BG83" s="59"/>
      <c r="BH83" s="59"/>
      <c r="BI83" s="59"/>
      <c r="BJ83" s="59"/>
      <c r="BK83" s="59"/>
      <c r="BL83" s="59"/>
      <c r="BM83" s="59"/>
      <c r="BN83" s="59"/>
      <c r="BO83" s="59"/>
      <c r="BP83" s="59"/>
      <c r="BQ83" s="56">
        <v>77</v>
      </c>
      <c r="BR83" s="77"/>
      <c r="BS83" s="878"/>
      <c r="BT83" s="879"/>
      <c r="BU83" s="879"/>
      <c r="BV83" s="879"/>
      <c r="BW83" s="879"/>
      <c r="BX83" s="879"/>
      <c r="BY83" s="879"/>
      <c r="BZ83" s="879"/>
      <c r="CA83" s="879"/>
      <c r="CB83" s="879"/>
      <c r="CC83" s="879"/>
      <c r="CD83" s="879"/>
      <c r="CE83" s="879"/>
      <c r="CF83" s="879"/>
      <c r="CG83" s="880"/>
      <c r="CH83" s="881"/>
      <c r="CI83" s="882"/>
      <c r="CJ83" s="882"/>
      <c r="CK83" s="882"/>
      <c r="CL83" s="883"/>
      <c r="CM83" s="881"/>
      <c r="CN83" s="882"/>
      <c r="CO83" s="882"/>
      <c r="CP83" s="882"/>
      <c r="CQ83" s="883"/>
      <c r="CR83" s="881"/>
      <c r="CS83" s="882"/>
      <c r="CT83" s="882"/>
      <c r="CU83" s="882"/>
      <c r="CV83" s="883"/>
      <c r="CW83" s="881"/>
      <c r="CX83" s="882"/>
      <c r="CY83" s="882"/>
      <c r="CZ83" s="882"/>
      <c r="DA83" s="883"/>
      <c r="DB83" s="881"/>
      <c r="DC83" s="882"/>
      <c r="DD83" s="882"/>
      <c r="DE83" s="882"/>
      <c r="DF83" s="883"/>
      <c r="DG83" s="881"/>
      <c r="DH83" s="882"/>
      <c r="DI83" s="882"/>
      <c r="DJ83" s="882"/>
      <c r="DK83" s="883"/>
      <c r="DL83" s="881"/>
      <c r="DM83" s="882"/>
      <c r="DN83" s="882"/>
      <c r="DO83" s="882"/>
      <c r="DP83" s="883"/>
      <c r="DQ83" s="881"/>
      <c r="DR83" s="882"/>
      <c r="DS83" s="882"/>
      <c r="DT83" s="882"/>
      <c r="DU83" s="883"/>
      <c r="DV83" s="878"/>
      <c r="DW83" s="879"/>
      <c r="DX83" s="879"/>
      <c r="DY83" s="879"/>
      <c r="DZ83" s="884"/>
      <c r="EA83" s="52"/>
    </row>
    <row r="84" spans="1:131" ht="26.25" customHeight="1" x14ac:dyDescent="0.2">
      <c r="A84" s="56">
        <v>17</v>
      </c>
      <c r="B84" s="907"/>
      <c r="C84" s="908"/>
      <c r="D84" s="908"/>
      <c r="E84" s="908"/>
      <c r="F84" s="908"/>
      <c r="G84" s="908"/>
      <c r="H84" s="908"/>
      <c r="I84" s="908"/>
      <c r="J84" s="908"/>
      <c r="K84" s="908"/>
      <c r="L84" s="908"/>
      <c r="M84" s="908"/>
      <c r="N84" s="908"/>
      <c r="O84" s="908"/>
      <c r="P84" s="909"/>
      <c r="Q84" s="910"/>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12"/>
      <c r="BA84" s="912"/>
      <c r="BB84" s="912"/>
      <c r="BC84" s="912"/>
      <c r="BD84" s="913"/>
      <c r="BE84" s="59"/>
      <c r="BF84" s="59"/>
      <c r="BG84" s="59"/>
      <c r="BH84" s="59"/>
      <c r="BI84" s="59"/>
      <c r="BJ84" s="59"/>
      <c r="BK84" s="59"/>
      <c r="BL84" s="59"/>
      <c r="BM84" s="59"/>
      <c r="BN84" s="59"/>
      <c r="BO84" s="59"/>
      <c r="BP84" s="59"/>
      <c r="BQ84" s="56">
        <v>78</v>
      </c>
      <c r="BR84" s="77"/>
      <c r="BS84" s="878"/>
      <c r="BT84" s="879"/>
      <c r="BU84" s="879"/>
      <c r="BV84" s="879"/>
      <c r="BW84" s="879"/>
      <c r="BX84" s="879"/>
      <c r="BY84" s="879"/>
      <c r="BZ84" s="879"/>
      <c r="CA84" s="879"/>
      <c r="CB84" s="879"/>
      <c r="CC84" s="879"/>
      <c r="CD84" s="879"/>
      <c r="CE84" s="879"/>
      <c r="CF84" s="879"/>
      <c r="CG84" s="880"/>
      <c r="CH84" s="881"/>
      <c r="CI84" s="882"/>
      <c r="CJ84" s="882"/>
      <c r="CK84" s="882"/>
      <c r="CL84" s="883"/>
      <c r="CM84" s="881"/>
      <c r="CN84" s="882"/>
      <c r="CO84" s="882"/>
      <c r="CP84" s="882"/>
      <c r="CQ84" s="883"/>
      <c r="CR84" s="881"/>
      <c r="CS84" s="882"/>
      <c r="CT84" s="882"/>
      <c r="CU84" s="882"/>
      <c r="CV84" s="883"/>
      <c r="CW84" s="881"/>
      <c r="CX84" s="882"/>
      <c r="CY84" s="882"/>
      <c r="CZ84" s="882"/>
      <c r="DA84" s="883"/>
      <c r="DB84" s="881"/>
      <c r="DC84" s="882"/>
      <c r="DD84" s="882"/>
      <c r="DE84" s="882"/>
      <c r="DF84" s="883"/>
      <c r="DG84" s="881"/>
      <c r="DH84" s="882"/>
      <c r="DI84" s="882"/>
      <c r="DJ84" s="882"/>
      <c r="DK84" s="883"/>
      <c r="DL84" s="881"/>
      <c r="DM84" s="882"/>
      <c r="DN84" s="882"/>
      <c r="DO84" s="882"/>
      <c r="DP84" s="883"/>
      <c r="DQ84" s="881"/>
      <c r="DR84" s="882"/>
      <c r="DS84" s="882"/>
      <c r="DT84" s="882"/>
      <c r="DU84" s="883"/>
      <c r="DV84" s="878"/>
      <c r="DW84" s="879"/>
      <c r="DX84" s="879"/>
      <c r="DY84" s="879"/>
      <c r="DZ84" s="884"/>
      <c r="EA84" s="52"/>
    </row>
    <row r="85" spans="1:131" ht="26.25" customHeight="1" x14ac:dyDescent="0.2">
      <c r="A85" s="56">
        <v>18</v>
      </c>
      <c r="B85" s="907"/>
      <c r="C85" s="908"/>
      <c r="D85" s="908"/>
      <c r="E85" s="908"/>
      <c r="F85" s="908"/>
      <c r="G85" s="908"/>
      <c r="H85" s="908"/>
      <c r="I85" s="908"/>
      <c r="J85" s="908"/>
      <c r="K85" s="908"/>
      <c r="L85" s="908"/>
      <c r="M85" s="908"/>
      <c r="N85" s="908"/>
      <c r="O85" s="908"/>
      <c r="P85" s="909"/>
      <c r="Q85" s="910"/>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12"/>
      <c r="BA85" s="912"/>
      <c r="BB85" s="912"/>
      <c r="BC85" s="912"/>
      <c r="BD85" s="913"/>
      <c r="BE85" s="59"/>
      <c r="BF85" s="59"/>
      <c r="BG85" s="59"/>
      <c r="BH85" s="59"/>
      <c r="BI85" s="59"/>
      <c r="BJ85" s="59"/>
      <c r="BK85" s="59"/>
      <c r="BL85" s="59"/>
      <c r="BM85" s="59"/>
      <c r="BN85" s="59"/>
      <c r="BO85" s="59"/>
      <c r="BP85" s="59"/>
      <c r="BQ85" s="56">
        <v>79</v>
      </c>
      <c r="BR85" s="77"/>
      <c r="BS85" s="878"/>
      <c r="BT85" s="879"/>
      <c r="BU85" s="879"/>
      <c r="BV85" s="879"/>
      <c r="BW85" s="879"/>
      <c r="BX85" s="879"/>
      <c r="BY85" s="879"/>
      <c r="BZ85" s="879"/>
      <c r="CA85" s="879"/>
      <c r="CB85" s="879"/>
      <c r="CC85" s="879"/>
      <c r="CD85" s="879"/>
      <c r="CE85" s="879"/>
      <c r="CF85" s="879"/>
      <c r="CG85" s="880"/>
      <c r="CH85" s="881"/>
      <c r="CI85" s="882"/>
      <c r="CJ85" s="882"/>
      <c r="CK85" s="882"/>
      <c r="CL85" s="883"/>
      <c r="CM85" s="881"/>
      <c r="CN85" s="882"/>
      <c r="CO85" s="882"/>
      <c r="CP85" s="882"/>
      <c r="CQ85" s="883"/>
      <c r="CR85" s="881"/>
      <c r="CS85" s="882"/>
      <c r="CT85" s="882"/>
      <c r="CU85" s="882"/>
      <c r="CV85" s="883"/>
      <c r="CW85" s="881"/>
      <c r="CX85" s="882"/>
      <c r="CY85" s="882"/>
      <c r="CZ85" s="882"/>
      <c r="DA85" s="883"/>
      <c r="DB85" s="881"/>
      <c r="DC85" s="882"/>
      <c r="DD85" s="882"/>
      <c r="DE85" s="882"/>
      <c r="DF85" s="883"/>
      <c r="DG85" s="881"/>
      <c r="DH85" s="882"/>
      <c r="DI85" s="882"/>
      <c r="DJ85" s="882"/>
      <c r="DK85" s="883"/>
      <c r="DL85" s="881"/>
      <c r="DM85" s="882"/>
      <c r="DN85" s="882"/>
      <c r="DO85" s="882"/>
      <c r="DP85" s="883"/>
      <c r="DQ85" s="881"/>
      <c r="DR85" s="882"/>
      <c r="DS85" s="882"/>
      <c r="DT85" s="882"/>
      <c r="DU85" s="883"/>
      <c r="DV85" s="878"/>
      <c r="DW85" s="879"/>
      <c r="DX85" s="879"/>
      <c r="DY85" s="879"/>
      <c r="DZ85" s="884"/>
      <c r="EA85" s="52"/>
    </row>
    <row r="86" spans="1:131" ht="26.25" customHeight="1" x14ac:dyDescent="0.2">
      <c r="A86" s="56">
        <v>19</v>
      </c>
      <c r="B86" s="907"/>
      <c r="C86" s="908"/>
      <c r="D86" s="908"/>
      <c r="E86" s="908"/>
      <c r="F86" s="908"/>
      <c r="G86" s="908"/>
      <c r="H86" s="908"/>
      <c r="I86" s="908"/>
      <c r="J86" s="908"/>
      <c r="K86" s="908"/>
      <c r="L86" s="908"/>
      <c r="M86" s="908"/>
      <c r="N86" s="908"/>
      <c r="O86" s="908"/>
      <c r="P86" s="909"/>
      <c r="Q86" s="910"/>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12"/>
      <c r="BA86" s="912"/>
      <c r="BB86" s="912"/>
      <c r="BC86" s="912"/>
      <c r="BD86" s="913"/>
      <c r="BE86" s="59"/>
      <c r="BF86" s="59"/>
      <c r="BG86" s="59"/>
      <c r="BH86" s="59"/>
      <c r="BI86" s="59"/>
      <c r="BJ86" s="59"/>
      <c r="BK86" s="59"/>
      <c r="BL86" s="59"/>
      <c r="BM86" s="59"/>
      <c r="BN86" s="59"/>
      <c r="BO86" s="59"/>
      <c r="BP86" s="59"/>
      <c r="BQ86" s="56">
        <v>80</v>
      </c>
      <c r="BR86" s="77"/>
      <c r="BS86" s="878"/>
      <c r="BT86" s="879"/>
      <c r="BU86" s="879"/>
      <c r="BV86" s="879"/>
      <c r="BW86" s="879"/>
      <c r="BX86" s="879"/>
      <c r="BY86" s="879"/>
      <c r="BZ86" s="879"/>
      <c r="CA86" s="879"/>
      <c r="CB86" s="879"/>
      <c r="CC86" s="879"/>
      <c r="CD86" s="879"/>
      <c r="CE86" s="879"/>
      <c r="CF86" s="879"/>
      <c r="CG86" s="880"/>
      <c r="CH86" s="881"/>
      <c r="CI86" s="882"/>
      <c r="CJ86" s="882"/>
      <c r="CK86" s="882"/>
      <c r="CL86" s="883"/>
      <c r="CM86" s="881"/>
      <c r="CN86" s="882"/>
      <c r="CO86" s="882"/>
      <c r="CP86" s="882"/>
      <c r="CQ86" s="883"/>
      <c r="CR86" s="881"/>
      <c r="CS86" s="882"/>
      <c r="CT86" s="882"/>
      <c r="CU86" s="882"/>
      <c r="CV86" s="883"/>
      <c r="CW86" s="881"/>
      <c r="CX86" s="882"/>
      <c r="CY86" s="882"/>
      <c r="CZ86" s="882"/>
      <c r="DA86" s="883"/>
      <c r="DB86" s="881"/>
      <c r="DC86" s="882"/>
      <c r="DD86" s="882"/>
      <c r="DE86" s="882"/>
      <c r="DF86" s="883"/>
      <c r="DG86" s="881"/>
      <c r="DH86" s="882"/>
      <c r="DI86" s="882"/>
      <c r="DJ86" s="882"/>
      <c r="DK86" s="883"/>
      <c r="DL86" s="881"/>
      <c r="DM86" s="882"/>
      <c r="DN86" s="882"/>
      <c r="DO86" s="882"/>
      <c r="DP86" s="883"/>
      <c r="DQ86" s="881"/>
      <c r="DR86" s="882"/>
      <c r="DS86" s="882"/>
      <c r="DT86" s="882"/>
      <c r="DU86" s="883"/>
      <c r="DV86" s="878"/>
      <c r="DW86" s="879"/>
      <c r="DX86" s="879"/>
      <c r="DY86" s="879"/>
      <c r="DZ86" s="884"/>
      <c r="EA86" s="52"/>
    </row>
    <row r="87" spans="1:131" ht="26.25" customHeight="1" x14ac:dyDescent="0.2">
      <c r="A87" s="61">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59"/>
      <c r="BF87" s="59"/>
      <c r="BG87" s="59"/>
      <c r="BH87" s="59"/>
      <c r="BI87" s="59"/>
      <c r="BJ87" s="59"/>
      <c r="BK87" s="59"/>
      <c r="BL87" s="59"/>
      <c r="BM87" s="59"/>
      <c r="BN87" s="59"/>
      <c r="BO87" s="59"/>
      <c r="BP87" s="59"/>
      <c r="BQ87" s="56">
        <v>81</v>
      </c>
      <c r="BR87" s="77"/>
      <c r="BS87" s="878"/>
      <c r="BT87" s="879"/>
      <c r="BU87" s="879"/>
      <c r="BV87" s="879"/>
      <c r="BW87" s="879"/>
      <c r="BX87" s="879"/>
      <c r="BY87" s="879"/>
      <c r="BZ87" s="879"/>
      <c r="CA87" s="879"/>
      <c r="CB87" s="879"/>
      <c r="CC87" s="879"/>
      <c r="CD87" s="879"/>
      <c r="CE87" s="879"/>
      <c r="CF87" s="879"/>
      <c r="CG87" s="880"/>
      <c r="CH87" s="881"/>
      <c r="CI87" s="882"/>
      <c r="CJ87" s="882"/>
      <c r="CK87" s="882"/>
      <c r="CL87" s="883"/>
      <c r="CM87" s="881"/>
      <c r="CN87" s="882"/>
      <c r="CO87" s="882"/>
      <c r="CP87" s="882"/>
      <c r="CQ87" s="883"/>
      <c r="CR87" s="881"/>
      <c r="CS87" s="882"/>
      <c r="CT87" s="882"/>
      <c r="CU87" s="882"/>
      <c r="CV87" s="883"/>
      <c r="CW87" s="881"/>
      <c r="CX87" s="882"/>
      <c r="CY87" s="882"/>
      <c r="CZ87" s="882"/>
      <c r="DA87" s="883"/>
      <c r="DB87" s="881"/>
      <c r="DC87" s="882"/>
      <c r="DD87" s="882"/>
      <c r="DE87" s="882"/>
      <c r="DF87" s="883"/>
      <c r="DG87" s="881"/>
      <c r="DH87" s="882"/>
      <c r="DI87" s="882"/>
      <c r="DJ87" s="882"/>
      <c r="DK87" s="883"/>
      <c r="DL87" s="881"/>
      <c r="DM87" s="882"/>
      <c r="DN87" s="882"/>
      <c r="DO87" s="882"/>
      <c r="DP87" s="883"/>
      <c r="DQ87" s="881"/>
      <c r="DR87" s="882"/>
      <c r="DS87" s="882"/>
      <c r="DT87" s="882"/>
      <c r="DU87" s="883"/>
      <c r="DV87" s="878"/>
      <c r="DW87" s="879"/>
      <c r="DX87" s="879"/>
      <c r="DY87" s="879"/>
      <c r="DZ87" s="884"/>
      <c r="EA87" s="52"/>
    </row>
    <row r="88" spans="1:131" ht="26.25" customHeight="1" x14ac:dyDescent="0.2">
      <c r="A88" s="57" t="s">
        <v>254</v>
      </c>
      <c r="B88" s="885" t="s">
        <v>192</v>
      </c>
      <c r="C88" s="886"/>
      <c r="D88" s="886"/>
      <c r="E88" s="886"/>
      <c r="F88" s="886"/>
      <c r="G88" s="886"/>
      <c r="H88" s="886"/>
      <c r="I88" s="886"/>
      <c r="J88" s="886"/>
      <c r="K88" s="886"/>
      <c r="L88" s="886"/>
      <c r="M88" s="886"/>
      <c r="N88" s="886"/>
      <c r="O88" s="886"/>
      <c r="P88" s="887"/>
      <c r="Q88" s="895"/>
      <c r="R88" s="896"/>
      <c r="S88" s="896"/>
      <c r="T88" s="896"/>
      <c r="U88" s="896"/>
      <c r="V88" s="896"/>
      <c r="W88" s="896"/>
      <c r="X88" s="896"/>
      <c r="Y88" s="896"/>
      <c r="Z88" s="896"/>
      <c r="AA88" s="896"/>
      <c r="AB88" s="896"/>
      <c r="AC88" s="896"/>
      <c r="AD88" s="896"/>
      <c r="AE88" s="896"/>
      <c r="AF88" s="897">
        <v>17408</v>
      </c>
      <c r="AG88" s="897"/>
      <c r="AH88" s="897"/>
      <c r="AI88" s="897"/>
      <c r="AJ88" s="897"/>
      <c r="AK88" s="896"/>
      <c r="AL88" s="896"/>
      <c r="AM88" s="896"/>
      <c r="AN88" s="896"/>
      <c r="AO88" s="896"/>
      <c r="AP88" s="897">
        <v>4684</v>
      </c>
      <c r="AQ88" s="897"/>
      <c r="AR88" s="897"/>
      <c r="AS88" s="897"/>
      <c r="AT88" s="897"/>
      <c r="AU88" s="897">
        <v>164</v>
      </c>
      <c r="AV88" s="897"/>
      <c r="AW88" s="897"/>
      <c r="AX88" s="897"/>
      <c r="AY88" s="897"/>
      <c r="AZ88" s="898"/>
      <c r="BA88" s="898"/>
      <c r="BB88" s="898"/>
      <c r="BC88" s="898"/>
      <c r="BD88" s="899"/>
      <c r="BE88" s="59"/>
      <c r="BF88" s="59"/>
      <c r="BG88" s="59"/>
      <c r="BH88" s="59"/>
      <c r="BI88" s="59"/>
      <c r="BJ88" s="59"/>
      <c r="BK88" s="59"/>
      <c r="BL88" s="59"/>
      <c r="BM88" s="59"/>
      <c r="BN88" s="59"/>
      <c r="BO88" s="59"/>
      <c r="BP88" s="59"/>
      <c r="BQ88" s="56">
        <v>82</v>
      </c>
      <c r="BR88" s="77"/>
      <c r="BS88" s="878"/>
      <c r="BT88" s="879"/>
      <c r="BU88" s="879"/>
      <c r="BV88" s="879"/>
      <c r="BW88" s="879"/>
      <c r="BX88" s="879"/>
      <c r="BY88" s="879"/>
      <c r="BZ88" s="879"/>
      <c r="CA88" s="879"/>
      <c r="CB88" s="879"/>
      <c r="CC88" s="879"/>
      <c r="CD88" s="879"/>
      <c r="CE88" s="879"/>
      <c r="CF88" s="879"/>
      <c r="CG88" s="880"/>
      <c r="CH88" s="881"/>
      <c r="CI88" s="882"/>
      <c r="CJ88" s="882"/>
      <c r="CK88" s="882"/>
      <c r="CL88" s="883"/>
      <c r="CM88" s="881"/>
      <c r="CN88" s="882"/>
      <c r="CO88" s="882"/>
      <c r="CP88" s="882"/>
      <c r="CQ88" s="883"/>
      <c r="CR88" s="881"/>
      <c r="CS88" s="882"/>
      <c r="CT88" s="882"/>
      <c r="CU88" s="882"/>
      <c r="CV88" s="883"/>
      <c r="CW88" s="881"/>
      <c r="CX88" s="882"/>
      <c r="CY88" s="882"/>
      <c r="CZ88" s="882"/>
      <c r="DA88" s="883"/>
      <c r="DB88" s="881"/>
      <c r="DC88" s="882"/>
      <c r="DD88" s="882"/>
      <c r="DE88" s="882"/>
      <c r="DF88" s="883"/>
      <c r="DG88" s="881"/>
      <c r="DH88" s="882"/>
      <c r="DI88" s="882"/>
      <c r="DJ88" s="882"/>
      <c r="DK88" s="883"/>
      <c r="DL88" s="881"/>
      <c r="DM88" s="882"/>
      <c r="DN88" s="882"/>
      <c r="DO88" s="882"/>
      <c r="DP88" s="883"/>
      <c r="DQ88" s="881"/>
      <c r="DR88" s="882"/>
      <c r="DS88" s="882"/>
      <c r="DT88" s="882"/>
      <c r="DU88" s="883"/>
      <c r="DV88" s="878"/>
      <c r="DW88" s="879"/>
      <c r="DX88" s="879"/>
      <c r="DY88" s="879"/>
      <c r="DZ88" s="884"/>
      <c r="EA88" s="52"/>
    </row>
    <row r="89" spans="1:131" ht="26.25" hidden="1" customHeight="1" x14ac:dyDescent="0.2">
      <c r="A89" s="62"/>
      <c r="B89" s="66"/>
      <c r="C89" s="66"/>
      <c r="D89" s="66"/>
      <c r="E89" s="66"/>
      <c r="F89" s="66"/>
      <c r="G89" s="66"/>
      <c r="H89" s="66"/>
      <c r="I89" s="66"/>
      <c r="J89" s="66"/>
      <c r="K89" s="66"/>
      <c r="L89" s="66"/>
      <c r="M89" s="66"/>
      <c r="N89" s="66"/>
      <c r="O89" s="66"/>
      <c r="P89" s="66"/>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c r="AP89" s="69"/>
      <c r="AQ89" s="69"/>
      <c r="AR89" s="69"/>
      <c r="AS89" s="69"/>
      <c r="AT89" s="69"/>
      <c r="AU89" s="69"/>
      <c r="AV89" s="69"/>
      <c r="AW89" s="69"/>
      <c r="AX89" s="69"/>
      <c r="AY89" s="69"/>
      <c r="AZ89" s="72"/>
      <c r="BA89" s="72"/>
      <c r="BB89" s="72"/>
      <c r="BC89" s="72"/>
      <c r="BD89" s="72"/>
      <c r="BE89" s="59"/>
      <c r="BF89" s="59"/>
      <c r="BG89" s="59"/>
      <c r="BH89" s="59"/>
      <c r="BI89" s="59"/>
      <c r="BJ89" s="59"/>
      <c r="BK89" s="59"/>
      <c r="BL89" s="59"/>
      <c r="BM89" s="59"/>
      <c r="BN89" s="59"/>
      <c r="BO89" s="59"/>
      <c r="BP89" s="59"/>
      <c r="BQ89" s="56">
        <v>83</v>
      </c>
      <c r="BR89" s="77"/>
      <c r="BS89" s="878"/>
      <c r="BT89" s="879"/>
      <c r="BU89" s="879"/>
      <c r="BV89" s="879"/>
      <c r="BW89" s="879"/>
      <c r="BX89" s="879"/>
      <c r="BY89" s="879"/>
      <c r="BZ89" s="879"/>
      <c r="CA89" s="879"/>
      <c r="CB89" s="879"/>
      <c r="CC89" s="879"/>
      <c r="CD89" s="879"/>
      <c r="CE89" s="879"/>
      <c r="CF89" s="879"/>
      <c r="CG89" s="880"/>
      <c r="CH89" s="881"/>
      <c r="CI89" s="882"/>
      <c r="CJ89" s="882"/>
      <c r="CK89" s="882"/>
      <c r="CL89" s="883"/>
      <c r="CM89" s="881"/>
      <c r="CN89" s="882"/>
      <c r="CO89" s="882"/>
      <c r="CP89" s="882"/>
      <c r="CQ89" s="883"/>
      <c r="CR89" s="881"/>
      <c r="CS89" s="882"/>
      <c r="CT89" s="882"/>
      <c r="CU89" s="882"/>
      <c r="CV89" s="883"/>
      <c r="CW89" s="881"/>
      <c r="CX89" s="882"/>
      <c r="CY89" s="882"/>
      <c r="CZ89" s="882"/>
      <c r="DA89" s="883"/>
      <c r="DB89" s="881"/>
      <c r="DC89" s="882"/>
      <c r="DD89" s="882"/>
      <c r="DE89" s="882"/>
      <c r="DF89" s="883"/>
      <c r="DG89" s="881"/>
      <c r="DH89" s="882"/>
      <c r="DI89" s="882"/>
      <c r="DJ89" s="882"/>
      <c r="DK89" s="883"/>
      <c r="DL89" s="881"/>
      <c r="DM89" s="882"/>
      <c r="DN89" s="882"/>
      <c r="DO89" s="882"/>
      <c r="DP89" s="883"/>
      <c r="DQ89" s="881"/>
      <c r="DR89" s="882"/>
      <c r="DS89" s="882"/>
      <c r="DT89" s="882"/>
      <c r="DU89" s="883"/>
      <c r="DV89" s="878"/>
      <c r="DW89" s="879"/>
      <c r="DX89" s="879"/>
      <c r="DY89" s="879"/>
      <c r="DZ89" s="884"/>
      <c r="EA89" s="52"/>
    </row>
    <row r="90" spans="1:131" ht="26.25" hidden="1" customHeight="1" x14ac:dyDescent="0.2">
      <c r="A90" s="62"/>
      <c r="B90" s="66"/>
      <c r="C90" s="66"/>
      <c r="D90" s="66"/>
      <c r="E90" s="66"/>
      <c r="F90" s="66"/>
      <c r="G90" s="66"/>
      <c r="H90" s="66"/>
      <c r="I90" s="66"/>
      <c r="J90" s="66"/>
      <c r="K90" s="66"/>
      <c r="L90" s="66"/>
      <c r="M90" s="66"/>
      <c r="N90" s="66"/>
      <c r="O90" s="66"/>
      <c r="P90" s="66"/>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c r="AP90" s="69"/>
      <c r="AQ90" s="69"/>
      <c r="AR90" s="69"/>
      <c r="AS90" s="69"/>
      <c r="AT90" s="69"/>
      <c r="AU90" s="69"/>
      <c r="AV90" s="69"/>
      <c r="AW90" s="69"/>
      <c r="AX90" s="69"/>
      <c r="AY90" s="69"/>
      <c r="AZ90" s="72"/>
      <c r="BA90" s="72"/>
      <c r="BB90" s="72"/>
      <c r="BC90" s="72"/>
      <c r="BD90" s="72"/>
      <c r="BE90" s="59"/>
      <c r="BF90" s="59"/>
      <c r="BG90" s="59"/>
      <c r="BH90" s="59"/>
      <c r="BI90" s="59"/>
      <c r="BJ90" s="59"/>
      <c r="BK90" s="59"/>
      <c r="BL90" s="59"/>
      <c r="BM90" s="59"/>
      <c r="BN90" s="59"/>
      <c r="BO90" s="59"/>
      <c r="BP90" s="59"/>
      <c r="BQ90" s="56">
        <v>84</v>
      </c>
      <c r="BR90" s="77"/>
      <c r="BS90" s="878"/>
      <c r="BT90" s="879"/>
      <c r="BU90" s="879"/>
      <c r="BV90" s="879"/>
      <c r="BW90" s="879"/>
      <c r="BX90" s="879"/>
      <c r="BY90" s="879"/>
      <c r="BZ90" s="879"/>
      <c r="CA90" s="879"/>
      <c r="CB90" s="879"/>
      <c r="CC90" s="879"/>
      <c r="CD90" s="879"/>
      <c r="CE90" s="879"/>
      <c r="CF90" s="879"/>
      <c r="CG90" s="880"/>
      <c r="CH90" s="881"/>
      <c r="CI90" s="882"/>
      <c r="CJ90" s="882"/>
      <c r="CK90" s="882"/>
      <c r="CL90" s="883"/>
      <c r="CM90" s="881"/>
      <c r="CN90" s="882"/>
      <c r="CO90" s="882"/>
      <c r="CP90" s="882"/>
      <c r="CQ90" s="883"/>
      <c r="CR90" s="881"/>
      <c r="CS90" s="882"/>
      <c r="CT90" s="882"/>
      <c r="CU90" s="882"/>
      <c r="CV90" s="883"/>
      <c r="CW90" s="881"/>
      <c r="CX90" s="882"/>
      <c r="CY90" s="882"/>
      <c r="CZ90" s="882"/>
      <c r="DA90" s="883"/>
      <c r="DB90" s="881"/>
      <c r="DC90" s="882"/>
      <c r="DD90" s="882"/>
      <c r="DE90" s="882"/>
      <c r="DF90" s="883"/>
      <c r="DG90" s="881"/>
      <c r="DH90" s="882"/>
      <c r="DI90" s="882"/>
      <c r="DJ90" s="882"/>
      <c r="DK90" s="883"/>
      <c r="DL90" s="881"/>
      <c r="DM90" s="882"/>
      <c r="DN90" s="882"/>
      <c r="DO90" s="882"/>
      <c r="DP90" s="883"/>
      <c r="DQ90" s="881"/>
      <c r="DR90" s="882"/>
      <c r="DS90" s="882"/>
      <c r="DT90" s="882"/>
      <c r="DU90" s="883"/>
      <c r="DV90" s="878"/>
      <c r="DW90" s="879"/>
      <c r="DX90" s="879"/>
      <c r="DY90" s="879"/>
      <c r="DZ90" s="884"/>
      <c r="EA90" s="52"/>
    </row>
    <row r="91" spans="1:131" ht="26.25" hidden="1" customHeight="1" x14ac:dyDescent="0.2">
      <c r="A91" s="62"/>
      <c r="B91" s="66"/>
      <c r="C91" s="66"/>
      <c r="D91" s="66"/>
      <c r="E91" s="66"/>
      <c r="F91" s="66"/>
      <c r="G91" s="66"/>
      <c r="H91" s="66"/>
      <c r="I91" s="66"/>
      <c r="J91" s="66"/>
      <c r="K91" s="66"/>
      <c r="L91" s="66"/>
      <c r="M91" s="66"/>
      <c r="N91" s="66"/>
      <c r="O91" s="66"/>
      <c r="P91" s="66"/>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c r="AP91" s="69"/>
      <c r="AQ91" s="69"/>
      <c r="AR91" s="69"/>
      <c r="AS91" s="69"/>
      <c r="AT91" s="69"/>
      <c r="AU91" s="69"/>
      <c r="AV91" s="69"/>
      <c r="AW91" s="69"/>
      <c r="AX91" s="69"/>
      <c r="AY91" s="69"/>
      <c r="AZ91" s="72"/>
      <c r="BA91" s="72"/>
      <c r="BB91" s="72"/>
      <c r="BC91" s="72"/>
      <c r="BD91" s="72"/>
      <c r="BE91" s="59"/>
      <c r="BF91" s="59"/>
      <c r="BG91" s="59"/>
      <c r="BH91" s="59"/>
      <c r="BI91" s="59"/>
      <c r="BJ91" s="59"/>
      <c r="BK91" s="59"/>
      <c r="BL91" s="59"/>
      <c r="BM91" s="59"/>
      <c r="BN91" s="59"/>
      <c r="BO91" s="59"/>
      <c r="BP91" s="59"/>
      <c r="BQ91" s="56">
        <v>85</v>
      </c>
      <c r="BR91" s="77"/>
      <c r="BS91" s="878"/>
      <c r="BT91" s="879"/>
      <c r="BU91" s="879"/>
      <c r="BV91" s="879"/>
      <c r="BW91" s="879"/>
      <c r="BX91" s="879"/>
      <c r="BY91" s="879"/>
      <c r="BZ91" s="879"/>
      <c r="CA91" s="879"/>
      <c r="CB91" s="879"/>
      <c r="CC91" s="879"/>
      <c r="CD91" s="879"/>
      <c r="CE91" s="879"/>
      <c r="CF91" s="879"/>
      <c r="CG91" s="880"/>
      <c r="CH91" s="881"/>
      <c r="CI91" s="882"/>
      <c r="CJ91" s="882"/>
      <c r="CK91" s="882"/>
      <c r="CL91" s="883"/>
      <c r="CM91" s="881"/>
      <c r="CN91" s="882"/>
      <c r="CO91" s="882"/>
      <c r="CP91" s="882"/>
      <c r="CQ91" s="883"/>
      <c r="CR91" s="881"/>
      <c r="CS91" s="882"/>
      <c r="CT91" s="882"/>
      <c r="CU91" s="882"/>
      <c r="CV91" s="883"/>
      <c r="CW91" s="881"/>
      <c r="CX91" s="882"/>
      <c r="CY91" s="882"/>
      <c r="CZ91" s="882"/>
      <c r="DA91" s="883"/>
      <c r="DB91" s="881"/>
      <c r="DC91" s="882"/>
      <c r="DD91" s="882"/>
      <c r="DE91" s="882"/>
      <c r="DF91" s="883"/>
      <c r="DG91" s="881"/>
      <c r="DH91" s="882"/>
      <c r="DI91" s="882"/>
      <c r="DJ91" s="882"/>
      <c r="DK91" s="883"/>
      <c r="DL91" s="881"/>
      <c r="DM91" s="882"/>
      <c r="DN91" s="882"/>
      <c r="DO91" s="882"/>
      <c r="DP91" s="883"/>
      <c r="DQ91" s="881"/>
      <c r="DR91" s="882"/>
      <c r="DS91" s="882"/>
      <c r="DT91" s="882"/>
      <c r="DU91" s="883"/>
      <c r="DV91" s="878"/>
      <c r="DW91" s="879"/>
      <c r="DX91" s="879"/>
      <c r="DY91" s="879"/>
      <c r="DZ91" s="884"/>
      <c r="EA91" s="52"/>
    </row>
    <row r="92" spans="1:131" ht="26.25" hidden="1" customHeight="1" x14ac:dyDescent="0.2">
      <c r="A92" s="62"/>
      <c r="B92" s="66"/>
      <c r="C92" s="66"/>
      <c r="D92" s="66"/>
      <c r="E92" s="66"/>
      <c r="F92" s="66"/>
      <c r="G92" s="66"/>
      <c r="H92" s="66"/>
      <c r="I92" s="66"/>
      <c r="J92" s="66"/>
      <c r="K92" s="66"/>
      <c r="L92" s="66"/>
      <c r="M92" s="66"/>
      <c r="N92" s="66"/>
      <c r="O92" s="66"/>
      <c r="P92" s="66"/>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c r="AP92" s="69"/>
      <c r="AQ92" s="69"/>
      <c r="AR92" s="69"/>
      <c r="AS92" s="69"/>
      <c r="AT92" s="69"/>
      <c r="AU92" s="69"/>
      <c r="AV92" s="69"/>
      <c r="AW92" s="69"/>
      <c r="AX92" s="69"/>
      <c r="AY92" s="69"/>
      <c r="AZ92" s="72"/>
      <c r="BA92" s="72"/>
      <c r="BB92" s="72"/>
      <c r="BC92" s="72"/>
      <c r="BD92" s="72"/>
      <c r="BE92" s="59"/>
      <c r="BF92" s="59"/>
      <c r="BG92" s="59"/>
      <c r="BH92" s="59"/>
      <c r="BI92" s="59"/>
      <c r="BJ92" s="59"/>
      <c r="BK92" s="59"/>
      <c r="BL92" s="59"/>
      <c r="BM92" s="59"/>
      <c r="BN92" s="59"/>
      <c r="BO92" s="59"/>
      <c r="BP92" s="59"/>
      <c r="BQ92" s="56">
        <v>86</v>
      </c>
      <c r="BR92" s="77"/>
      <c r="BS92" s="878"/>
      <c r="BT92" s="879"/>
      <c r="BU92" s="879"/>
      <c r="BV92" s="879"/>
      <c r="BW92" s="879"/>
      <c r="BX92" s="879"/>
      <c r="BY92" s="879"/>
      <c r="BZ92" s="879"/>
      <c r="CA92" s="879"/>
      <c r="CB92" s="879"/>
      <c r="CC92" s="879"/>
      <c r="CD92" s="879"/>
      <c r="CE92" s="879"/>
      <c r="CF92" s="879"/>
      <c r="CG92" s="880"/>
      <c r="CH92" s="881"/>
      <c r="CI92" s="882"/>
      <c r="CJ92" s="882"/>
      <c r="CK92" s="882"/>
      <c r="CL92" s="883"/>
      <c r="CM92" s="881"/>
      <c r="CN92" s="882"/>
      <c r="CO92" s="882"/>
      <c r="CP92" s="882"/>
      <c r="CQ92" s="883"/>
      <c r="CR92" s="881"/>
      <c r="CS92" s="882"/>
      <c r="CT92" s="882"/>
      <c r="CU92" s="882"/>
      <c r="CV92" s="883"/>
      <c r="CW92" s="881"/>
      <c r="CX92" s="882"/>
      <c r="CY92" s="882"/>
      <c r="CZ92" s="882"/>
      <c r="DA92" s="883"/>
      <c r="DB92" s="881"/>
      <c r="DC92" s="882"/>
      <c r="DD92" s="882"/>
      <c r="DE92" s="882"/>
      <c r="DF92" s="883"/>
      <c r="DG92" s="881"/>
      <c r="DH92" s="882"/>
      <c r="DI92" s="882"/>
      <c r="DJ92" s="882"/>
      <c r="DK92" s="883"/>
      <c r="DL92" s="881"/>
      <c r="DM92" s="882"/>
      <c r="DN92" s="882"/>
      <c r="DO92" s="882"/>
      <c r="DP92" s="883"/>
      <c r="DQ92" s="881"/>
      <c r="DR92" s="882"/>
      <c r="DS92" s="882"/>
      <c r="DT92" s="882"/>
      <c r="DU92" s="883"/>
      <c r="DV92" s="878"/>
      <c r="DW92" s="879"/>
      <c r="DX92" s="879"/>
      <c r="DY92" s="879"/>
      <c r="DZ92" s="884"/>
      <c r="EA92" s="52"/>
    </row>
    <row r="93" spans="1:131" ht="26.25" hidden="1" customHeight="1" x14ac:dyDescent="0.2">
      <c r="A93" s="62"/>
      <c r="B93" s="66"/>
      <c r="C93" s="66"/>
      <c r="D93" s="66"/>
      <c r="E93" s="66"/>
      <c r="F93" s="66"/>
      <c r="G93" s="66"/>
      <c r="H93" s="66"/>
      <c r="I93" s="66"/>
      <c r="J93" s="66"/>
      <c r="K93" s="66"/>
      <c r="L93" s="66"/>
      <c r="M93" s="66"/>
      <c r="N93" s="66"/>
      <c r="O93" s="66"/>
      <c r="P93" s="66"/>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72"/>
      <c r="BA93" s="72"/>
      <c r="BB93" s="72"/>
      <c r="BC93" s="72"/>
      <c r="BD93" s="72"/>
      <c r="BE93" s="59"/>
      <c r="BF93" s="59"/>
      <c r="BG93" s="59"/>
      <c r="BH93" s="59"/>
      <c r="BI93" s="59"/>
      <c r="BJ93" s="59"/>
      <c r="BK93" s="59"/>
      <c r="BL93" s="59"/>
      <c r="BM93" s="59"/>
      <c r="BN93" s="59"/>
      <c r="BO93" s="59"/>
      <c r="BP93" s="59"/>
      <c r="BQ93" s="56">
        <v>87</v>
      </c>
      <c r="BR93" s="77"/>
      <c r="BS93" s="878"/>
      <c r="BT93" s="879"/>
      <c r="BU93" s="879"/>
      <c r="BV93" s="879"/>
      <c r="BW93" s="879"/>
      <c r="BX93" s="879"/>
      <c r="BY93" s="879"/>
      <c r="BZ93" s="879"/>
      <c r="CA93" s="879"/>
      <c r="CB93" s="879"/>
      <c r="CC93" s="879"/>
      <c r="CD93" s="879"/>
      <c r="CE93" s="879"/>
      <c r="CF93" s="879"/>
      <c r="CG93" s="880"/>
      <c r="CH93" s="881"/>
      <c r="CI93" s="882"/>
      <c r="CJ93" s="882"/>
      <c r="CK93" s="882"/>
      <c r="CL93" s="883"/>
      <c r="CM93" s="881"/>
      <c r="CN93" s="882"/>
      <c r="CO93" s="882"/>
      <c r="CP93" s="882"/>
      <c r="CQ93" s="883"/>
      <c r="CR93" s="881"/>
      <c r="CS93" s="882"/>
      <c r="CT93" s="882"/>
      <c r="CU93" s="882"/>
      <c r="CV93" s="883"/>
      <c r="CW93" s="881"/>
      <c r="CX93" s="882"/>
      <c r="CY93" s="882"/>
      <c r="CZ93" s="882"/>
      <c r="DA93" s="883"/>
      <c r="DB93" s="881"/>
      <c r="DC93" s="882"/>
      <c r="DD93" s="882"/>
      <c r="DE93" s="882"/>
      <c r="DF93" s="883"/>
      <c r="DG93" s="881"/>
      <c r="DH93" s="882"/>
      <c r="DI93" s="882"/>
      <c r="DJ93" s="882"/>
      <c r="DK93" s="883"/>
      <c r="DL93" s="881"/>
      <c r="DM93" s="882"/>
      <c r="DN93" s="882"/>
      <c r="DO93" s="882"/>
      <c r="DP93" s="883"/>
      <c r="DQ93" s="881"/>
      <c r="DR93" s="882"/>
      <c r="DS93" s="882"/>
      <c r="DT93" s="882"/>
      <c r="DU93" s="883"/>
      <c r="DV93" s="878"/>
      <c r="DW93" s="879"/>
      <c r="DX93" s="879"/>
      <c r="DY93" s="879"/>
      <c r="DZ93" s="884"/>
      <c r="EA93" s="52"/>
    </row>
    <row r="94" spans="1:131" ht="26.25" hidden="1" customHeight="1" x14ac:dyDescent="0.2">
      <c r="A94" s="62"/>
      <c r="B94" s="66"/>
      <c r="C94" s="66"/>
      <c r="D94" s="66"/>
      <c r="E94" s="66"/>
      <c r="F94" s="66"/>
      <c r="G94" s="66"/>
      <c r="H94" s="66"/>
      <c r="I94" s="66"/>
      <c r="J94" s="66"/>
      <c r="K94" s="66"/>
      <c r="L94" s="66"/>
      <c r="M94" s="66"/>
      <c r="N94" s="66"/>
      <c r="O94" s="66"/>
      <c r="P94" s="66"/>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c r="AP94" s="69"/>
      <c r="AQ94" s="69"/>
      <c r="AR94" s="69"/>
      <c r="AS94" s="69"/>
      <c r="AT94" s="69"/>
      <c r="AU94" s="69"/>
      <c r="AV94" s="69"/>
      <c r="AW94" s="69"/>
      <c r="AX94" s="69"/>
      <c r="AY94" s="69"/>
      <c r="AZ94" s="72"/>
      <c r="BA94" s="72"/>
      <c r="BB94" s="72"/>
      <c r="BC94" s="72"/>
      <c r="BD94" s="72"/>
      <c r="BE94" s="59"/>
      <c r="BF94" s="59"/>
      <c r="BG94" s="59"/>
      <c r="BH94" s="59"/>
      <c r="BI94" s="59"/>
      <c r="BJ94" s="59"/>
      <c r="BK94" s="59"/>
      <c r="BL94" s="59"/>
      <c r="BM94" s="59"/>
      <c r="BN94" s="59"/>
      <c r="BO94" s="59"/>
      <c r="BP94" s="59"/>
      <c r="BQ94" s="56">
        <v>88</v>
      </c>
      <c r="BR94" s="77"/>
      <c r="BS94" s="878"/>
      <c r="BT94" s="879"/>
      <c r="BU94" s="879"/>
      <c r="BV94" s="879"/>
      <c r="BW94" s="879"/>
      <c r="BX94" s="879"/>
      <c r="BY94" s="879"/>
      <c r="BZ94" s="879"/>
      <c r="CA94" s="879"/>
      <c r="CB94" s="879"/>
      <c r="CC94" s="879"/>
      <c r="CD94" s="879"/>
      <c r="CE94" s="879"/>
      <c r="CF94" s="879"/>
      <c r="CG94" s="880"/>
      <c r="CH94" s="881"/>
      <c r="CI94" s="882"/>
      <c r="CJ94" s="882"/>
      <c r="CK94" s="882"/>
      <c r="CL94" s="883"/>
      <c r="CM94" s="881"/>
      <c r="CN94" s="882"/>
      <c r="CO94" s="882"/>
      <c r="CP94" s="882"/>
      <c r="CQ94" s="883"/>
      <c r="CR94" s="881"/>
      <c r="CS94" s="882"/>
      <c r="CT94" s="882"/>
      <c r="CU94" s="882"/>
      <c r="CV94" s="883"/>
      <c r="CW94" s="881"/>
      <c r="CX94" s="882"/>
      <c r="CY94" s="882"/>
      <c r="CZ94" s="882"/>
      <c r="DA94" s="883"/>
      <c r="DB94" s="881"/>
      <c r="DC94" s="882"/>
      <c r="DD94" s="882"/>
      <c r="DE94" s="882"/>
      <c r="DF94" s="883"/>
      <c r="DG94" s="881"/>
      <c r="DH94" s="882"/>
      <c r="DI94" s="882"/>
      <c r="DJ94" s="882"/>
      <c r="DK94" s="883"/>
      <c r="DL94" s="881"/>
      <c r="DM94" s="882"/>
      <c r="DN94" s="882"/>
      <c r="DO94" s="882"/>
      <c r="DP94" s="883"/>
      <c r="DQ94" s="881"/>
      <c r="DR94" s="882"/>
      <c r="DS94" s="882"/>
      <c r="DT94" s="882"/>
      <c r="DU94" s="883"/>
      <c r="DV94" s="878"/>
      <c r="DW94" s="879"/>
      <c r="DX94" s="879"/>
      <c r="DY94" s="879"/>
      <c r="DZ94" s="884"/>
      <c r="EA94" s="52"/>
    </row>
    <row r="95" spans="1:131" ht="26.25" hidden="1" customHeight="1" x14ac:dyDescent="0.2">
      <c r="A95" s="62"/>
      <c r="B95" s="66"/>
      <c r="C95" s="66"/>
      <c r="D95" s="66"/>
      <c r="E95" s="66"/>
      <c r="F95" s="66"/>
      <c r="G95" s="66"/>
      <c r="H95" s="66"/>
      <c r="I95" s="66"/>
      <c r="J95" s="66"/>
      <c r="K95" s="66"/>
      <c r="L95" s="66"/>
      <c r="M95" s="66"/>
      <c r="N95" s="66"/>
      <c r="O95" s="66"/>
      <c r="P95" s="66"/>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c r="AP95" s="69"/>
      <c r="AQ95" s="69"/>
      <c r="AR95" s="69"/>
      <c r="AS95" s="69"/>
      <c r="AT95" s="69"/>
      <c r="AU95" s="69"/>
      <c r="AV95" s="69"/>
      <c r="AW95" s="69"/>
      <c r="AX95" s="69"/>
      <c r="AY95" s="69"/>
      <c r="AZ95" s="72"/>
      <c r="BA95" s="72"/>
      <c r="BB95" s="72"/>
      <c r="BC95" s="72"/>
      <c r="BD95" s="72"/>
      <c r="BE95" s="59"/>
      <c r="BF95" s="59"/>
      <c r="BG95" s="59"/>
      <c r="BH95" s="59"/>
      <c r="BI95" s="59"/>
      <c r="BJ95" s="59"/>
      <c r="BK95" s="59"/>
      <c r="BL95" s="59"/>
      <c r="BM95" s="59"/>
      <c r="BN95" s="59"/>
      <c r="BO95" s="59"/>
      <c r="BP95" s="59"/>
      <c r="BQ95" s="56">
        <v>89</v>
      </c>
      <c r="BR95" s="77"/>
      <c r="BS95" s="878"/>
      <c r="BT95" s="879"/>
      <c r="BU95" s="879"/>
      <c r="BV95" s="879"/>
      <c r="BW95" s="879"/>
      <c r="BX95" s="879"/>
      <c r="BY95" s="879"/>
      <c r="BZ95" s="879"/>
      <c r="CA95" s="879"/>
      <c r="CB95" s="879"/>
      <c r="CC95" s="879"/>
      <c r="CD95" s="879"/>
      <c r="CE95" s="879"/>
      <c r="CF95" s="879"/>
      <c r="CG95" s="880"/>
      <c r="CH95" s="881"/>
      <c r="CI95" s="882"/>
      <c r="CJ95" s="882"/>
      <c r="CK95" s="882"/>
      <c r="CL95" s="883"/>
      <c r="CM95" s="881"/>
      <c r="CN95" s="882"/>
      <c r="CO95" s="882"/>
      <c r="CP95" s="882"/>
      <c r="CQ95" s="883"/>
      <c r="CR95" s="881"/>
      <c r="CS95" s="882"/>
      <c r="CT95" s="882"/>
      <c r="CU95" s="882"/>
      <c r="CV95" s="883"/>
      <c r="CW95" s="881"/>
      <c r="CX95" s="882"/>
      <c r="CY95" s="882"/>
      <c r="CZ95" s="882"/>
      <c r="DA95" s="883"/>
      <c r="DB95" s="881"/>
      <c r="DC95" s="882"/>
      <c r="DD95" s="882"/>
      <c r="DE95" s="882"/>
      <c r="DF95" s="883"/>
      <c r="DG95" s="881"/>
      <c r="DH95" s="882"/>
      <c r="DI95" s="882"/>
      <c r="DJ95" s="882"/>
      <c r="DK95" s="883"/>
      <c r="DL95" s="881"/>
      <c r="DM95" s="882"/>
      <c r="DN95" s="882"/>
      <c r="DO95" s="882"/>
      <c r="DP95" s="883"/>
      <c r="DQ95" s="881"/>
      <c r="DR95" s="882"/>
      <c r="DS95" s="882"/>
      <c r="DT95" s="882"/>
      <c r="DU95" s="883"/>
      <c r="DV95" s="878"/>
      <c r="DW95" s="879"/>
      <c r="DX95" s="879"/>
      <c r="DY95" s="879"/>
      <c r="DZ95" s="884"/>
      <c r="EA95" s="52"/>
    </row>
    <row r="96" spans="1:131" ht="26.25" hidden="1" customHeight="1" x14ac:dyDescent="0.2">
      <c r="A96" s="62"/>
      <c r="B96" s="66"/>
      <c r="C96" s="66"/>
      <c r="D96" s="66"/>
      <c r="E96" s="66"/>
      <c r="F96" s="66"/>
      <c r="G96" s="66"/>
      <c r="H96" s="66"/>
      <c r="I96" s="66"/>
      <c r="J96" s="66"/>
      <c r="K96" s="66"/>
      <c r="L96" s="66"/>
      <c r="M96" s="66"/>
      <c r="N96" s="66"/>
      <c r="O96" s="66"/>
      <c r="P96" s="66"/>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c r="AP96" s="69"/>
      <c r="AQ96" s="69"/>
      <c r="AR96" s="69"/>
      <c r="AS96" s="69"/>
      <c r="AT96" s="69"/>
      <c r="AU96" s="69"/>
      <c r="AV96" s="69"/>
      <c r="AW96" s="69"/>
      <c r="AX96" s="69"/>
      <c r="AY96" s="69"/>
      <c r="AZ96" s="72"/>
      <c r="BA96" s="72"/>
      <c r="BB96" s="72"/>
      <c r="BC96" s="72"/>
      <c r="BD96" s="72"/>
      <c r="BE96" s="59"/>
      <c r="BF96" s="59"/>
      <c r="BG96" s="59"/>
      <c r="BH96" s="59"/>
      <c r="BI96" s="59"/>
      <c r="BJ96" s="59"/>
      <c r="BK96" s="59"/>
      <c r="BL96" s="59"/>
      <c r="BM96" s="59"/>
      <c r="BN96" s="59"/>
      <c r="BO96" s="59"/>
      <c r="BP96" s="59"/>
      <c r="BQ96" s="56">
        <v>90</v>
      </c>
      <c r="BR96" s="77"/>
      <c r="BS96" s="878"/>
      <c r="BT96" s="879"/>
      <c r="BU96" s="879"/>
      <c r="BV96" s="879"/>
      <c r="BW96" s="879"/>
      <c r="BX96" s="879"/>
      <c r="BY96" s="879"/>
      <c r="BZ96" s="879"/>
      <c r="CA96" s="879"/>
      <c r="CB96" s="879"/>
      <c r="CC96" s="879"/>
      <c r="CD96" s="879"/>
      <c r="CE96" s="879"/>
      <c r="CF96" s="879"/>
      <c r="CG96" s="880"/>
      <c r="CH96" s="881"/>
      <c r="CI96" s="882"/>
      <c r="CJ96" s="882"/>
      <c r="CK96" s="882"/>
      <c r="CL96" s="883"/>
      <c r="CM96" s="881"/>
      <c r="CN96" s="882"/>
      <c r="CO96" s="882"/>
      <c r="CP96" s="882"/>
      <c r="CQ96" s="883"/>
      <c r="CR96" s="881"/>
      <c r="CS96" s="882"/>
      <c r="CT96" s="882"/>
      <c r="CU96" s="882"/>
      <c r="CV96" s="883"/>
      <c r="CW96" s="881"/>
      <c r="CX96" s="882"/>
      <c r="CY96" s="882"/>
      <c r="CZ96" s="882"/>
      <c r="DA96" s="883"/>
      <c r="DB96" s="881"/>
      <c r="DC96" s="882"/>
      <c r="DD96" s="882"/>
      <c r="DE96" s="882"/>
      <c r="DF96" s="883"/>
      <c r="DG96" s="881"/>
      <c r="DH96" s="882"/>
      <c r="DI96" s="882"/>
      <c r="DJ96" s="882"/>
      <c r="DK96" s="883"/>
      <c r="DL96" s="881"/>
      <c r="DM96" s="882"/>
      <c r="DN96" s="882"/>
      <c r="DO96" s="882"/>
      <c r="DP96" s="883"/>
      <c r="DQ96" s="881"/>
      <c r="DR96" s="882"/>
      <c r="DS96" s="882"/>
      <c r="DT96" s="882"/>
      <c r="DU96" s="883"/>
      <c r="DV96" s="878"/>
      <c r="DW96" s="879"/>
      <c r="DX96" s="879"/>
      <c r="DY96" s="879"/>
      <c r="DZ96" s="884"/>
      <c r="EA96" s="52"/>
    </row>
    <row r="97" spans="1:131" ht="26.25" hidden="1" customHeight="1" x14ac:dyDescent="0.2">
      <c r="A97" s="62"/>
      <c r="B97" s="66"/>
      <c r="C97" s="66"/>
      <c r="D97" s="66"/>
      <c r="E97" s="66"/>
      <c r="F97" s="66"/>
      <c r="G97" s="66"/>
      <c r="H97" s="66"/>
      <c r="I97" s="66"/>
      <c r="J97" s="66"/>
      <c r="K97" s="66"/>
      <c r="L97" s="66"/>
      <c r="M97" s="66"/>
      <c r="N97" s="66"/>
      <c r="O97" s="66"/>
      <c r="P97" s="66"/>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c r="AP97" s="69"/>
      <c r="AQ97" s="69"/>
      <c r="AR97" s="69"/>
      <c r="AS97" s="69"/>
      <c r="AT97" s="69"/>
      <c r="AU97" s="69"/>
      <c r="AV97" s="69"/>
      <c r="AW97" s="69"/>
      <c r="AX97" s="69"/>
      <c r="AY97" s="69"/>
      <c r="AZ97" s="72"/>
      <c r="BA97" s="72"/>
      <c r="BB97" s="72"/>
      <c r="BC97" s="72"/>
      <c r="BD97" s="72"/>
      <c r="BE97" s="59"/>
      <c r="BF97" s="59"/>
      <c r="BG97" s="59"/>
      <c r="BH97" s="59"/>
      <c r="BI97" s="59"/>
      <c r="BJ97" s="59"/>
      <c r="BK97" s="59"/>
      <c r="BL97" s="59"/>
      <c r="BM97" s="59"/>
      <c r="BN97" s="59"/>
      <c r="BO97" s="59"/>
      <c r="BP97" s="59"/>
      <c r="BQ97" s="56">
        <v>91</v>
      </c>
      <c r="BR97" s="77"/>
      <c r="BS97" s="878"/>
      <c r="BT97" s="879"/>
      <c r="BU97" s="879"/>
      <c r="BV97" s="879"/>
      <c r="BW97" s="879"/>
      <c r="BX97" s="879"/>
      <c r="BY97" s="879"/>
      <c r="BZ97" s="879"/>
      <c r="CA97" s="879"/>
      <c r="CB97" s="879"/>
      <c r="CC97" s="879"/>
      <c r="CD97" s="879"/>
      <c r="CE97" s="879"/>
      <c r="CF97" s="879"/>
      <c r="CG97" s="880"/>
      <c r="CH97" s="881"/>
      <c r="CI97" s="882"/>
      <c r="CJ97" s="882"/>
      <c r="CK97" s="882"/>
      <c r="CL97" s="883"/>
      <c r="CM97" s="881"/>
      <c r="CN97" s="882"/>
      <c r="CO97" s="882"/>
      <c r="CP97" s="882"/>
      <c r="CQ97" s="883"/>
      <c r="CR97" s="881"/>
      <c r="CS97" s="882"/>
      <c r="CT97" s="882"/>
      <c r="CU97" s="882"/>
      <c r="CV97" s="883"/>
      <c r="CW97" s="881"/>
      <c r="CX97" s="882"/>
      <c r="CY97" s="882"/>
      <c r="CZ97" s="882"/>
      <c r="DA97" s="883"/>
      <c r="DB97" s="881"/>
      <c r="DC97" s="882"/>
      <c r="DD97" s="882"/>
      <c r="DE97" s="882"/>
      <c r="DF97" s="883"/>
      <c r="DG97" s="881"/>
      <c r="DH97" s="882"/>
      <c r="DI97" s="882"/>
      <c r="DJ97" s="882"/>
      <c r="DK97" s="883"/>
      <c r="DL97" s="881"/>
      <c r="DM97" s="882"/>
      <c r="DN97" s="882"/>
      <c r="DO97" s="882"/>
      <c r="DP97" s="883"/>
      <c r="DQ97" s="881"/>
      <c r="DR97" s="882"/>
      <c r="DS97" s="882"/>
      <c r="DT97" s="882"/>
      <c r="DU97" s="883"/>
      <c r="DV97" s="878"/>
      <c r="DW97" s="879"/>
      <c r="DX97" s="879"/>
      <c r="DY97" s="879"/>
      <c r="DZ97" s="884"/>
      <c r="EA97" s="52"/>
    </row>
    <row r="98" spans="1:131" ht="26.25" hidden="1" customHeight="1" x14ac:dyDescent="0.2">
      <c r="A98" s="62"/>
      <c r="B98" s="66"/>
      <c r="C98" s="66"/>
      <c r="D98" s="66"/>
      <c r="E98" s="66"/>
      <c r="F98" s="66"/>
      <c r="G98" s="66"/>
      <c r="H98" s="66"/>
      <c r="I98" s="66"/>
      <c r="J98" s="66"/>
      <c r="K98" s="66"/>
      <c r="L98" s="66"/>
      <c r="M98" s="66"/>
      <c r="N98" s="66"/>
      <c r="O98" s="66"/>
      <c r="P98" s="66"/>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c r="AP98" s="69"/>
      <c r="AQ98" s="69"/>
      <c r="AR98" s="69"/>
      <c r="AS98" s="69"/>
      <c r="AT98" s="69"/>
      <c r="AU98" s="69"/>
      <c r="AV98" s="69"/>
      <c r="AW98" s="69"/>
      <c r="AX98" s="69"/>
      <c r="AY98" s="69"/>
      <c r="AZ98" s="72"/>
      <c r="BA98" s="72"/>
      <c r="BB98" s="72"/>
      <c r="BC98" s="72"/>
      <c r="BD98" s="72"/>
      <c r="BE98" s="59"/>
      <c r="BF98" s="59"/>
      <c r="BG98" s="59"/>
      <c r="BH98" s="59"/>
      <c r="BI98" s="59"/>
      <c r="BJ98" s="59"/>
      <c r="BK98" s="59"/>
      <c r="BL98" s="59"/>
      <c r="BM98" s="59"/>
      <c r="BN98" s="59"/>
      <c r="BO98" s="59"/>
      <c r="BP98" s="59"/>
      <c r="BQ98" s="56">
        <v>92</v>
      </c>
      <c r="BR98" s="77"/>
      <c r="BS98" s="878"/>
      <c r="BT98" s="879"/>
      <c r="BU98" s="879"/>
      <c r="BV98" s="879"/>
      <c r="BW98" s="879"/>
      <c r="BX98" s="879"/>
      <c r="BY98" s="879"/>
      <c r="BZ98" s="879"/>
      <c r="CA98" s="879"/>
      <c r="CB98" s="879"/>
      <c r="CC98" s="879"/>
      <c r="CD98" s="879"/>
      <c r="CE98" s="879"/>
      <c r="CF98" s="879"/>
      <c r="CG98" s="880"/>
      <c r="CH98" s="881"/>
      <c r="CI98" s="882"/>
      <c r="CJ98" s="882"/>
      <c r="CK98" s="882"/>
      <c r="CL98" s="883"/>
      <c r="CM98" s="881"/>
      <c r="CN98" s="882"/>
      <c r="CO98" s="882"/>
      <c r="CP98" s="882"/>
      <c r="CQ98" s="883"/>
      <c r="CR98" s="881"/>
      <c r="CS98" s="882"/>
      <c r="CT98" s="882"/>
      <c r="CU98" s="882"/>
      <c r="CV98" s="883"/>
      <c r="CW98" s="881"/>
      <c r="CX98" s="882"/>
      <c r="CY98" s="882"/>
      <c r="CZ98" s="882"/>
      <c r="DA98" s="883"/>
      <c r="DB98" s="881"/>
      <c r="DC98" s="882"/>
      <c r="DD98" s="882"/>
      <c r="DE98" s="882"/>
      <c r="DF98" s="883"/>
      <c r="DG98" s="881"/>
      <c r="DH98" s="882"/>
      <c r="DI98" s="882"/>
      <c r="DJ98" s="882"/>
      <c r="DK98" s="883"/>
      <c r="DL98" s="881"/>
      <c r="DM98" s="882"/>
      <c r="DN98" s="882"/>
      <c r="DO98" s="882"/>
      <c r="DP98" s="883"/>
      <c r="DQ98" s="881"/>
      <c r="DR98" s="882"/>
      <c r="DS98" s="882"/>
      <c r="DT98" s="882"/>
      <c r="DU98" s="883"/>
      <c r="DV98" s="878"/>
      <c r="DW98" s="879"/>
      <c r="DX98" s="879"/>
      <c r="DY98" s="879"/>
      <c r="DZ98" s="884"/>
      <c r="EA98" s="52"/>
    </row>
    <row r="99" spans="1:131" ht="26.25" hidden="1" customHeight="1" x14ac:dyDescent="0.2">
      <c r="A99" s="62"/>
      <c r="B99" s="66"/>
      <c r="C99" s="66"/>
      <c r="D99" s="66"/>
      <c r="E99" s="66"/>
      <c r="F99" s="66"/>
      <c r="G99" s="66"/>
      <c r="H99" s="66"/>
      <c r="I99" s="66"/>
      <c r="J99" s="66"/>
      <c r="K99" s="66"/>
      <c r="L99" s="66"/>
      <c r="M99" s="66"/>
      <c r="N99" s="66"/>
      <c r="O99" s="66"/>
      <c r="P99" s="66"/>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c r="AP99" s="69"/>
      <c r="AQ99" s="69"/>
      <c r="AR99" s="69"/>
      <c r="AS99" s="69"/>
      <c r="AT99" s="69"/>
      <c r="AU99" s="69"/>
      <c r="AV99" s="69"/>
      <c r="AW99" s="69"/>
      <c r="AX99" s="69"/>
      <c r="AY99" s="69"/>
      <c r="AZ99" s="72"/>
      <c r="BA99" s="72"/>
      <c r="BB99" s="72"/>
      <c r="BC99" s="72"/>
      <c r="BD99" s="72"/>
      <c r="BE99" s="59"/>
      <c r="BF99" s="59"/>
      <c r="BG99" s="59"/>
      <c r="BH99" s="59"/>
      <c r="BI99" s="59"/>
      <c r="BJ99" s="59"/>
      <c r="BK99" s="59"/>
      <c r="BL99" s="59"/>
      <c r="BM99" s="59"/>
      <c r="BN99" s="59"/>
      <c r="BO99" s="59"/>
      <c r="BP99" s="59"/>
      <c r="BQ99" s="56">
        <v>93</v>
      </c>
      <c r="BR99" s="77"/>
      <c r="BS99" s="878"/>
      <c r="BT99" s="879"/>
      <c r="BU99" s="879"/>
      <c r="BV99" s="879"/>
      <c r="BW99" s="879"/>
      <c r="BX99" s="879"/>
      <c r="BY99" s="879"/>
      <c r="BZ99" s="879"/>
      <c r="CA99" s="879"/>
      <c r="CB99" s="879"/>
      <c r="CC99" s="879"/>
      <c r="CD99" s="879"/>
      <c r="CE99" s="879"/>
      <c r="CF99" s="879"/>
      <c r="CG99" s="880"/>
      <c r="CH99" s="881"/>
      <c r="CI99" s="882"/>
      <c r="CJ99" s="882"/>
      <c r="CK99" s="882"/>
      <c r="CL99" s="883"/>
      <c r="CM99" s="881"/>
      <c r="CN99" s="882"/>
      <c r="CO99" s="882"/>
      <c r="CP99" s="882"/>
      <c r="CQ99" s="883"/>
      <c r="CR99" s="881"/>
      <c r="CS99" s="882"/>
      <c r="CT99" s="882"/>
      <c r="CU99" s="882"/>
      <c r="CV99" s="883"/>
      <c r="CW99" s="881"/>
      <c r="CX99" s="882"/>
      <c r="CY99" s="882"/>
      <c r="CZ99" s="882"/>
      <c r="DA99" s="883"/>
      <c r="DB99" s="881"/>
      <c r="DC99" s="882"/>
      <c r="DD99" s="882"/>
      <c r="DE99" s="882"/>
      <c r="DF99" s="883"/>
      <c r="DG99" s="881"/>
      <c r="DH99" s="882"/>
      <c r="DI99" s="882"/>
      <c r="DJ99" s="882"/>
      <c r="DK99" s="883"/>
      <c r="DL99" s="881"/>
      <c r="DM99" s="882"/>
      <c r="DN99" s="882"/>
      <c r="DO99" s="882"/>
      <c r="DP99" s="883"/>
      <c r="DQ99" s="881"/>
      <c r="DR99" s="882"/>
      <c r="DS99" s="882"/>
      <c r="DT99" s="882"/>
      <c r="DU99" s="883"/>
      <c r="DV99" s="878"/>
      <c r="DW99" s="879"/>
      <c r="DX99" s="879"/>
      <c r="DY99" s="879"/>
      <c r="DZ99" s="884"/>
      <c r="EA99" s="52"/>
    </row>
    <row r="100" spans="1:131" ht="26.25" hidden="1" customHeight="1" x14ac:dyDescent="0.2">
      <c r="A100" s="62"/>
      <c r="B100" s="66"/>
      <c r="C100" s="66"/>
      <c r="D100" s="66"/>
      <c r="E100" s="66"/>
      <c r="F100" s="66"/>
      <c r="G100" s="66"/>
      <c r="H100" s="66"/>
      <c r="I100" s="66"/>
      <c r="J100" s="66"/>
      <c r="K100" s="66"/>
      <c r="L100" s="66"/>
      <c r="M100" s="66"/>
      <c r="N100" s="66"/>
      <c r="O100" s="66"/>
      <c r="P100" s="66"/>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c r="AP100" s="69"/>
      <c r="AQ100" s="69"/>
      <c r="AR100" s="69"/>
      <c r="AS100" s="69"/>
      <c r="AT100" s="69"/>
      <c r="AU100" s="69"/>
      <c r="AV100" s="69"/>
      <c r="AW100" s="69"/>
      <c r="AX100" s="69"/>
      <c r="AY100" s="69"/>
      <c r="AZ100" s="72"/>
      <c r="BA100" s="72"/>
      <c r="BB100" s="72"/>
      <c r="BC100" s="72"/>
      <c r="BD100" s="72"/>
      <c r="BE100" s="59"/>
      <c r="BF100" s="59"/>
      <c r="BG100" s="59"/>
      <c r="BH100" s="59"/>
      <c r="BI100" s="59"/>
      <c r="BJ100" s="59"/>
      <c r="BK100" s="59"/>
      <c r="BL100" s="59"/>
      <c r="BM100" s="59"/>
      <c r="BN100" s="59"/>
      <c r="BO100" s="59"/>
      <c r="BP100" s="59"/>
      <c r="BQ100" s="56">
        <v>94</v>
      </c>
      <c r="BR100" s="77"/>
      <c r="BS100" s="878"/>
      <c r="BT100" s="879"/>
      <c r="BU100" s="879"/>
      <c r="BV100" s="879"/>
      <c r="BW100" s="879"/>
      <c r="BX100" s="879"/>
      <c r="BY100" s="879"/>
      <c r="BZ100" s="879"/>
      <c r="CA100" s="879"/>
      <c r="CB100" s="879"/>
      <c r="CC100" s="879"/>
      <c r="CD100" s="879"/>
      <c r="CE100" s="879"/>
      <c r="CF100" s="879"/>
      <c r="CG100" s="880"/>
      <c r="CH100" s="881"/>
      <c r="CI100" s="882"/>
      <c r="CJ100" s="882"/>
      <c r="CK100" s="882"/>
      <c r="CL100" s="883"/>
      <c r="CM100" s="881"/>
      <c r="CN100" s="882"/>
      <c r="CO100" s="882"/>
      <c r="CP100" s="882"/>
      <c r="CQ100" s="883"/>
      <c r="CR100" s="881"/>
      <c r="CS100" s="882"/>
      <c r="CT100" s="882"/>
      <c r="CU100" s="882"/>
      <c r="CV100" s="883"/>
      <c r="CW100" s="881"/>
      <c r="CX100" s="882"/>
      <c r="CY100" s="882"/>
      <c r="CZ100" s="882"/>
      <c r="DA100" s="883"/>
      <c r="DB100" s="881"/>
      <c r="DC100" s="882"/>
      <c r="DD100" s="882"/>
      <c r="DE100" s="882"/>
      <c r="DF100" s="883"/>
      <c r="DG100" s="881"/>
      <c r="DH100" s="882"/>
      <c r="DI100" s="882"/>
      <c r="DJ100" s="882"/>
      <c r="DK100" s="883"/>
      <c r="DL100" s="881"/>
      <c r="DM100" s="882"/>
      <c r="DN100" s="882"/>
      <c r="DO100" s="882"/>
      <c r="DP100" s="883"/>
      <c r="DQ100" s="881"/>
      <c r="DR100" s="882"/>
      <c r="DS100" s="882"/>
      <c r="DT100" s="882"/>
      <c r="DU100" s="883"/>
      <c r="DV100" s="878"/>
      <c r="DW100" s="879"/>
      <c r="DX100" s="879"/>
      <c r="DY100" s="879"/>
      <c r="DZ100" s="884"/>
      <c r="EA100" s="52"/>
    </row>
    <row r="101" spans="1:131" ht="26.25" hidden="1" customHeight="1" x14ac:dyDescent="0.2">
      <c r="A101" s="62"/>
      <c r="B101" s="66"/>
      <c r="C101" s="66"/>
      <c r="D101" s="66"/>
      <c r="E101" s="66"/>
      <c r="F101" s="66"/>
      <c r="G101" s="66"/>
      <c r="H101" s="66"/>
      <c r="I101" s="66"/>
      <c r="J101" s="66"/>
      <c r="K101" s="66"/>
      <c r="L101" s="66"/>
      <c r="M101" s="66"/>
      <c r="N101" s="66"/>
      <c r="O101" s="66"/>
      <c r="P101" s="66"/>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c r="AP101" s="69"/>
      <c r="AQ101" s="69"/>
      <c r="AR101" s="69"/>
      <c r="AS101" s="69"/>
      <c r="AT101" s="69"/>
      <c r="AU101" s="69"/>
      <c r="AV101" s="69"/>
      <c r="AW101" s="69"/>
      <c r="AX101" s="69"/>
      <c r="AY101" s="69"/>
      <c r="AZ101" s="72"/>
      <c r="BA101" s="72"/>
      <c r="BB101" s="72"/>
      <c r="BC101" s="72"/>
      <c r="BD101" s="72"/>
      <c r="BE101" s="59"/>
      <c r="BF101" s="59"/>
      <c r="BG101" s="59"/>
      <c r="BH101" s="59"/>
      <c r="BI101" s="59"/>
      <c r="BJ101" s="59"/>
      <c r="BK101" s="59"/>
      <c r="BL101" s="59"/>
      <c r="BM101" s="59"/>
      <c r="BN101" s="59"/>
      <c r="BO101" s="59"/>
      <c r="BP101" s="59"/>
      <c r="BQ101" s="56">
        <v>95</v>
      </c>
      <c r="BR101" s="77"/>
      <c r="BS101" s="878"/>
      <c r="BT101" s="879"/>
      <c r="BU101" s="879"/>
      <c r="BV101" s="879"/>
      <c r="BW101" s="879"/>
      <c r="BX101" s="879"/>
      <c r="BY101" s="879"/>
      <c r="BZ101" s="879"/>
      <c r="CA101" s="879"/>
      <c r="CB101" s="879"/>
      <c r="CC101" s="879"/>
      <c r="CD101" s="879"/>
      <c r="CE101" s="879"/>
      <c r="CF101" s="879"/>
      <c r="CG101" s="880"/>
      <c r="CH101" s="881"/>
      <c r="CI101" s="882"/>
      <c r="CJ101" s="882"/>
      <c r="CK101" s="882"/>
      <c r="CL101" s="883"/>
      <c r="CM101" s="881"/>
      <c r="CN101" s="882"/>
      <c r="CO101" s="882"/>
      <c r="CP101" s="882"/>
      <c r="CQ101" s="883"/>
      <c r="CR101" s="881"/>
      <c r="CS101" s="882"/>
      <c r="CT101" s="882"/>
      <c r="CU101" s="882"/>
      <c r="CV101" s="883"/>
      <c r="CW101" s="881"/>
      <c r="CX101" s="882"/>
      <c r="CY101" s="882"/>
      <c r="CZ101" s="882"/>
      <c r="DA101" s="883"/>
      <c r="DB101" s="881"/>
      <c r="DC101" s="882"/>
      <c r="DD101" s="882"/>
      <c r="DE101" s="882"/>
      <c r="DF101" s="883"/>
      <c r="DG101" s="881"/>
      <c r="DH101" s="882"/>
      <c r="DI101" s="882"/>
      <c r="DJ101" s="882"/>
      <c r="DK101" s="883"/>
      <c r="DL101" s="881"/>
      <c r="DM101" s="882"/>
      <c r="DN101" s="882"/>
      <c r="DO101" s="882"/>
      <c r="DP101" s="883"/>
      <c r="DQ101" s="881"/>
      <c r="DR101" s="882"/>
      <c r="DS101" s="882"/>
      <c r="DT101" s="882"/>
      <c r="DU101" s="883"/>
      <c r="DV101" s="878"/>
      <c r="DW101" s="879"/>
      <c r="DX101" s="879"/>
      <c r="DY101" s="879"/>
      <c r="DZ101" s="884"/>
      <c r="EA101" s="52"/>
    </row>
    <row r="102" spans="1:131" ht="26.25" customHeight="1" x14ac:dyDescent="0.2">
      <c r="A102" s="62"/>
      <c r="B102" s="66"/>
      <c r="C102" s="66"/>
      <c r="D102" s="66"/>
      <c r="E102" s="66"/>
      <c r="F102" s="66"/>
      <c r="G102" s="66"/>
      <c r="H102" s="66"/>
      <c r="I102" s="66"/>
      <c r="J102" s="66"/>
      <c r="K102" s="66"/>
      <c r="L102" s="66"/>
      <c r="M102" s="66"/>
      <c r="N102" s="66"/>
      <c r="O102" s="66"/>
      <c r="P102" s="66"/>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c r="AP102" s="69"/>
      <c r="AQ102" s="69"/>
      <c r="AR102" s="69"/>
      <c r="AS102" s="69"/>
      <c r="AT102" s="69"/>
      <c r="AU102" s="69"/>
      <c r="AV102" s="69"/>
      <c r="AW102" s="69"/>
      <c r="AX102" s="69"/>
      <c r="AY102" s="69"/>
      <c r="AZ102" s="72"/>
      <c r="BA102" s="72"/>
      <c r="BB102" s="72"/>
      <c r="BC102" s="72"/>
      <c r="BD102" s="72"/>
      <c r="BE102" s="59"/>
      <c r="BF102" s="59"/>
      <c r="BG102" s="59"/>
      <c r="BH102" s="59"/>
      <c r="BI102" s="59"/>
      <c r="BJ102" s="59"/>
      <c r="BK102" s="59"/>
      <c r="BL102" s="59"/>
      <c r="BM102" s="59"/>
      <c r="BN102" s="59"/>
      <c r="BO102" s="59"/>
      <c r="BP102" s="59"/>
      <c r="BQ102" s="57" t="s">
        <v>254</v>
      </c>
      <c r="BR102" s="885" t="s">
        <v>414</v>
      </c>
      <c r="BS102" s="886"/>
      <c r="BT102" s="886"/>
      <c r="BU102" s="886"/>
      <c r="BV102" s="886"/>
      <c r="BW102" s="886"/>
      <c r="BX102" s="886"/>
      <c r="BY102" s="886"/>
      <c r="BZ102" s="886"/>
      <c r="CA102" s="886"/>
      <c r="CB102" s="886"/>
      <c r="CC102" s="886"/>
      <c r="CD102" s="886"/>
      <c r="CE102" s="886"/>
      <c r="CF102" s="886"/>
      <c r="CG102" s="887"/>
      <c r="CH102" s="888"/>
      <c r="CI102" s="889"/>
      <c r="CJ102" s="889"/>
      <c r="CK102" s="889"/>
      <c r="CL102" s="890"/>
      <c r="CM102" s="888"/>
      <c r="CN102" s="889"/>
      <c r="CO102" s="889"/>
      <c r="CP102" s="889"/>
      <c r="CQ102" s="890"/>
      <c r="CR102" s="891">
        <v>393</v>
      </c>
      <c r="CS102" s="892"/>
      <c r="CT102" s="892"/>
      <c r="CU102" s="892"/>
      <c r="CV102" s="893"/>
      <c r="CW102" s="891">
        <v>50</v>
      </c>
      <c r="CX102" s="892"/>
      <c r="CY102" s="892"/>
      <c r="CZ102" s="892"/>
      <c r="DA102" s="893"/>
      <c r="DB102" s="891" t="s">
        <v>209</v>
      </c>
      <c r="DC102" s="892"/>
      <c r="DD102" s="892"/>
      <c r="DE102" s="892"/>
      <c r="DF102" s="893"/>
      <c r="DG102" s="891" t="s">
        <v>209</v>
      </c>
      <c r="DH102" s="892"/>
      <c r="DI102" s="892"/>
      <c r="DJ102" s="892"/>
      <c r="DK102" s="893"/>
      <c r="DL102" s="891" t="s">
        <v>209</v>
      </c>
      <c r="DM102" s="892"/>
      <c r="DN102" s="892"/>
      <c r="DO102" s="892"/>
      <c r="DP102" s="893"/>
      <c r="DQ102" s="891" t="s">
        <v>209</v>
      </c>
      <c r="DR102" s="892"/>
      <c r="DS102" s="892"/>
      <c r="DT102" s="892"/>
      <c r="DU102" s="893"/>
      <c r="DV102" s="885"/>
      <c r="DW102" s="886"/>
      <c r="DX102" s="886"/>
      <c r="DY102" s="886"/>
      <c r="DZ102" s="894"/>
      <c r="EA102" s="52"/>
    </row>
    <row r="103" spans="1:131" ht="26.25" customHeight="1" x14ac:dyDescent="0.2">
      <c r="A103" s="62"/>
      <c r="B103" s="66"/>
      <c r="C103" s="66"/>
      <c r="D103" s="66"/>
      <c r="E103" s="66"/>
      <c r="F103" s="66"/>
      <c r="G103" s="66"/>
      <c r="H103" s="66"/>
      <c r="I103" s="66"/>
      <c r="J103" s="66"/>
      <c r="K103" s="66"/>
      <c r="L103" s="66"/>
      <c r="M103" s="66"/>
      <c r="N103" s="66"/>
      <c r="O103" s="66"/>
      <c r="P103" s="66"/>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c r="AP103" s="69"/>
      <c r="AQ103" s="69"/>
      <c r="AR103" s="69"/>
      <c r="AS103" s="69"/>
      <c r="AT103" s="69"/>
      <c r="AU103" s="69"/>
      <c r="AV103" s="69"/>
      <c r="AW103" s="69"/>
      <c r="AX103" s="69"/>
      <c r="AY103" s="69"/>
      <c r="AZ103" s="72"/>
      <c r="BA103" s="72"/>
      <c r="BB103" s="72"/>
      <c r="BC103" s="72"/>
      <c r="BD103" s="72"/>
      <c r="BE103" s="59"/>
      <c r="BF103" s="59"/>
      <c r="BG103" s="59"/>
      <c r="BH103" s="59"/>
      <c r="BI103" s="59"/>
      <c r="BJ103" s="59"/>
      <c r="BK103" s="59"/>
      <c r="BL103" s="59"/>
      <c r="BM103" s="59"/>
      <c r="BN103" s="59"/>
      <c r="BO103" s="59"/>
      <c r="BP103" s="59"/>
      <c r="BQ103" s="873" t="s">
        <v>430</v>
      </c>
      <c r="BR103" s="873"/>
      <c r="BS103" s="873"/>
      <c r="BT103" s="873"/>
      <c r="BU103" s="873"/>
      <c r="BV103" s="873"/>
      <c r="BW103" s="873"/>
      <c r="BX103" s="873"/>
      <c r="BY103" s="873"/>
      <c r="BZ103" s="873"/>
      <c r="CA103" s="873"/>
      <c r="CB103" s="873"/>
      <c r="CC103" s="873"/>
      <c r="CD103" s="873"/>
      <c r="CE103" s="873"/>
      <c r="CF103" s="873"/>
      <c r="CG103" s="873"/>
      <c r="CH103" s="873"/>
      <c r="CI103" s="873"/>
      <c r="CJ103" s="873"/>
      <c r="CK103" s="873"/>
      <c r="CL103" s="873"/>
      <c r="CM103" s="873"/>
      <c r="CN103" s="873"/>
      <c r="CO103" s="873"/>
      <c r="CP103" s="873"/>
      <c r="CQ103" s="873"/>
      <c r="CR103" s="873"/>
      <c r="CS103" s="873"/>
      <c r="CT103" s="873"/>
      <c r="CU103" s="873"/>
      <c r="CV103" s="873"/>
      <c r="CW103" s="873"/>
      <c r="CX103" s="873"/>
      <c r="CY103" s="873"/>
      <c r="CZ103" s="873"/>
      <c r="DA103" s="873"/>
      <c r="DB103" s="873"/>
      <c r="DC103" s="873"/>
      <c r="DD103" s="873"/>
      <c r="DE103" s="873"/>
      <c r="DF103" s="873"/>
      <c r="DG103" s="873"/>
      <c r="DH103" s="873"/>
      <c r="DI103" s="873"/>
      <c r="DJ103" s="873"/>
      <c r="DK103" s="873"/>
      <c r="DL103" s="873"/>
      <c r="DM103" s="873"/>
      <c r="DN103" s="873"/>
      <c r="DO103" s="873"/>
      <c r="DP103" s="873"/>
      <c r="DQ103" s="873"/>
      <c r="DR103" s="873"/>
      <c r="DS103" s="873"/>
      <c r="DT103" s="873"/>
      <c r="DU103" s="873"/>
      <c r="DV103" s="873"/>
      <c r="DW103" s="873"/>
      <c r="DX103" s="873"/>
      <c r="DY103" s="873"/>
      <c r="DZ103" s="873"/>
      <c r="EA103" s="52"/>
    </row>
    <row r="104" spans="1:131" ht="26.25" customHeight="1" x14ac:dyDescent="0.2">
      <c r="A104" s="62"/>
      <c r="B104" s="66"/>
      <c r="C104" s="66"/>
      <c r="D104" s="66"/>
      <c r="E104" s="66"/>
      <c r="F104" s="66"/>
      <c r="G104" s="66"/>
      <c r="H104" s="66"/>
      <c r="I104" s="66"/>
      <c r="J104" s="66"/>
      <c r="K104" s="66"/>
      <c r="L104" s="66"/>
      <c r="M104" s="66"/>
      <c r="N104" s="66"/>
      <c r="O104" s="66"/>
      <c r="P104" s="66"/>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69"/>
      <c r="AY104" s="69"/>
      <c r="AZ104" s="72"/>
      <c r="BA104" s="72"/>
      <c r="BB104" s="72"/>
      <c r="BC104" s="72"/>
      <c r="BD104" s="72"/>
      <c r="BE104" s="59"/>
      <c r="BF104" s="59"/>
      <c r="BG104" s="59"/>
      <c r="BH104" s="59"/>
      <c r="BI104" s="59"/>
      <c r="BJ104" s="59"/>
      <c r="BK104" s="59"/>
      <c r="BL104" s="59"/>
      <c r="BM104" s="59"/>
      <c r="BN104" s="59"/>
      <c r="BO104" s="59"/>
      <c r="BP104" s="59"/>
      <c r="BQ104" s="706" t="s">
        <v>431</v>
      </c>
      <c r="BR104" s="706"/>
      <c r="BS104" s="706"/>
      <c r="BT104" s="706"/>
      <c r="BU104" s="706"/>
      <c r="BV104" s="706"/>
      <c r="BW104" s="706"/>
      <c r="BX104" s="706"/>
      <c r="BY104" s="706"/>
      <c r="BZ104" s="706"/>
      <c r="CA104" s="706"/>
      <c r="CB104" s="706"/>
      <c r="CC104" s="706"/>
      <c r="CD104" s="706"/>
      <c r="CE104" s="706"/>
      <c r="CF104" s="706"/>
      <c r="CG104" s="706"/>
      <c r="CH104" s="706"/>
      <c r="CI104" s="706"/>
      <c r="CJ104" s="706"/>
      <c r="CK104" s="706"/>
      <c r="CL104" s="706"/>
      <c r="CM104" s="706"/>
      <c r="CN104" s="706"/>
      <c r="CO104" s="706"/>
      <c r="CP104" s="706"/>
      <c r="CQ104" s="706"/>
      <c r="CR104" s="706"/>
      <c r="CS104" s="706"/>
      <c r="CT104" s="706"/>
      <c r="CU104" s="706"/>
      <c r="CV104" s="706"/>
      <c r="CW104" s="706"/>
      <c r="CX104" s="706"/>
      <c r="CY104" s="706"/>
      <c r="CZ104" s="706"/>
      <c r="DA104" s="706"/>
      <c r="DB104" s="706"/>
      <c r="DC104" s="706"/>
      <c r="DD104" s="706"/>
      <c r="DE104" s="706"/>
      <c r="DF104" s="706"/>
      <c r="DG104" s="706"/>
      <c r="DH104" s="706"/>
      <c r="DI104" s="706"/>
      <c r="DJ104" s="706"/>
      <c r="DK104" s="706"/>
      <c r="DL104" s="706"/>
      <c r="DM104" s="706"/>
      <c r="DN104" s="706"/>
      <c r="DO104" s="706"/>
      <c r="DP104" s="706"/>
      <c r="DQ104" s="706"/>
      <c r="DR104" s="706"/>
      <c r="DS104" s="706"/>
      <c r="DT104" s="706"/>
      <c r="DU104" s="706"/>
      <c r="DV104" s="706"/>
      <c r="DW104" s="706"/>
      <c r="DX104" s="706"/>
      <c r="DY104" s="706"/>
      <c r="DZ104" s="706"/>
      <c r="EA104" s="52"/>
    </row>
    <row r="105" spans="1:131" ht="11.25" customHeight="1" x14ac:dyDescent="0.2">
      <c r="A105" s="59"/>
      <c r="B105" s="59"/>
      <c r="C105" s="59"/>
      <c r="D105" s="59"/>
      <c r="E105" s="59"/>
      <c r="F105" s="59"/>
      <c r="G105" s="59"/>
      <c r="H105" s="59"/>
      <c r="I105" s="59"/>
      <c r="J105" s="59"/>
      <c r="K105" s="59"/>
      <c r="L105" s="59"/>
      <c r="M105" s="59"/>
      <c r="N105" s="59"/>
      <c r="O105" s="59"/>
      <c r="P105" s="59"/>
      <c r="Q105" s="59"/>
      <c r="R105" s="59"/>
      <c r="S105" s="59"/>
      <c r="T105" s="59"/>
      <c r="U105" s="59"/>
      <c r="V105" s="59"/>
      <c r="W105" s="59"/>
      <c r="X105" s="59"/>
      <c r="Y105" s="59"/>
      <c r="Z105" s="59"/>
      <c r="AA105" s="59"/>
      <c r="AB105" s="59"/>
      <c r="AC105" s="59"/>
      <c r="AD105" s="59"/>
      <c r="AE105" s="59"/>
      <c r="AF105" s="59"/>
      <c r="AG105" s="59"/>
      <c r="AH105" s="59"/>
      <c r="AI105" s="59"/>
      <c r="AJ105" s="59"/>
      <c r="AK105" s="59"/>
      <c r="AL105" s="59"/>
      <c r="AM105" s="59"/>
      <c r="AN105" s="59"/>
      <c r="AO105" s="59"/>
      <c r="AP105" s="59"/>
      <c r="AQ105" s="59"/>
      <c r="AR105" s="59"/>
      <c r="AS105" s="59"/>
      <c r="AT105" s="59"/>
      <c r="AU105" s="59"/>
      <c r="AV105" s="59"/>
      <c r="AW105" s="59"/>
      <c r="AX105" s="59"/>
      <c r="AY105" s="59"/>
      <c r="AZ105" s="59"/>
      <c r="BA105" s="59"/>
      <c r="BB105" s="59"/>
      <c r="BC105" s="59"/>
      <c r="BD105" s="59"/>
      <c r="BE105" s="59"/>
      <c r="BF105" s="59"/>
      <c r="BG105" s="59"/>
      <c r="BH105" s="59"/>
      <c r="BI105" s="59"/>
      <c r="BJ105" s="59"/>
      <c r="BK105" s="59"/>
      <c r="BL105" s="59"/>
      <c r="BM105" s="59"/>
      <c r="BN105" s="59"/>
      <c r="BO105" s="59"/>
      <c r="BP105" s="59"/>
      <c r="BQ105" s="52"/>
      <c r="BR105" s="52"/>
      <c r="BS105" s="52"/>
      <c r="BT105" s="52"/>
      <c r="BU105" s="52"/>
      <c r="BV105" s="52"/>
      <c r="BW105" s="52"/>
      <c r="BX105" s="52"/>
      <c r="BY105" s="52"/>
      <c r="BZ105" s="52"/>
      <c r="CA105" s="52"/>
      <c r="CB105" s="52"/>
      <c r="CC105" s="52"/>
      <c r="CD105" s="52"/>
      <c r="CE105" s="52"/>
      <c r="CF105" s="52"/>
      <c r="CG105" s="52"/>
      <c r="CH105" s="52"/>
      <c r="CI105" s="52"/>
      <c r="CJ105" s="52"/>
      <c r="CK105" s="52"/>
      <c r="CL105" s="52"/>
      <c r="CM105" s="52"/>
      <c r="CN105" s="52"/>
      <c r="CO105" s="52"/>
      <c r="CP105" s="52"/>
      <c r="CQ105" s="52"/>
      <c r="CR105" s="52"/>
      <c r="CS105" s="52"/>
      <c r="CT105" s="52"/>
      <c r="CU105" s="52"/>
      <c r="CV105" s="52"/>
      <c r="CW105" s="52"/>
      <c r="CX105" s="52"/>
      <c r="CY105" s="52"/>
      <c r="CZ105" s="52"/>
      <c r="DA105" s="52"/>
      <c r="DB105" s="52"/>
      <c r="DC105" s="52"/>
      <c r="DD105" s="52"/>
      <c r="DE105" s="52"/>
      <c r="DF105" s="52"/>
      <c r="DG105" s="52"/>
      <c r="DH105" s="52"/>
      <c r="DI105" s="52"/>
      <c r="DJ105" s="52"/>
      <c r="DK105" s="52"/>
      <c r="DL105" s="52"/>
      <c r="DM105" s="52"/>
      <c r="DN105" s="52"/>
      <c r="DO105" s="52"/>
      <c r="DP105" s="52"/>
      <c r="DQ105" s="52"/>
      <c r="DR105" s="52"/>
      <c r="DS105" s="52"/>
      <c r="DT105" s="52"/>
      <c r="DU105" s="52"/>
      <c r="DV105" s="52"/>
      <c r="DW105" s="52"/>
      <c r="DX105" s="52"/>
      <c r="DY105" s="52"/>
      <c r="DZ105" s="52"/>
      <c r="EA105" s="52"/>
    </row>
    <row r="106" spans="1:131" ht="11.25" customHeight="1" x14ac:dyDescent="0.2">
      <c r="A106" s="59"/>
      <c r="B106" s="59"/>
      <c r="C106" s="59"/>
      <c r="D106" s="59"/>
      <c r="E106" s="59"/>
      <c r="F106" s="59"/>
      <c r="G106" s="59"/>
      <c r="H106" s="59"/>
      <c r="I106" s="59"/>
      <c r="J106" s="59"/>
      <c r="K106" s="59"/>
      <c r="L106" s="59"/>
      <c r="M106" s="59"/>
      <c r="N106" s="59"/>
      <c r="O106" s="59"/>
      <c r="P106" s="59"/>
      <c r="Q106" s="59"/>
      <c r="R106" s="59"/>
      <c r="S106" s="59"/>
      <c r="T106" s="59"/>
      <c r="U106" s="59"/>
      <c r="V106" s="59"/>
      <c r="W106" s="59"/>
      <c r="X106" s="59"/>
      <c r="Y106" s="59"/>
      <c r="Z106" s="59"/>
      <c r="AA106" s="59"/>
      <c r="AB106" s="59"/>
      <c r="AC106" s="59"/>
      <c r="AD106" s="59"/>
      <c r="AE106" s="59"/>
      <c r="AF106" s="59"/>
      <c r="AG106" s="59"/>
      <c r="AH106" s="59"/>
      <c r="AI106" s="59"/>
      <c r="AJ106" s="59"/>
      <c r="AK106" s="59"/>
      <c r="AL106" s="59"/>
      <c r="AM106" s="59"/>
      <c r="AN106" s="59"/>
      <c r="AO106" s="59"/>
      <c r="AP106" s="59"/>
      <c r="AQ106" s="59"/>
      <c r="AR106" s="59"/>
      <c r="AS106" s="59"/>
      <c r="AT106" s="59"/>
      <c r="AU106" s="59"/>
      <c r="AV106" s="59"/>
      <c r="AW106" s="59"/>
      <c r="AX106" s="59"/>
      <c r="AY106" s="59"/>
      <c r="AZ106" s="59"/>
      <c r="BA106" s="59"/>
      <c r="BB106" s="59"/>
      <c r="BC106" s="59"/>
      <c r="BD106" s="59"/>
      <c r="BE106" s="59"/>
      <c r="BF106" s="59"/>
      <c r="BG106" s="59"/>
      <c r="BH106" s="59"/>
      <c r="BI106" s="59"/>
      <c r="BJ106" s="59"/>
      <c r="BK106" s="59"/>
      <c r="BL106" s="59"/>
      <c r="BM106" s="59"/>
      <c r="BN106" s="59"/>
      <c r="BO106" s="59"/>
      <c r="BP106" s="59"/>
      <c r="BQ106" s="52"/>
      <c r="BR106" s="52"/>
      <c r="BS106" s="52"/>
      <c r="BT106" s="52"/>
      <c r="BU106" s="52"/>
      <c r="BV106" s="52"/>
      <c r="BW106" s="52"/>
      <c r="BX106" s="52"/>
      <c r="BY106" s="52"/>
      <c r="BZ106" s="52"/>
      <c r="CA106" s="52"/>
      <c r="CB106" s="52"/>
      <c r="CC106" s="52"/>
      <c r="CD106" s="52"/>
      <c r="CE106" s="52"/>
      <c r="CF106" s="52"/>
      <c r="CG106" s="52"/>
      <c r="CH106" s="52"/>
      <c r="CI106" s="52"/>
      <c r="CJ106" s="52"/>
      <c r="CK106" s="52"/>
      <c r="CL106" s="52"/>
      <c r="CM106" s="52"/>
      <c r="CN106" s="52"/>
      <c r="CO106" s="52"/>
      <c r="CP106" s="52"/>
      <c r="CQ106" s="52"/>
      <c r="CR106" s="52"/>
      <c r="CS106" s="52"/>
      <c r="CT106" s="52"/>
      <c r="CU106" s="52"/>
      <c r="CV106" s="52"/>
      <c r="CW106" s="52"/>
      <c r="CX106" s="52"/>
      <c r="CY106" s="52"/>
      <c r="CZ106" s="52"/>
      <c r="DA106" s="52"/>
      <c r="DB106" s="52"/>
      <c r="DC106" s="52"/>
      <c r="DD106" s="52"/>
      <c r="DE106" s="52"/>
      <c r="DF106" s="52"/>
      <c r="DG106" s="52"/>
      <c r="DH106" s="52"/>
      <c r="DI106" s="52"/>
      <c r="DJ106" s="52"/>
      <c r="DK106" s="52"/>
      <c r="DL106" s="52"/>
      <c r="DM106" s="52"/>
      <c r="DN106" s="52"/>
      <c r="DO106" s="52"/>
      <c r="DP106" s="52"/>
      <c r="DQ106" s="52"/>
      <c r="DR106" s="52"/>
      <c r="DS106" s="52"/>
      <c r="DT106" s="52"/>
      <c r="DU106" s="52"/>
      <c r="DV106" s="52"/>
      <c r="DW106" s="52"/>
      <c r="DX106" s="52"/>
      <c r="DY106" s="52"/>
      <c r="DZ106" s="52"/>
      <c r="EA106" s="52"/>
    </row>
    <row r="107" spans="1:131" s="52" customFormat="1" ht="26.25" customHeight="1" x14ac:dyDescent="0.2">
      <c r="A107" s="63" t="s">
        <v>432</v>
      </c>
      <c r="B107" s="67"/>
      <c r="C107" s="67"/>
      <c r="D107" s="67"/>
      <c r="E107" s="67"/>
      <c r="F107" s="67"/>
      <c r="G107" s="67"/>
      <c r="H107" s="67"/>
      <c r="I107" s="67"/>
      <c r="J107" s="67"/>
      <c r="K107" s="67"/>
      <c r="L107" s="67"/>
      <c r="M107" s="67"/>
      <c r="N107" s="67"/>
      <c r="O107" s="67"/>
      <c r="P107" s="67"/>
      <c r="Q107" s="67"/>
      <c r="R107" s="67"/>
      <c r="S107" s="67"/>
      <c r="T107" s="67"/>
      <c r="U107" s="67"/>
      <c r="V107" s="67"/>
      <c r="W107" s="67"/>
      <c r="X107" s="67"/>
      <c r="Y107" s="67"/>
      <c r="Z107" s="67"/>
      <c r="AA107" s="67"/>
      <c r="AB107" s="67"/>
      <c r="AC107" s="67"/>
      <c r="AD107" s="67"/>
      <c r="AE107" s="67"/>
      <c r="AF107" s="67"/>
      <c r="AG107" s="67"/>
      <c r="AH107" s="67"/>
      <c r="AI107" s="67"/>
      <c r="AJ107" s="67"/>
      <c r="AK107" s="67"/>
      <c r="AL107" s="67"/>
      <c r="AM107" s="67"/>
      <c r="AN107" s="67"/>
      <c r="AO107" s="67"/>
      <c r="AP107" s="67"/>
      <c r="AQ107" s="67"/>
      <c r="AR107" s="67"/>
      <c r="AS107" s="67"/>
      <c r="AT107" s="67"/>
      <c r="AU107" s="63" t="s">
        <v>285</v>
      </c>
      <c r="AV107" s="67"/>
      <c r="AW107" s="67"/>
      <c r="AX107" s="67"/>
      <c r="AY107" s="67"/>
      <c r="AZ107" s="67"/>
      <c r="BA107" s="67"/>
      <c r="BB107" s="67"/>
      <c r="BC107" s="67"/>
      <c r="BD107" s="67"/>
      <c r="BE107" s="67"/>
      <c r="BF107" s="67"/>
      <c r="BG107" s="67"/>
      <c r="BH107" s="67"/>
      <c r="BI107" s="67"/>
      <c r="BJ107" s="67"/>
      <c r="BK107" s="67"/>
      <c r="BL107" s="67"/>
      <c r="BM107" s="67"/>
      <c r="BN107" s="67"/>
      <c r="BO107" s="67"/>
      <c r="BP107" s="67"/>
      <c r="BQ107" s="67"/>
      <c r="BR107" s="67"/>
      <c r="BS107" s="67"/>
      <c r="BT107" s="67"/>
      <c r="BU107" s="67"/>
      <c r="BV107" s="67"/>
      <c r="BW107" s="67"/>
      <c r="BX107" s="67"/>
      <c r="BY107" s="67"/>
      <c r="BZ107" s="67"/>
      <c r="CA107" s="67"/>
      <c r="CB107" s="67"/>
      <c r="CC107" s="67"/>
      <c r="CD107" s="67"/>
      <c r="CE107" s="67"/>
      <c r="CF107" s="67"/>
      <c r="CG107" s="67"/>
      <c r="CH107" s="67"/>
      <c r="CI107" s="67"/>
      <c r="CJ107" s="67"/>
      <c r="CK107" s="67"/>
      <c r="CL107" s="67"/>
      <c r="CM107" s="67"/>
      <c r="CN107" s="67"/>
      <c r="CO107" s="67"/>
      <c r="CP107" s="67"/>
      <c r="CQ107" s="67"/>
      <c r="CR107" s="67"/>
      <c r="CS107" s="67"/>
      <c r="CT107" s="67"/>
      <c r="CU107" s="67"/>
      <c r="CV107" s="67"/>
      <c r="CW107" s="67"/>
      <c r="CX107" s="67"/>
      <c r="CY107" s="67"/>
      <c r="CZ107" s="67"/>
      <c r="DA107" s="67"/>
      <c r="DB107" s="67"/>
      <c r="DC107" s="67"/>
      <c r="DD107" s="67"/>
      <c r="DE107" s="67"/>
      <c r="DF107" s="67"/>
      <c r="DG107" s="67"/>
      <c r="DH107" s="67"/>
      <c r="DI107" s="67"/>
      <c r="DJ107" s="67"/>
      <c r="DK107" s="67"/>
      <c r="DL107" s="67"/>
      <c r="DM107" s="67"/>
      <c r="DN107" s="67"/>
      <c r="DO107" s="67"/>
      <c r="DP107" s="67"/>
      <c r="DQ107" s="67"/>
      <c r="DR107" s="67"/>
      <c r="DS107" s="67"/>
      <c r="DT107" s="67"/>
      <c r="DU107" s="67"/>
      <c r="DV107" s="67"/>
      <c r="DW107" s="67"/>
      <c r="DX107" s="67"/>
      <c r="DY107" s="67"/>
      <c r="DZ107" s="67"/>
    </row>
    <row r="108" spans="1:131" s="52" customFormat="1" ht="26.25" customHeight="1" x14ac:dyDescent="0.2">
      <c r="A108" s="874" t="s">
        <v>433</v>
      </c>
      <c r="B108" s="875"/>
      <c r="C108" s="875"/>
      <c r="D108" s="875"/>
      <c r="E108" s="875"/>
      <c r="F108" s="875"/>
      <c r="G108" s="875"/>
      <c r="H108" s="875"/>
      <c r="I108" s="875"/>
      <c r="J108" s="875"/>
      <c r="K108" s="875"/>
      <c r="L108" s="875"/>
      <c r="M108" s="875"/>
      <c r="N108" s="875"/>
      <c r="O108" s="875"/>
      <c r="P108" s="875"/>
      <c r="Q108" s="875"/>
      <c r="R108" s="875"/>
      <c r="S108" s="875"/>
      <c r="T108" s="875"/>
      <c r="U108" s="875"/>
      <c r="V108" s="875"/>
      <c r="W108" s="875"/>
      <c r="X108" s="875"/>
      <c r="Y108" s="875"/>
      <c r="Z108" s="875"/>
      <c r="AA108" s="875"/>
      <c r="AB108" s="875"/>
      <c r="AC108" s="875"/>
      <c r="AD108" s="875"/>
      <c r="AE108" s="875"/>
      <c r="AF108" s="875"/>
      <c r="AG108" s="875"/>
      <c r="AH108" s="875"/>
      <c r="AI108" s="875"/>
      <c r="AJ108" s="875"/>
      <c r="AK108" s="875"/>
      <c r="AL108" s="875"/>
      <c r="AM108" s="875"/>
      <c r="AN108" s="875"/>
      <c r="AO108" s="875"/>
      <c r="AP108" s="875"/>
      <c r="AQ108" s="875"/>
      <c r="AR108" s="875"/>
      <c r="AS108" s="875"/>
      <c r="AT108" s="876"/>
      <c r="AU108" s="874" t="s">
        <v>62</v>
      </c>
      <c r="AV108" s="875"/>
      <c r="AW108" s="875"/>
      <c r="AX108" s="875"/>
      <c r="AY108" s="875"/>
      <c r="AZ108" s="875"/>
      <c r="BA108" s="875"/>
      <c r="BB108" s="875"/>
      <c r="BC108" s="875"/>
      <c r="BD108" s="875"/>
      <c r="BE108" s="875"/>
      <c r="BF108" s="875"/>
      <c r="BG108" s="875"/>
      <c r="BH108" s="875"/>
      <c r="BI108" s="875"/>
      <c r="BJ108" s="875"/>
      <c r="BK108" s="875"/>
      <c r="BL108" s="875"/>
      <c r="BM108" s="875"/>
      <c r="BN108" s="875"/>
      <c r="BO108" s="875"/>
      <c r="BP108" s="875"/>
      <c r="BQ108" s="875"/>
      <c r="BR108" s="875"/>
      <c r="BS108" s="875"/>
      <c r="BT108" s="875"/>
      <c r="BU108" s="875"/>
      <c r="BV108" s="875"/>
      <c r="BW108" s="875"/>
      <c r="BX108" s="875"/>
      <c r="BY108" s="875"/>
      <c r="BZ108" s="875"/>
      <c r="CA108" s="875"/>
      <c r="CB108" s="875"/>
      <c r="CC108" s="875"/>
      <c r="CD108" s="875"/>
      <c r="CE108" s="875"/>
      <c r="CF108" s="875"/>
      <c r="CG108" s="875"/>
      <c r="CH108" s="875"/>
      <c r="CI108" s="875"/>
      <c r="CJ108" s="875"/>
      <c r="CK108" s="875"/>
      <c r="CL108" s="875"/>
      <c r="CM108" s="875"/>
      <c r="CN108" s="875"/>
      <c r="CO108" s="875"/>
      <c r="CP108" s="875"/>
      <c r="CQ108" s="875"/>
      <c r="CR108" s="875"/>
      <c r="CS108" s="875"/>
      <c r="CT108" s="875"/>
      <c r="CU108" s="875"/>
      <c r="CV108" s="875"/>
      <c r="CW108" s="875"/>
      <c r="CX108" s="875"/>
      <c r="CY108" s="875"/>
      <c r="CZ108" s="875"/>
      <c r="DA108" s="875"/>
      <c r="DB108" s="875"/>
      <c r="DC108" s="875"/>
      <c r="DD108" s="875"/>
      <c r="DE108" s="875"/>
      <c r="DF108" s="875"/>
      <c r="DG108" s="875"/>
      <c r="DH108" s="875"/>
      <c r="DI108" s="875"/>
      <c r="DJ108" s="875"/>
      <c r="DK108" s="875"/>
      <c r="DL108" s="875"/>
      <c r="DM108" s="875"/>
      <c r="DN108" s="875"/>
      <c r="DO108" s="875"/>
      <c r="DP108" s="875"/>
      <c r="DQ108" s="875"/>
      <c r="DR108" s="875"/>
      <c r="DS108" s="875"/>
      <c r="DT108" s="875"/>
      <c r="DU108" s="875"/>
      <c r="DV108" s="875"/>
      <c r="DW108" s="875"/>
      <c r="DX108" s="875"/>
      <c r="DY108" s="875"/>
      <c r="DZ108" s="876"/>
    </row>
    <row r="109" spans="1:131" s="52" customFormat="1" ht="26.25" customHeight="1" x14ac:dyDescent="0.2">
      <c r="A109" s="845" t="s">
        <v>434</v>
      </c>
      <c r="B109" s="846"/>
      <c r="C109" s="846"/>
      <c r="D109" s="846"/>
      <c r="E109" s="846"/>
      <c r="F109" s="846"/>
      <c r="G109" s="846"/>
      <c r="H109" s="846"/>
      <c r="I109" s="846"/>
      <c r="J109" s="846"/>
      <c r="K109" s="846"/>
      <c r="L109" s="846"/>
      <c r="M109" s="846"/>
      <c r="N109" s="846"/>
      <c r="O109" s="846"/>
      <c r="P109" s="846"/>
      <c r="Q109" s="846"/>
      <c r="R109" s="846"/>
      <c r="S109" s="846"/>
      <c r="T109" s="846"/>
      <c r="U109" s="846"/>
      <c r="V109" s="846"/>
      <c r="W109" s="846"/>
      <c r="X109" s="846"/>
      <c r="Y109" s="846"/>
      <c r="Z109" s="847"/>
      <c r="AA109" s="848" t="s">
        <v>16</v>
      </c>
      <c r="AB109" s="846"/>
      <c r="AC109" s="846"/>
      <c r="AD109" s="846"/>
      <c r="AE109" s="847"/>
      <c r="AF109" s="848" t="s">
        <v>400</v>
      </c>
      <c r="AG109" s="846"/>
      <c r="AH109" s="846"/>
      <c r="AI109" s="846"/>
      <c r="AJ109" s="847"/>
      <c r="AK109" s="848" t="s">
        <v>376</v>
      </c>
      <c r="AL109" s="846"/>
      <c r="AM109" s="846"/>
      <c r="AN109" s="846"/>
      <c r="AO109" s="847"/>
      <c r="AP109" s="848" t="s">
        <v>435</v>
      </c>
      <c r="AQ109" s="846"/>
      <c r="AR109" s="846"/>
      <c r="AS109" s="846"/>
      <c r="AT109" s="849"/>
      <c r="AU109" s="845" t="s">
        <v>434</v>
      </c>
      <c r="AV109" s="846"/>
      <c r="AW109" s="846"/>
      <c r="AX109" s="846"/>
      <c r="AY109" s="846"/>
      <c r="AZ109" s="846"/>
      <c r="BA109" s="846"/>
      <c r="BB109" s="846"/>
      <c r="BC109" s="846"/>
      <c r="BD109" s="846"/>
      <c r="BE109" s="846"/>
      <c r="BF109" s="846"/>
      <c r="BG109" s="846"/>
      <c r="BH109" s="846"/>
      <c r="BI109" s="846"/>
      <c r="BJ109" s="846"/>
      <c r="BK109" s="846"/>
      <c r="BL109" s="846"/>
      <c r="BM109" s="846"/>
      <c r="BN109" s="846"/>
      <c r="BO109" s="846"/>
      <c r="BP109" s="847"/>
      <c r="BQ109" s="848" t="s">
        <v>16</v>
      </c>
      <c r="BR109" s="846"/>
      <c r="BS109" s="846"/>
      <c r="BT109" s="846"/>
      <c r="BU109" s="847"/>
      <c r="BV109" s="848" t="s">
        <v>400</v>
      </c>
      <c r="BW109" s="846"/>
      <c r="BX109" s="846"/>
      <c r="BY109" s="846"/>
      <c r="BZ109" s="847"/>
      <c r="CA109" s="848" t="s">
        <v>376</v>
      </c>
      <c r="CB109" s="846"/>
      <c r="CC109" s="846"/>
      <c r="CD109" s="846"/>
      <c r="CE109" s="847"/>
      <c r="CF109" s="877" t="s">
        <v>435</v>
      </c>
      <c r="CG109" s="877"/>
      <c r="CH109" s="877"/>
      <c r="CI109" s="877"/>
      <c r="CJ109" s="877"/>
      <c r="CK109" s="848" t="s">
        <v>104</v>
      </c>
      <c r="CL109" s="846"/>
      <c r="CM109" s="846"/>
      <c r="CN109" s="846"/>
      <c r="CO109" s="846"/>
      <c r="CP109" s="846"/>
      <c r="CQ109" s="846"/>
      <c r="CR109" s="846"/>
      <c r="CS109" s="846"/>
      <c r="CT109" s="846"/>
      <c r="CU109" s="846"/>
      <c r="CV109" s="846"/>
      <c r="CW109" s="846"/>
      <c r="CX109" s="846"/>
      <c r="CY109" s="846"/>
      <c r="CZ109" s="846"/>
      <c r="DA109" s="846"/>
      <c r="DB109" s="846"/>
      <c r="DC109" s="846"/>
      <c r="DD109" s="846"/>
      <c r="DE109" s="846"/>
      <c r="DF109" s="847"/>
      <c r="DG109" s="848" t="s">
        <v>16</v>
      </c>
      <c r="DH109" s="846"/>
      <c r="DI109" s="846"/>
      <c r="DJ109" s="846"/>
      <c r="DK109" s="847"/>
      <c r="DL109" s="848" t="s">
        <v>400</v>
      </c>
      <c r="DM109" s="846"/>
      <c r="DN109" s="846"/>
      <c r="DO109" s="846"/>
      <c r="DP109" s="847"/>
      <c r="DQ109" s="848" t="s">
        <v>376</v>
      </c>
      <c r="DR109" s="846"/>
      <c r="DS109" s="846"/>
      <c r="DT109" s="846"/>
      <c r="DU109" s="847"/>
      <c r="DV109" s="848" t="s">
        <v>435</v>
      </c>
      <c r="DW109" s="846"/>
      <c r="DX109" s="846"/>
      <c r="DY109" s="846"/>
      <c r="DZ109" s="849"/>
    </row>
    <row r="110" spans="1:131" s="52" customFormat="1" ht="26.25" customHeight="1" x14ac:dyDescent="0.2">
      <c r="A110" s="756" t="s">
        <v>326</v>
      </c>
      <c r="B110" s="757"/>
      <c r="C110" s="757"/>
      <c r="D110" s="757"/>
      <c r="E110" s="757"/>
      <c r="F110" s="757"/>
      <c r="G110" s="757"/>
      <c r="H110" s="757"/>
      <c r="I110" s="757"/>
      <c r="J110" s="757"/>
      <c r="K110" s="757"/>
      <c r="L110" s="757"/>
      <c r="M110" s="757"/>
      <c r="N110" s="757"/>
      <c r="O110" s="757"/>
      <c r="P110" s="757"/>
      <c r="Q110" s="757"/>
      <c r="R110" s="757"/>
      <c r="S110" s="757"/>
      <c r="T110" s="757"/>
      <c r="U110" s="757"/>
      <c r="V110" s="757"/>
      <c r="W110" s="757"/>
      <c r="X110" s="757"/>
      <c r="Y110" s="757"/>
      <c r="Z110" s="758"/>
      <c r="AA110" s="749">
        <v>1492852</v>
      </c>
      <c r="AB110" s="750"/>
      <c r="AC110" s="750"/>
      <c r="AD110" s="750"/>
      <c r="AE110" s="751"/>
      <c r="AF110" s="752">
        <v>1385213</v>
      </c>
      <c r="AG110" s="750"/>
      <c r="AH110" s="750"/>
      <c r="AI110" s="750"/>
      <c r="AJ110" s="751"/>
      <c r="AK110" s="752">
        <v>1421821</v>
      </c>
      <c r="AL110" s="750"/>
      <c r="AM110" s="750"/>
      <c r="AN110" s="750"/>
      <c r="AO110" s="751"/>
      <c r="AP110" s="850">
        <v>25.4</v>
      </c>
      <c r="AQ110" s="851"/>
      <c r="AR110" s="851"/>
      <c r="AS110" s="851"/>
      <c r="AT110" s="852"/>
      <c r="AU110" s="853" t="s">
        <v>129</v>
      </c>
      <c r="AV110" s="854"/>
      <c r="AW110" s="854"/>
      <c r="AX110" s="854"/>
      <c r="AY110" s="854"/>
      <c r="AZ110" s="809" t="s">
        <v>436</v>
      </c>
      <c r="BA110" s="757"/>
      <c r="BB110" s="757"/>
      <c r="BC110" s="757"/>
      <c r="BD110" s="757"/>
      <c r="BE110" s="757"/>
      <c r="BF110" s="757"/>
      <c r="BG110" s="757"/>
      <c r="BH110" s="757"/>
      <c r="BI110" s="757"/>
      <c r="BJ110" s="757"/>
      <c r="BK110" s="757"/>
      <c r="BL110" s="757"/>
      <c r="BM110" s="757"/>
      <c r="BN110" s="757"/>
      <c r="BO110" s="757"/>
      <c r="BP110" s="758"/>
      <c r="BQ110" s="810">
        <v>13368932</v>
      </c>
      <c r="BR110" s="811"/>
      <c r="BS110" s="811"/>
      <c r="BT110" s="811"/>
      <c r="BU110" s="811"/>
      <c r="BV110" s="811">
        <v>14443850</v>
      </c>
      <c r="BW110" s="811"/>
      <c r="BX110" s="811"/>
      <c r="BY110" s="811"/>
      <c r="BZ110" s="811"/>
      <c r="CA110" s="811">
        <v>15784796</v>
      </c>
      <c r="CB110" s="811"/>
      <c r="CC110" s="811"/>
      <c r="CD110" s="811"/>
      <c r="CE110" s="811"/>
      <c r="CF110" s="835">
        <v>281.7</v>
      </c>
      <c r="CG110" s="836"/>
      <c r="CH110" s="836"/>
      <c r="CI110" s="836"/>
      <c r="CJ110" s="836"/>
      <c r="CK110" s="859" t="s">
        <v>371</v>
      </c>
      <c r="CL110" s="700"/>
      <c r="CM110" s="809" t="s">
        <v>437</v>
      </c>
      <c r="CN110" s="757"/>
      <c r="CO110" s="757"/>
      <c r="CP110" s="757"/>
      <c r="CQ110" s="757"/>
      <c r="CR110" s="757"/>
      <c r="CS110" s="757"/>
      <c r="CT110" s="757"/>
      <c r="CU110" s="757"/>
      <c r="CV110" s="757"/>
      <c r="CW110" s="757"/>
      <c r="CX110" s="757"/>
      <c r="CY110" s="757"/>
      <c r="CZ110" s="757"/>
      <c r="DA110" s="757"/>
      <c r="DB110" s="757"/>
      <c r="DC110" s="757"/>
      <c r="DD110" s="757"/>
      <c r="DE110" s="757"/>
      <c r="DF110" s="758"/>
      <c r="DG110" s="810" t="s">
        <v>209</v>
      </c>
      <c r="DH110" s="811"/>
      <c r="DI110" s="811"/>
      <c r="DJ110" s="811"/>
      <c r="DK110" s="811"/>
      <c r="DL110" s="811" t="s">
        <v>209</v>
      </c>
      <c r="DM110" s="811"/>
      <c r="DN110" s="811"/>
      <c r="DO110" s="811"/>
      <c r="DP110" s="811"/>
      <c r="DQ110" s="811" t="s">
        <v>209</v>
      </c>
      <c r="DR110" s="811"/>
      <c r="DS110" s="811"/>
      <c r="DT110" s="811"/>
      <c r="DU110" s="811"/>
      <c r="DV110" s="812" t="s">
        <v>209</v>
      </c>
      <c r="DW110" s="812"/>
      <c r="DX110" s="812"/>
      <c r="DY110" s="812"/>
      <c r="DZ110" s="813"/>
    </row>
    <row r="111" spans="1:131" s="52" customFormat="1" ht="26.25" customHeight="1" x14ac:dyDescent="0.2">
      <c r="A111" s="705" t="s">
        <v>417</v>
      </c>
      <c r="B111" s="706"/>
      <c r="C111" s="706"/>
      <c r="D111" s="706"/>
      <c r="E111" s="706"/>
      <c r="F111" s="706"/>
      <c r="G111" s="706"/>
      <c r="H111" s="706"/>
      <c r="I111" s="706"/>
      <c r="J111" s="706"/>
      <c r="K111" s="706"/>
      <c r="L111" s="706"/>
      <c r="M111" s="706"/>
      <c r="N111" s="706"/>
      <c r="O111" s="706"/>
      <c r="P111" s="706"/>
      <c r="Q111" s="706"/>
      <c r="R111" s="706"/>
      <c r="S111" s="706"/>
      <c r="T111" s="706"/>
      <c r="U111" s="706"/>
      <c r="V111" s="706"/>
      <c r="W111" s="706"/>
      <c r="X111" s="706"/>
      <c r="Y111" s="706"/>
      <c r="Z111" s="872"/>
      <c r="AA111" s="710" t="s">
        <v>209</v>
      </c>
      <c r="AB111" s="711"/>
      <c r="AC111" s="711"/>
      <c r="AD111" s="711"/>
      <c r="AE111" s="712"/>
      <c r="AF111" s="713" t="s">
        <v>209</v>
      </c>
      <c r="AG111" s="711"/>
      <c r="AH111" s="711"/>
      <c r="AI111" s="711"/>
      <c r="AJ111" s="712"/>
      <c r="AK111" s="713" t="s">
        <v>209</v>
      </c>
      <c r="AL111" s="711"/>
      <c r="AM111" s="711"/>
      <c r="AN111" s="711"/>
      <c r="AO111" s="712"/>
      <c r="AP111" s="782" t="s">
        <v>209</v>
      </c>
      <c r="AQ111" s="783"/>
      <c r="AR111" s="783"/>
      <c r="AS111" s="783"/>
      <c r="AT111" s="784"/>
      <c r="AU111" s="855"/>
      <c r="AV111" s="856"/>
      <c r="AW111" s="856"/>
      <c r="AX111" s="856"/>
      <c r="AY111" s="856"/>
      <c r="AZ111" s="781" t="s">
        <v>439</v>
      </c>
      <c r="BA111" s="718"/>
      <c r="BB111" s="718"/>
      <c r="BC111" s="718"/>
      <c r="BD111" s="718"/>
      <c r="BE111" s="718"/>
      <c r="BF111" s="718"/>
      <c r="BG111" s="718"/>
      <c r="BH111" s="718"/>
      <c r="BI111" s="718"/>
      <c r="BJ111" s="718"/>
      <c r="BK111" s="718"/>
      <c r="BL111" s="718"/>
      <c r="BM111" s="718"/>
      <c r="BN111" s="718"/>
      <c r="BO111" s="718"/>
      <c r="BP111" s="719"/>
      <c r="BQ111" s="785" t="s">
        <v>209</v>
      </c>
      <c r="BR111" s="786"/>
      <c r="BS111" s="786"/>
      <c r="BT111" s="786"/>
      <c r="BU111" s="786"/>
      <c r="BV111" s="786" t="s">
        <v>209</v>
      </c>
      <c r="BW111" s="786"/>
      <c r="BX111" s="786"/>
      <c r="BY111" s="786"/>
      <c r="BZ111" s="786"/>
      <c r="CA111" s="786" t="s">
        <v>209</v>
      </c>
      <c r="CB111" s="786"/>
      <c r="CC111" s="786"/>
      <c r="CD111" s="786"/>
      <c r="CE111" s="786"/>
      <c r="CF111" s="843" t="s">
        <v>209</v>
      </c>
      <c r="CG111" s="844"/>
      <c r="CH111" s="844"/>
      <c r="CI111" s="844"/>
      <c r="CJ111" s="844"/>
      <c r="CK111" s="860"/>
      <c r="CL111" s="702"/>
      <c r="CM111" s="781" t="s">
        <v>142</v>
      </c>
      <c r="CN111" s="718"/>
      <c r="CO111" s="718"/>
      <c r="CP111" s="718"/>
      <c r="CQ111" s="718"/>
      <c r="CR111" s="718"/>
      <c r="CS111" s="718"/>
      <c r="CT111" s="718"/>
      <c r="CU111" s="718"/>
      <c r="CV111" s="718"/>
      <c r="CW111" s="718"/>
      <c r="CX111" s="718"/>
      <c r="CY111" s="718"/>
      <c r="CZ111" s="718"/>
      <c r="DA111" s="718"/>
      <c r="DB111" s="718"/>
      <c r="DC111" s="718"/>
      <c r="DD111" s="718"/>
      <c r="DE111" s="718"/>
      <c r="DF111" s="719"/>
      <c r="DG111" s="785" t="s">
        <v>209</v>
      </c>
      <c r="DH111" s="786"/>
      <c r="DI111" s="786"/>
      <c r="DJ111" s="786"/>
      <c r="DK111" s="786"/>
      <c r="DL111" s="786" t="s">
        <v>209</v>
      </c>
      <c r="DM111" s="786"/>
      <c r="DN111" s="786"/>
      <c r="DO111" s="786"/>
      <c r="DP111" s="786"/>
      <c r="DQ111" s="786" t="s">
        <v>209</v>
      </c>
      <c r="DR111" s="786"/>
      <c r="DS111" s="786"/>
      <c r="DT111" s="786"/>
      <c r="DU111" s="786"/>
      <c r="DV111" s="787" t="s">
        <v>209</v>
      </c>
      <c r="DW111" s="787"/>
      <c r="DX111" s="787"/>
      <c r="DY111" s="787"/>
      <c r="DZ111" s="788"/>
    </row>
    <row r="112" spans="1:131" s="52" customFormat="1" ht="26.25" customHeight="1" x14ac:dyDescent="0.2">
      <c r="A112" s="689" t="s">
        <v>162</v>
      </c>
      <c r="B112" s="690"/>
      <c r="C112" s="718" t="s">
        <v>440</v>
      </c>
      <c r="D112" s="718"/>
      <c r="E112" s="718"/>
      <c r="F112" s="718"/>
      <c r="G112" s="718"/>
      <c r="H112" s="718"/>
      <c r="I112" s="718"/>
      <c r="J112" s="718"/>
      <c r="K112" s="718"/>
      <c r="L112" s="718"/>
      <c r="M112" s="718"/>
      <c r="N112" s="718"/>
      <c r="O112" s="718"/>
      <c r="P112" s="718"/>
      <c r="Q112" s="718"/>
      <c r="R112" s="718"/>
      <c r="S112" s="718"/>
      <c r="T112" s="718"/>
      <c r="U112" s="718"/>
      <c r="V112" s="718"/>
      <c r="W112" s="718"/>
      <c r="X112" s="718"/>
      <c r="Y112" s="718"/>
      <c r="Z112" s="719"/>
      <c r="AA112" s="710" t="s">
        <v>209</v>
      </c>
      <c r="AB112" s="711"/>
      <c r="AC112" s="711"/>
      <c r="AD112" s="711"/>
      <c r="AE112" s="712"/>
      <c r="AF112" s="713" t="s">
        <v>209</v>
      </c>
      <c r="AG112" s="711"/>
      <c r="AH112" s="711"/>
      <c r="AI112" s="711"/>
      <c r="AJ112" s="712"/>
      <c r="AK112" s="713" t="s">
        <v>209</v>
      </c>
      <c r="AL112" s="711"/>
      <c r="AM112" s="711"/>
      <c r="AN112" s="711"/>
      <c r="AO112" s="712"/>
      <c r="AP112" s="782" t="s">
        <v>209</v>
      </c>
      <c r="AQ112" s="783"/>
      <c r="AR112" s="783"/>
      <c r="AS112" s="783"/>
      <c r="AT112" s="784"/>
      <c r="AU112" s="855"/>
      <c r="AV112" s="856"/>
      <c r="AW112" s="856"/>
      <c r="AX112" s="856"/>
      <c r="AY112" s="856"/>
      <c r="AZ112" s="781" t="s">
        <v>275</v>
      </c>
      <c r="BA112" s="718"/>
      <c r="BB112" s="718"/>
      <c r="BC112" s="718"/>
      <c r="BD112" s="718"/>
      <c r="BE112" s="718"/>
      <c r="BF112" s="718"/>
      <c r="BG112" s="718"/>
      <c r="BH112" s="718"/>
      <c r="BI112" s="718"/>
      <c r="BJ112" s="718"/>
      <c r="BK112" s="718"/>
      <c r="BL112" s="718"/>
      <c r="BM112" s="718"/>
      <c r="BN112" s="718"/>
      <c r="BO112" s="718"/>
      <c r="BP112" s="719"/>
      <c r="BQ112" s="785">
        <v>9473357</v>
      </c>
      <c r="BR112" s="786"/>
      <c r="BS112" s="786"/>
      <c r="BT112" s="786"/>
      <c r="BU112" s="786"/>
      <c r="BV112" s="786">
        <v>8263652</v>
      </c>
      <c r="BW112" s="786"/>
      <c r="BX112" s="786"/>
      <c r="BY112" s="786"/>
      <c r="BZ112" s="786"/>
      <c r="CA112" s="786">
        <v>7140906</v>
      </c>
      <c r="CB112" s="786"/>
      <c r="CC112" s="786"/>
      <c r="CD112" s="786"/>
      <c r="CE112" s="786"/>
      <c r="CF112" s="843">
        <v>127.4</v>
      </c>
      <c r="CG112" s="844"/>
      <c r="CH112" s="844"/>
      <c r="CI112" s="844"/>
      <c r="CJ112" s="844"/>
      <c r="CK112" s="860"/>
      <c r="CL112" s="702"/>
      <c r="CM112" s="781" t="s">
        <v>377</v>
      </c>
      <c r="CN112" s="718"/>
      <c r="CO112" s="718"/>
      <c r="CP112" s="718"/>
      <c r="CQ112" s="718"/>
      <c r="CR112" s="718"/>
      <c r="CS112" s="718"/>
      <c r="CT112" s="718"/>
      <c r="CU112" s="718"/>
      <c r="CV112" s="718"/>
      <c r="CW112" s="718"/>
      <c r="CX112" s="718"/>
      <c r="CY112" s="718"/>
      <c r="CZ112" s="718"/>
      <c r="DA112" s="718"/>
      <c r="DB112" s="718"/>
      <c r="DC112" s="718"/>
      <c r="DD112" s="718"/>
      <c r="DE112" s="718"/>
      <c r="DF112" s="719"/>
      <c r="DG112" s="785" t="s">
        <v>209</v>
      </c>
      <c r="DH112" s="786"/>
      <c r="DI112" s="786"/>
      <c r="DJ112" s="786"/>
      <c r="DK112" s="786"/>
      <c r="DL112" s="786" t="s">
        <v>209</v>
      </c>
      <c r="DM112" s="786"/>
      <c r="DN112" s="786"/>
      <c r="DO112" s="786"/>
      <c r="DP112" s="786"/>
      <c r="DQ112" s="786" t="s">
        <v>209</v>
      </c>
      <c r="DR112" s="786"/>
      <c r="DS112" s="786"/>
      <c r="DT112" s="786"/>
      <c r="DU112" s="786"/>
      <c r="DV112" s="787" t="s">
        <v>209</v>
      </c>
      <c r="DW112" s="787"/>
      <c r="DX112" s="787"/>
      <c r="DY112" s="787"/>
      <c r="DZ112" s="788"/>
    </row>
    <row r="113" spans="1:130" s="52" customFormat="1" ht="26.25" customHeight="1" x14ac:dyDescent="0.2">
      <c r="A113" s="691"/>
      <c r="B113" s="692"/>
      <c r="C113" s="718" t="s">
        <v>443</v>
      </c>
      <c r="D113" s="718"/>
      <c r="E113" s="718"/>
      <c r="F113" s="718"/>
      <c r="G113" s="718"/>
      <c r="H113" s="718"/>
      <c r="I113" s="718"/>
      <c r="J113" s="718"/>
      <c r="K113" s="718"/>
      <c r="L113" s="718"/>
      <c r="M113" s="718"/>
      <c r="N113" s="718"/>
      <c r="O113" s="718"/>
      <c r="P113" s="718"/>
      <c r="Q113" s="718"/>
      <c r="R113" s="718"/>
      <c r="S113" s="718"/>
      <c r="T113" s="718"/>
      <c r="U113" s="718"/>
      <c r="V113" s="718"/>
      <c r="W113" s="718"/>
      <c r="X113" s="718"/>
      <c r="Y113" s="718"/>
      <c r="Z113" s="719"/>
      <c r="AA113" s="710">
        <v>1026844</v>
      </c>
      <c r="AB113" s="711"/>
      <c r="AC113" s="711"/>
      <c r="AD113" s="711"/>
      <c r="AE113" s="712"/>
      <c r="AF113" s="713">
        <v>1028725</v>
      </c>
      <c r="AG113" s="711"/>
      <c r="AH113" s="711"/>
      <c r="AI113" s="711"/>
      <c r="AJ113" s="712"/>
      <c r="AK113" s="713">
        <v>1003999</v>
      </c>
      <c r="AL113" s="711"/>
      <c r="AM113" s="711"/>
      <c r="AN113" s="711"/>
      <c r="AO113" s="712"/>
      <c r="AP113" s="782">
        <v>17.899999999999999</v>
      </c>
      <c r="AQ113" s="783"/>
      <c r="AR113" s="783"/>
      <c r="AS113" s="783"/>
      <c r="AT113" s="784"/>
      <c r="AU113" s="855"/>
      <c r="AV113" s="856"/>
      <c r="AW113" s="856"/>
      <c r="AX113" s="856"/>
      <c r="AY113" s="856"/>
      <c r="AZ113" s="781" t="s">
        <v>213</v>
      </c>
      <c r="BA113" s="718"/>
      <c r="BB113" s="718"/>
      <c r="BC113" s="718"/>
      <c r="BD113" s="718"/>
      <c r="BE113" s="718"/>
      <c r="BF113" s="718"/>
      <c r="BG113" s="718"/>
      <c r="BH113" s="718"/>
      <c r="BI113" s="718"/>
      <c r="BJ113" s="718"/>
      <c r="BK113" s="718"/>
      <c r="BL113" s="718"/>
      <c r="BM113" s="718"/>
      <c r="BN113" s="718"/>
      <c r="BO113" s="718"/>
      <c r="BP113" s="719"/>
      <c r="BQ113" s="785">
        <v>195568</v>
      </c>
      <c r="BR113" s="786"/>
      <c r="BS113" s="786"/>
      <c r="BT113" s="786"/>
      <c r="BU113" s="786"/>
      <c r="BV113" s="786">
        <v>166912</v>
      </c>
      <c r="BW113" s="786"/>
      <c r="BX113" s="786"/>
      <c r="BY113" s="786"/>
      <c r="BZ113" s="786"/>
      <c r="CA113" s="786">
        <v>163761</v>
      </c>
      <c r="CB113" s="786"/>
      <c r="CC113" s="786"/>
      <c r="CD113" s="786"/>
      <c r="CE113" s="786"/>
      <c r="CF113" s="843">
        <v>2.9</v>
      </c>
      <c r="CG113" s="844"/>
      <c r="CH113" s="844"/>
      <c r="CI113" s="844"/>
      <c r="CJ113" s="844"/>
      <c r="CK113" s="860"/>
      <c r="CL113" s="702"/>
      <c r="CM113" s="781" t="s">
        <v>387</v>
      </c>
      <c r="CN113" s="718"/>
      <c r="CO113" s="718"/>
      <c r="CP113" s="718"/>
      <c r="CQ113" s="718"/>
      <c r="CR113" s="718"/>
      <c r="CS113" s="718"/>
      <c r="CT113" s="718"/>
      <c r="CU113" s="718"/>
      <c r="CV113" s="718"/>
      <c r="CW113" s="718"/>
      <c r="CX113" s="718"/>
      <c r="CY113" s="718"/>
      <c r="CZ113" s="718"/>
      <c r="DA113" s="718"/>
      <c r="DB113" s="718"/>
      <c r="DC113" s="718"/>
      <c r="DD113" s="718"/>
      <c r="DE113" s="718"/>
      <c r="DF113" s="719"/>
      <c r="DG113" s="710" t="s">
        <v>209</v>
      </c>
      <c r="DH113" s="711"/>
      <c r="DI113" s="711"/>
      <c r="DJ113" s="711"/>
      <c r="DK113" s="712"/>
      <c r="DL113" s="713" t="s">
        <v>209</v>
      </c>
      <c r="DM113" s="711"/>
      <c r="DN113" s="711"/>
      <c r="DO113" s="711"/>
      <c r="DP113" s="712"/>
      <c r="DQ113" s="713" t="s">
        <v>209</v>
      </c>
      <c r="DR113" s="711"/>
      <c r="DS113" s="711"/>
      <c r="DT113" s="711"/>
      <c r="DU113" s="712"/>
      <c r="DV113" s="782" t="s">
        <v>209</v>
      </c>
      <c r="DW113" s="783"/>
      <c r="DX113" s="783"/>
      <c r="DY113" s="783"/>
      <c r="DZ113" s="784"/>
    </row>
    <row r="114" spans="1:130" s="52" customFormat="1" ht="26.25" customHeight="1" x14ac:dyDescent="0.2">
      <c r="A114" s="691"/>
      <c r="B114" s="692"/>
      <c r="C114" s="718" t="s">
        <v>445</v>
      </c>
      <c r="D114" s="718"/>
      <c r="E114" s="718"/>
      <c r="F114" s="718"/>
      <c r="G114" s="718"/>
      <c r="H114" s="718"/>
      <c r="I114" s="718"/>
      <c r="J114" s="718"/>
      <c r="K114" s="718"/>
      <c r="L114" s="718"/>
      <c r="M114" s="718"/>
      <c r="N114" s="718"/>
      <c r="O114" s="718"/>
      <c r="P114" s="718"/>
      <c r="Q114" s="718"/>
      <c r="R114" s="718"/>
      <c r="S114" s="718"/>
      <c r="T114" s="718"/>
      <c r="U114" s="718"/>
      <c r="V114" s="718"/>
      <c r="W114" s="718"/>
      <c r="X114" s="718"/>
      <c r="Y114" s="718"/>
      <c r="Z114" s="719"/>
      <c r="AA114" s="710">
        <v>22254</v>
      </c>
      <c r="AB114" s="711"/>
      <c r="AC114" s="711"/>
      <c r="AD114" s="711"/>
      <c r="AE114" s="712"/>
      <c r="AF114" s="713">
        <v>24313</v>
      </c>
      <c r="AG114" s="711"/>
      <c r="AH114" s="711"/>
      <c r="AI114" s="711"/>
      <c r="AJ114" s="712"/>
      <c r="AK114" s="713">
        <v>14055</v>
      </c>
      <c r="AL114" s="711"/>
      <c r="AM114" s="711"/>
      <c r="AN114" s="711"/>
      <c r="AO114" s="712"/>
      <c r="AP114" s="782">
        <v>0.3</v>
      </c>
      <c r="AQ114" s="783"/>
      <c r="AR114" s="783"/>
      <c r="AS114" s="783"/>
      <c r="AT114" s="784"/>
      <c r="AU114" s="855"/>
      <c r="AV114" s="856"/>
      <c r="AW114" s="856"/>
      <c r="AX114" s="856"/>
      <c r="AY114" s="856"/>
      <c r="AZ114" s="781" t="s">
        <v>446</v>
      </c>
      <c r="BA114" s="718"/>
      <c r="BB114" s="718"/>
      <c r="BC114" s="718"/>
      <c r="BD114" s="718"/>
      <c r="BE114" s="718"/>
      <c r="BF114" s="718"/>
      <c r="BG114" s="718"/>
      <c r="BH114" s="718"/>
      <c r="BI114" s="718"/>
      <c r="BJ114" s="718"/>
      <c r="BK114" s="718"/>
      <c r="BL114" s="718"/>
      <c r="BM114" s="718"/>
      <c r="BN114" s="718"/>
      <c r="BO114" s="718"/>
      <c r="BP114" s="719"/>
      <c r="BQ114" s="785">
        <v>1136070</v>
      </c>
      <c r="BR114" s="786"/>
      <c r="BS114" s="786"/>
      <c r="BT114" s="786"/>
      <c r="BU114" s="786"/>
      <c r="BV114" s="786">
        <v>1151638</v>
      </c>
      <c r="BW114" s="786"/>
      <c r="BX114" s="786"/>
      <c r="BY114" s="786"/>
      <c r="BZ114" s="786"/>
      <c r="CA114" s="786">
        <v>1071132</v>
      </c>
      <c r="CB114" s="786"/>
      <c r="CC114" s="786"/>
      <c r="CD114" s="786"/>
      <c r="CE114" s="786"/>
      <c r="CF114" s="843">
        <v>19.100000000000001</v>
      </c>
      <c r="CG114" s="844"/>
      <c r="CH114" s="844"/>
      <c r="CI114" s="844"/>
      <c r="CJ114" s="844"/>
      <c r="CK114" s="860"/>
      <c r="CL114" s="702"/>
      <c r="CM114" s="781" t="s">
        <v>447</v>
      </c>
      <c r="CN114" s="718"/>
      <c r="CO114" s="718"/>
      <c r="CP114" s="718"/>
      <c r="CQ114" s="718"/>
      <c r="CR114" s="718"/>
      <c r="CS114" s="718"/>
      <c r="CT114" s="718"/>
      <c r="CU114" s="718"/>
      <c r="CV114" s="718"/>
      <c r="CW114" s="718"/>
      <c r="CX114" s="718"/>
      <c r="CY114" s="718"/>
      <c r="CZ114" s="718"/>
      <c r="DA114" s="718"/>
      <c r="DB114" s="718"/>
      <c r="DC114" s="718"/>
      <c r="DD114" s="718"/>
      <c r="DE114" s="718"/>
      <c r="DF114" s="719"/>
      <c r="DG114" s="710" t="s">
        <v>209</v>
      </c>
      <c r="DH114" s="711"/>
      <c r="DI114" s="711"/>
      <c r="DJ114" s="711"/>
      <c r="DK114" s="712"/>
      <c r="DL114" s="713" t="s">
        <v>209</v>
      </c>
      <c r="DM114" s="711"/>
      <c r="DN114" s="711"/>
      <c r="DO114" s="711"/>
      <c r="DP114" s="712"/>
      <c r="DQ114" s="713" t="s">
        <v>209</v>
      </c>
      <c r="DR114" s="711"/>
      <c r="DS114" s="711"/>
      <c r="DT114" s="711"/>
      <c r="DU114" s="712"/>
      <c r="DV114" s="782" t="s">
        <v>209</v>
      </c>
      <c r="DW114" s="783"/>
      <c r="DX114" s="783"/>
      <c r="DY114" s="783"/>
      <c r="DZ114" s="784"/>
    </row>
    <row r="115" spans="1:130" s="52" customFormat="1" ht="26.25" customHeight="1" x14ac:dyDescent="0.2">
      <c r="A115" s="691"/>
      <c r="B115" s="692"/>
      <c r="C115" s="718" t="s">
        <v>363</v>
      </c>
      <c r="D115" s="718"/>
      <c r="E115" s="718"/>
      <c r="F115" s="718"/>
      <c r="G115" s="718"/>
      <c r="H115" s="718"/>
      <c r="I115" s="718"/>
      <c r="J115" s="718"/>
      <c r="K115" s="718"/>
      <c r="L115" s="718"/>
      <c r="M115" s="718"/>
      <c r="N115" s="718"/>
      <c r="O115" s="718"/>
      <c r="P115" s="718"/>
      <c r="Q115" s="718"/>
      <c r="R115" s="718"/>
      <c r="S115" s="718"/>
      <c r="T115" s="718"/>
      <c r="U115" s="718"/>
      <c r="V115" s="718"/>
      <c r="W115" s="718"/>
      <c r="X115" s="718"/>
      <c r="Y115" s="718"/>
      <c r="Z115" s="719"/>
      <c r="AA115" s="710" t="s">
        <v>209</v>
      </c>
      <c r="AB115" s="711"/>
      <c r="AC115" s="711"/>
      <c r="AD115" s="711"/>
      <c r="AE115" s="712"/>
      <c r="AF115" s="713" t="s">
        <v>209</v>
      </c>
      <c r="AG115" s="711"/>
      <c r="AH115" s="711"/>
      <c r="AI115" s="711"/>
      <c r="AJ115" s="712"/>
      <c r="AK115" s="713" t="s">
        <v>209</v>
      </c>
      <c r="AL115" s="711"/>
      <c r="AM115" s="711"/>
      <c r="AN115" s="711"/>
      <c r="AO115" s="712"/>
      <c r="AP115" s="782" t="s">
        <v>209</v>
      </c>
      <c r="AQ115" s="783"/>
      <c r="AR115" s="783"/>
      <c r="AS115" s="783"/>
      <c r="AT115" s="784"/>
      <c r="AU115" s="855"/>
      <c r="AV115" s="856"/>
      <c r="AW115" s="856"/>
      <c r="AX115" s="856"/>
      <c r="AY115" s="856"/>
      <c r="AZ115" s="781" t="s">
        <v>346</v>
      </c>
      <c r="BA115" s="718"/>
      <c r="BB115" s="718"/>
      <c r="BC115" s="718"/>
      <c r="BD115" s="718"/>
      <c r="BE115" s="718"/>
      <c r="BF115" s="718"/>
      <c r="BG115" s="718"/>
      <c r="BH115" s="718"/>
      <c r="BI115" s="718"/>
      <c r="BJ115" s="718"/>
      <c r="BK115" s="718"/>
      <c r="BL115" s="718"/>
      <c r="BM115" s="718"/>
      <c r="BN115" s="718"/>
      <c r="BO115" s="718"/>
      <c r="BP115" s="719"/>
      <c r="BQ115" s="785" t="s">
        <v>209</v>
      </c>
      <c r="BR115" s="786"/>
      <c r="BS115" s="786"/>
      <c r="BT115" s="786"/>
      <c r="BU115" s="786"/>
      <c r="BV115" s="786" t="s">
        <v>209</v>
      </c>
      <c r="BW115" s="786"/>
      <c r="BX115" s="786"/>
      <c r="BY115" s="786"/>
      <c r="BZ115" s="786"/>
      <c r="CA115" s="786" t="s">
        <v>209</v>
      </c>
      <c r="CB115" s="786"/>
      <c r="CC115" s="786"/>
      <c r="CD115" s="786"/>
      <c r="CE115" s="786"/>
      <c r="CF115" s="843" t="s">
        <v>209</v>
      </c>
      <c r="CG115" s="844"/>
      <c r="CH115" s="844"/>
      <c r="CI115" s="844"/>
      <c r="CJ115" s="844"/>
      <c r="CK115" s="860"/>
      <c r="CL115" s="702"/>
      <c r="CM115" s="781" t="s">
        <v>34</v>
      </c>
      <c r="CN115" s="718"/>
      <c r="CO115" s="718"/>
      <c r="CP115" s="718"/>
      <c r="CQ115" s="718"/>
      <c r="CR115" s="718"/>
      <c r="CS115" s="718"/>
      <c r="CT115" s="718"/>
      <c r="CU115" s="718"/>
      <c r="CV115" s="718"/>
      <c r="CW115" s="718"/>
      <c r="CX115" s="718"/>
      <c r="CY115" s="718"/>
      <c r="CZ115" s="718"/>
      <c r="DA115" s="718"/>
      <c r="DB115" s="718"/>
      <c r="DC115" s="718"/>
      <c r="DD115" s="718"/>
      <c r="DE115" s="718"/>
      <c r="DF115" s="719"/>
      <c r="DG115" s="710" t="s">
        <v>209</v>
      </c>
      <c r="DH115" s="711"/>
      <c r="DI115" s="711"/>
      <c r="DJ115" s="711"/>
      <c r="DK115" s="712"/>
      <c r="DL115" s="713" t="s">
        <v>209</v>
      </c>
      <c r="DM115" s="711"/>
      <c r="DN115" s="711"/>
      <c r="DO115" s="711"/>
      <c r="DP115" s="712"/>
      <c r="DQ115" s="713" t="s">
        <v>209</v>
      </c>
      <c r="DR115" s="711"/>
      <c r="DS115" s="711"/>
      <c r="DT115" s="711"/>
      <c r="DU115" s="712"/>
      <c r="DV115" s="782" t="s">
        <v>209</v>
      </c>
      <c r="DW115" s="783"/>
      <c r="DX115" s="783"/>
      <c r="DY115" s="783"/>
      <c r="DZ115" s="784"/>
    </row>
    <row r="116" spans="1:130" s="52" customFormat="1" ht="26.25" customHeight="1" x14ac:dyDescent="0.2">
      <c r="A116" s="693"/>
      <c r="B116" s="694"/>
      <c r="C116" s="790" t="s">
        <v>4</v>
      </c>
      <c r="D116" s="790"/>
      <c r="E116" s="790"/>
      <c r="F116" s="790"/>
      <c r="G116" s="790"/>
      <c r="H116" s="790"/>
      <c r="I116" s="790"/>
      <c r="J116" s="790"/>
      <c r="K116" s="790"/>
      <c r="L116" s="790"/>
      <c r="M116" s="790"/>
      <c r="N116" s="790"/>
      <c r="O116" s="790"/>
      <c r="P116" s="790"/>
      <c r="Q116" s="790"/>
      <c r="R116" s="790"/>
      <c r="S116" s="790"/>
      <c r="T116" s="790"/>
      <c r="U116" s="790"/>
      <c r="V116" s="790"/>
      <c r="W116" s="790"/>
      <c r="X116" s="790"/>
      <c r="Y116" s="790"/>
      <c r="Z116" s="791"/>
      <c r="AA116" s="710" t="s">
        <v>209</v>
      </c>
      <c r="AB116" s="711"/>
      <c r="AC116" s="711"/>
      <c r="AD116" s="711"/>
      <c r="AE116" s="712"/>
      <c r="AF116" s="713" t="s">
        <v>209</v>
      </c>
      <c r="AG116" s="711"/>
      <c r="AH116" s="711"/>
      <c r="AI116" s="711"/>
      <c r="AJ116" s="712"/>
      <c r="AK116" s="713" t="s">
        <v>209</v>
      </c>
      <c r="AL116" s="711"/>
      <c r="AM116" s="711"/>
      <c r="AN116" s="711"/>
      <c r="AO116" s="712"/>
      <c r="AP116" s="782" t="s">
        <v>209</v>
      </c>
      <c r="AQ116" s="783"/>
      <c r="AR116" s="783"/>
      <c r="AS116" s="783"/>
      <c r="AT116" s="784"/>
      <c r="AU116" s="855"/>
      <c r="AV116" s="856"/>
      <c r="AW116" s="856"/>
      <c r="AX116" s="856"/>
      <c r="AY116" s="856"/>
      <c r="AZ116" s="862" t="s">
        <v>230</v>
      </c>
      <c r="BA116" s="863"/>
      <c r="BB116" s="863"/>
      <c r="BC116" s="863"/>
      <c r="BD116" s="863"/>
      <c r="BE116" s="863"/>
      <c r="BF116" s="863"/>
      <c r="BG116" s="863"/>
      <c r="BH116" s="863"/>
      <c r="BI116" s="863"/>
      <c r="BJ116" s="863"/>
      <c r="BK116" s="863"/>
      <c r="BL116" s="863"/>
      <c r="BM116" s="863"/>
      <c r="BN116" s="863"/>
      <c r="BO116" s="863"/>
      <c r="BP116" s="864"/>
      <c r="BQ116" s="785" t="s">
        <v>209</v>
      </c>
      <c r="BR116" s="786"/>
      <c r="BS116" s="786"/>
      <c r="BT116" s="786"/>
      <c r="BU116" s="786"/>
      <c r="BV116" s="786" t="s">
        <v>209</v>
      </c>
      <c r="BW116" s="786"/>
      <c r="BX116" s="786"/>
      <c r="BY116" s="786"/>
      <c r="BZ116" s="786"/>
      <c r="CA116" s="786" t="s">
        <v>209</v>
      </c>
      <c r="CB116" s="786"/>
      <c r="CC116" s="786"/>
      <c r="CD116" s="786"/>
      <c r="CE116" s="786"/>
      <c r="CF116" s="843" t="s">
        <v>209</v>
      </c>
      <c r="CG116" s="844"/>
      <c r="CH116" s="844"/>
      <c r="CI116" s="844"/>
      <c r="CJ116" s="844"/>
      <c r="CK116" s="860"/>
      <c r="CL116" s="702"/>
      <c r="CM116" s="781" t="s">
        <v>450</v>
      </c>
      <c r="CN116" s="718"/>
      <c r="CO116" s="718"/>
      <c r="CP116" s="718"/>
      <c r="CQ116" s="718"/>
      <c r="CR116" s="718"/>
      <c r="CS116" s="718"/>
      <c r="CT116" s="718"/>
      <c r="CU116" s="718"/>
      <c r="CV116" s="718"/>
      <c r="CW116" s="718"/>
      <c r="CX116" s="718"/>
      <c r="CY116" s="718"/>
      <c r="CZ116" s="718"/>
      <c r="DA116" s="718"/>
      <c r="DB116" s="718"/>
      <c r="DC116" s="718"/>
      <c r="DD116" s="718"/>
      <c r="DE116" s="718"/>
      <c r="DF116" s="719"/>
      <c r="DG116" s="710" t="s">
        <v>209</v>
      </c>
      <c r="DH116" s="711"/>
      <c r="DI116" s="711"/>
      <c r="DJ116" s="711"/>
      <c r="DK116" s="712"/>
      <c r="DL116" s="713" t="s">
        <v>209</v>
      </c>
      <c r="DM116" s="711"/>
      <c r="DN116" s="711"/>
      <c r="DO116" s="711"/>
      <c r="DP116" s="712"/>
      <c r="DQ116" s="713" t="s">
        <v>209</v>
      </c>
      <c r="DR116" s="711"/>
      <c r="DS116" s="711"/>
      <c r="DT116" s="711"/>
      <c r="DU116" s="712"/>
      <c r="DV116" s="782" t="s">
        <v>209</v>
      </c>
      <c r="DW116" s="783"/>
      <c r="DX116" s="783"/>
      <c r="DY116" s="783"/>
      <c r="DZ116" s="784"/>
    </row>
    <row r="117" spans="1:130" s="52" customFormat="1" ht="26.25" customHeight="1" x14ac:dyDescent="0.2">
      <c r="A117" s="845" t="s">
        <v>279</v>
      </c>
      <c r="B117" s="846"/>
      <c r="C117" s="846"/>
      <c r="D117" s="846"/>
      <c r="E117" s="846"/>
      <c r="F117" s="846"/>
      <c r="G117" s="846"/>
      <c r="H117" s="846"/>
      <c r="I117" s="846"/>
      <c r="J117" s="846"/>
      <c r="K117" s="846"/>
      <c r="L117" s="846"/>
      <c r="M117" s="846"/>
      <c r="N117" s="846"/>
      <c r="O117" s="846"/>
      <c r="P117" s="846"/>
      <c r="Q117" s="846"/>
      <c r="R117" s="846"/>
      <c r="S117" s="846"/>
      <c r="T117" s="846"/>
      <c r="U117" s="846"/>
      <c r="V117" s="846"/>
      <c r="W117" s="846"/>
      <c r="X117" s="846"/>
      <c r="Y117" s="822" t="s">
        <v>323</v>
      </c>
      <c r="Z117" s="847"/>
      <c r="AA117" s="865">
        <v>2541950</v>
      </c>
      <c r="AB117" s="866"/>
      <c r="AC117" s="866"/>
      <c r="AD117" s="866"/>
      <c r="AE117" s="867"/>
      <c r="AF117" s="868">
        <v>2438251</v>
      </c>
      <c r="AG117" s="866"/>
      <c r="AH117" s="866"/>
      <c r="AI117" s="866"/>
      <c r="AJ117" s="867"/>
      <c r="AK117" s="868">
        <v>2439875</v>
      </c>
      <c r="AL117" s="866"/>
      <c r="AM117" s="866"/>
      <c r="AN117" s="866"/>
      <c r="AO117" s="867"/>
      <c r="AP117" s="869"/>
      <c r="AQ117" s="870"/>
      <c r="AR117" s="870"/>
      <c r="AS117" s="870"/>
      <c r="AT117" s="871"/>
      <c r="AU117" s="855"/>
      <c r="AV117" s="856"/>
      <c r="AW117" s="856"/>
      <c r="AX117" s="856"/>
      <c r="AY117" s="856"/>
      <c r="AZ117" s="840" t="s">
        <v>452</v>
      </c>
      <c r="BA117" s="841"/>
      <c r="BB117" s="841"/>
      <c r="BC117" s="841"/>
      <c r="BD117" s="841"/>
      <c r="BE117" s="841"/>
      <c r="BF117" s="841"/>
      <c r="BG117" s="841"/>
      <c r="BH117" s="841"/>
      <c r="BI117" s="841"/>
      <c r="BJ117" s="841"/>
      <c r="BK117" s="841"/>
      <c r="BL117" s="841"/>
      <c r="BM117" s="841"/>
      <c r="BN117" s="841"/>
      <c r="BO117" s="841"/>
      <c r="BP117" s="842"/>
      <c r="BQ117" s="785" t="s">
        <v>209</v>
      </c>
      <c r="BR117" s="786"/>
      <c r="BS117" s="786"/>
      <c r="BT117" s="786"/>
      <c r="BU117" s="786"/>
      <c r="BV117" s="786" t="s">
        <v>209</v>
      </c>
      <c r="BW117" s="786"/>
      <c r="BX117" s="786"/>
      <c r="BY117" s="786"/>
      <c r="BZ117" s="786"/>
      <c r="CA117" s="786" t="s">
        <v>209</v>
      </c>
      <c r="CB117" s="786"/>
      <c r="CC117" s="786"/>
      <c r="CD117" s="786"/>
      <c r="CE117" s="786"/>
      <c r="CF117" s="843" t="s">
        <v>209</v>
      </c>
      <c r="CG117" s="844"/>
      <c r="CH117" s="844"/>
      <c r="CI117" s="844"/>
      <c r="CJ117" s="844"/>
      <c r="CK117" s="860"/>
      <c r="CL117" s="702"/>
      <c r="CM117" s="781" t="s">
        <v>339</v>
      </c>
      <c r="CN117" s="718"/>
      <c r="CO117" s="718"/>
      <c r="CP117" s="718"/>
      <c r="CQ117" s="718"/>
      <c r="CR117" s="718"/>
      <c r="CS117" s="718"/>
      <c r="CT117" s="718"/>
      <c r="CU117" s="718"/>
      <c r="CV117" s="718"/>
      <c r="CW117" s="718"/>
      <c r="CX117" s="718"/>
      <c r="CY117" s="718"/>
      <c r="CZ117" s="718"/>
      <c r="DA117" s="718"/>
      <c r="DB117" s="718"/>
      <c r="DC117" s="718"/>
      <c r="DD117" s="718"/>
      <c r="DE117" s="718"/>
      <c r="DF117" s="719"/>
      <c r="DG117" s="710" t="s">
        <v>209</v>
      </c>
      <c r="DH117" s="711"/>
      <c r="DI117" s="711"/>
      <c r="DJ117" s="711"/>
      <c r="DK117" s="712"/>
      <c r="DL117" s="713" t="s">
        <v>209</v>
      </c>
      <c r="DM117" s="711"/>
      <c r="DN117" s="711"/>
      <c r="DO117" s="711"/>
      <c r="DP117" s="712"/>
      <c r="DQ117" s="713" t="s">
        <v>209</v>
      </c>
      <c r="DR117" s="711"/>
      <c r="DS117" s="711"/>
      <c r="DT117" s="711"/>
      <c r="DU117" s="712"/>
      <c r="DV117" s="782" t="s">
        <v>209</v>
      </c>
      <c r="DW117" s="783"/>
      <c r="DX117" s="783"/>
      <c r="DY117" s="783"/>
      <c r="DZ117" s="784"/>
    </row>
    <row r="118" spans="1:130" s="52" customFormat="1" ht="26.25" customHeight="1" x14ac:dyDescent="0.2">
      <c r="A118" s="845" t="s">
        <v>104</v>
      </c>
      <c r="B118" s="846"/>
      <c r="C118" s="846"/>
      <c r="D118" s="846"/>
      <c r="E118" s="846"/>
      <c r="F118" s="846"/>
      <c r="G118" s="846"/>
      <c r="H118" s="846"/>
      <c r="I118" s="846"/>
      <c r="J118" s="846"/>
      <c r="K118" s="846"/>
      <c r="L118" s="846"/>
      <c r="M118" s="846"/>
      <c r="N118" s="846"/>
      <c r="O118" s="846"/>
      <c r="P118" s="846"/>
      <c r="Q118" s="846"/>
      <c r="R118" s="846"/>
      <c r="S118" s="846"/>
      <c r="T118" s="846"/>
      <c r="U118" s="846"/>
      <c r="V118" s="846"/>
      <c r="W118" s="846"/>
      <c r="X118" s="846"/>
      <c r="Y118" s="846"/>
      <c r="Z118" s="847"/>
      <c r="AA118" s="848" t="s">
        <v>16</v>
      </c>
      <c r="AB118" s="846"/>
      <c r="AC118" s="846"/>
      <c r="AD118" s="846"/>
      <c r="AE118" s="847"/>
      <c r="AF118" s="848" t="s">
        <v>400</v>
      </c>
      <c r="AG118" s="846"/>
      <c r="AH118" s="846"/>
      <c r="AI118" s="846"/>
      <c r="AJ118" s="847"/>
      <c r="AK118" s="848" t="s">
        <v>376</v>
      </c>
      <c r="AL118" s="846"/>
      <c r="AM118" s="846"/>
      <c r="AN118" s="846"/>
      <c r="AO118" s="847"/>
      <c r="AP118" s="848" t="s">
        <v>435</v>
      </c>
      <c r="AQ118" s="846"/>
      <c r="AR118" s="846"/>
      <c r="AS118" s="846"/>
      <c r="AT118" s="849"/>
      <c r="AU118" s="855"/>
      <c r="AV118" s="856"/>
      <c r="AW118" s="856"/>
      <c r="AX118" s="856"/>
      <c r="AY118" s="856"/>
      <c r="AZ118" s="789" t="s">
        <v>453</v>
      </c>
      <c r="BA118" s="790"/>
      <c r="BB118" s="790"/>
      <c r="BC118" s="790"/>
      <c r="BD118" s="790"/>
      <c r="BE118" s="790"/>
      <c r="BF118" s="790"/>
      <c r="BG118" s="790"/>
      <c r="BH118" s="790"/>
      <c r="BI118" s="790"/>
      <c r="BJ118" s="790"/>
      <c r="BK118" s="790"/>
      <c r="BL118" s="790"/>
      <c r="BM118" s="790"/>
      <c r="BN118" s="790"/>
      <c r="BO118" s="790"/>
      <c r="BP118" s="791"/>
      <c r="BQ118" s="818" t="s">
        <v>209</v>
      </c>
      <c r="BR118" s="819"/>
      <c r="BS118" s="819"/>
      <c r="BT118" s="819"/>
      <c r="BU118" s="819"/>
      <c r="BV118" s="819" t="s">
        <v>209</v>
      </c>
      <c r="BW118" s="819"/>
      <c r="BX118" s="819"/>
      <c r="BY118" s="819"/>
      <c r="BZ118" s="819"/>
      <c r="CA118" s="819" t="s">
        <v>209</v>
      </c>
      <c r="CB118" s="819"/>
      <c r="CC118" s="819"/>
      <c r="CD118" s="819"/>
      <c r="CE118" s="819"/>
      <c r="CF118" s="843" t="s">
        <v>209</v>
      </c>
      <c r="CG118" s="844"/>
      <c r="CH118" s="844"/>
      <c r="CI118" s="844"/>
      <c r="CJ118" s="844"/>
      <c r="CK118" s="860"/>
      <c r="CL118" s="702"/>
      <c r="CM118" s="781" t="s">
        <v>454</v>
      </c>
      <c r="CN118" s="718"/>
      <c r="CO118" s="718"/>
      <c r="CP118" s="718"/>
      <c r="CQ118" s="718"/>
      <c r="CR118" s="718"/>
      <c r="CS118" s="718"/>
      <c r="CT118" s="718"/>
      <c r="CU118" s="718"/>
      <c r="CV118" s="718"/>
      <c r="CW118" s="718"/>
      <c r="CX118" s="718"/>
      <c r="CY118" s="718"/>
      <c r="CZ118" s="718"/>
      <c r="DA118" s="718"/>
      <c r="DB118" s="718"/>
      <c r="DC118" s="718"/>
      <c r="DD118" s="718"/>
      <c r="DE118" s="718"/>
      <c r="DF118" s="719"/>
      <c r="DG118" s="710" t="s">
        <v>209</v>
      </c>
      <c r="DH118" s="711"/>
      <c r="DI118" s="711"/>
      <c r="DJ118" s="711"/>
      <c r="DK118" s="712"/>
      <c r="DL118" s="713" t="s">
        <v>209</v>
      </c>
      <c r="DM118" s="711"/>
      <c r="DN118" s="711"/>
      <c r="DO118" s="711"/>
      <c r="DP118" s="712"/>
      <c r="DQ118" s="713" t="s">
        <v>209</v>
      </c>
      <c r="DR118" s="711"/>
      <c r="DS118" s="711"/>
      <c r="DT118" s="711"/>
      <c r="DU118" s="712"/>
      <c r="DV118" s="782" t="s">
        <v>209</v>
      </c>
      <c r="DW118" s="783"/>
      <c r="DX118" s="783"/>
      <c r="DY118" s="783"/>
      <c r="DZ118" s="784"/>
    </row>
    <row r="119" spans="1:130" s="52" customFormat="1" ht="26.25" customHeight="1" x14ac:dyDescent="0.2">
      <c r="A119" s="699" t="s">
        <v>371</v>
      </c>
      <c r="B119" s="700"/>
      <c r="C119" s="809" t="s">
        <v>437</v>
      </c>
      <c r="D119" s="757"/>
      <c r="E119" s="757"/>
      <c r="F119" s="757"/>
      <c r="G119" s="757"/>
      <c r="H119" s="757"/>
      <c r="I119" s="757"/>
      <c r="J119" s="757"/>
      <c r="K119" s="757"/>
      <c r="L119" s="757"/>
      <c r="M119" s="757"/>
      <c r="N119" s="757"/>
      <c r="O119" s="757"/>
      <c r="P119" s="757"/>
      <c r="Q119" s="757"/>
      <c r="R119" s="757"/>
      <c r="S119" s="757"/>
      <c r="T119" s="757"/>
      <c r="U119" s="757"/>
      <c r="V119" s="757"/>
      <c r="W119" s="757"/>
      <c r="X119" s="757"/>
      <c r="Y119" s="757"/>
      <c r="Z119" s="758"/>
      <c r="AA119" s="749" t="s">
        <v>209</v>
      </c>
      <c r="AB119" s="750"/>
      <c r="AC119" s="750"/>
      <c r="AD119" s="750"/>
      <c r="AE119" s="751"/>
      <c r="AF119" s="752" t="s">
        <v>209</v>
      </c>
      <c r="AG119" s="750"/>
      <c r="AH119" s="750"/>
      <c r="AI119" s="750"/>
      <c r="AJ119" s="751"/>
      <c r="AK119" s="752" t="s">
        <v>209</v>
      </c>
      <c r="AL119" s="750"/>
      <c r="AM119" s="750"/>
      <c r="AN119" s="750"/>
      <c r="AO119" s="751"/>
      <c r="AP119" s="850" t="s">
        <v>209</v>
      </c>
      <c r="AQ119" s="851"/>
      <c r="AR119" s="851"/>
      <c r="AS119" s="851"/>
      <c r="AT119" s="852"/>
      <c r="AU119" s="857"/>
      <c r="AV119" s="858"/>
      <c r="AW119" s="858"/>
      <c r="AX119" s="858"/>
      <c r="AY119" s="858"/>
      <c r="AZ119" s="73" t="s">
        <v>279</v>
      </c>
      <c r="BA119" s="73"/>
      <c r="BB119" s="73"/>
      <c r="BC119" s="73"/>
      <c r="BD119" s="73"/>
      <c r="BE119" s="73"/>
      <c r="BF119" s="73"/>
      <c r="BG119" s="73"/>
      <c r="BH119" s="73"/>
      <c r="BI119" s="73"/>
      <c r="BJ119" s="73"/>
      <c r="BK119" s="73"/>
      <c r="BL119" s="73"/>
      <c r="BM119" s="73"/>
      <c r="BN119" s="73"/>
      <c r="BO119" s="822" t="s">
        <v>178</v>
      </c>
      <c r="BP119" s="823"/>
      <c r="BQ119" s="818">
        <v>24173927</v>
      </c>
      <c r="BR119" s="819"/>
      <c r="BS119" s="819"/>
      <c r="BT119" s="819"/>
      <c r="BU119" s="819"/>
      <c r="BV119" s="819">
        <v>24026052</v>
      </c>
      <c r="BW119" s="819"/>
      <c r="BX119" s="819"/>
      <c r="BY119" s="819"/>
      <c r="BZ119" s="819"/>
      <c r="CA119" s="819">
        <v>24160595</v>
      </c>
      <c r="CB119" s="819"/>
      <c r="CC119" s="819"/>
      <c r="CD119" s="819"/>
      <c r="CE119" s="819"/>
      <c r="CF119" s="676"/>
      <c r="CG119" s="677"/>
      <c r="CH119" s="677"/>
      <c r="CI119" s="677"/>
      <c r="CJ119" s="826"/>
      <c r="CK119" s="861"/>
      <c r="CL119" s="704"/>
      <c r="CM119" s="789" t="s">
        <v>455</v>
      </c>
      <c r="CN119" s="790"/>
      <c r="CO119" s="790"/>
      <c r="CP119" s="790"/>
      <c r="CQ119" s="790"/>
      <c r="CR119" s="790"/>
      <c r="CS119" s="790"/>
      <c r="CT119" s="790"/>
      <c r="CU119" s="790"/>
      <c r="CV119" s="790"/>
      <c r="CW119" s="790"/>
      <c r="CX119" s="790"/>
      <c r="CY119" s="790"/>
      <c r="CZ119" s="790"/>
      <c r="DA119" s="790"/>
      <c r="DB119" s="790"/>
      <c r="DC119" s="790"/>
      <c r="DD119" s="790"/>
      <c r="DE119" s="790"/>
      <c r="DF119" s="791"/>
      <c r="DG119" s="729" t="s">
        <v>209</v>
      </c>
      <c r="DH119" s="730"/>
      <c r="DI119" s="730"/>
      <c r="DJ119" s="730"/>
      <c r="DK119" s="731"/>
      <c r="DL119" s="732" t="s">
        <v>209</v>
      </c>
      <c r="DM119" s="730"/>
      <c r="DN119" s="730"/>
      <c r="DO119" s="730"/>
      <c r="DP119" s="731"/>
      <c r="DQ119" s="732" t="s">
        <v>209</v>
      </c>
      <c r="DR119" s="730"/>
      <c r="DS119" s="730"/>
      <c r="DT119" s="730"/>
      <c r="DU119" s="731"/>
      <c r="DV119" s="806" t="s">
        <v>209</v>
      </c>
      <c r="DW119" s="807"/>
      <c r="DX119" s="807"/>
      <c r="DY119" s="807"/>
      <c r="DZ119" s="808"/>
    </row>
    <row r="120" spans="1:130" s="52" customFormat="1" ht="26.25" customHeight="1" x14ac:dyDescent="0.2">
      <c r="A120" s="701"/>
      <c r="B120" s="702"/>
      <c r="C120" s="781" t="s">
        <v>142</v>
      </c>
      <c r="D120" s="718"/>
      <c r="E120" s="718"/>
      <c r="F120" s="718"/>
      <c r="G120" s="718"/>
      <c r="H120" s="718"/>
      <c r="I120" s="718"/>
      <c r="J120" s="718"/>
      <c r="K120" s="718"/>
      <c r="L120" s="718"/>
      <c r="M120" s="718"/>
      <c r="N120" s="718"/>
      <c r="O120" s="718"/>
      <c r="P120" s="718"/>
      <c r="Q120" s="718"/>
      <c r="R120" s="718"/>
      <c r="S120" s="718"/>
      <c r="T120" s="718"/>
      <c r="U120" s="718"/>
      <c r="V120" s="718"/>
      <c r="W120" s="718"/>
      <c r="X120" s="718"/>
      <c r="Y120" s="718"/>
      <c r="Z120" s="719"/>
      <c r="AA120" s="710" t="s">
        <v>209</v>
      </c>
      <c r="AB120" s="711"/>
      <c r="AC120" s="711"/>
      <c r="AD120" s="711"/>
      <c r="AE120" s="712"/>
      <c r="AF120" s="713" t="s">
        <v>209</v>
      </c>
      <c r="AG120" s="711"/>
      <c r="AH120" s="711"/>
      <c r="AI120" s="711"/>
      <c r="AJ120" s="712"/>
      <c r="AK120" s="713" t="s">
        <v>209</v>
      </c>
      <c r="AL120" s="711"/>
      <c r="AM120" s="711"/>
      <c r="AN120" s="711"/>
      <c r="AO120" s="712"/>
      <c r="AP120" s="782" t="s">
        <v>209</v>
      </c>
      <c r="AQ120" s="783"/>
      <c r="AR120" s="783"/>
      <c r="AS120" s="783"/>
      <c r="AT120" s="784"/>
      <c r="AU120" s="827" t="s">
        <v>441</v>
      </c>
      <c r="AV120" s="828"/>
      <c r="AW120" s="828"/>
      <c r="AX120" s="828"/>
      <c r="AY120" s="829"/>
      <c r="AZ120" s="809" t="s">
        <v>222</v>
      </c>
      <c r="BA120" s="757"/>
      <c r="BB120" s="757"/>
      <c r="BC120" s="757"/>
      <c r="BD120" s="757"/>
      <c r="BE120" s="757"/>
      <c r="BF120" s="757"/>
      <c r="BG120" s="757"/>
      <c r="BH120" s="757"/>
      <c r="BI120" s="757"/>
      <c r="BJ120" s="757"/>
      <c r="BK120" s="757"/>
      <c r="BL120" s="757"/>
      <c r="BM120" s="757"/>
      <c r="BN120" s="757"/>
      <c r="BO120" s="757"/>
      <c r="BP120" s="758"/>
      <c r="BQ120" s="810">
        <v>2424228</v>
      </c>
      <c r="BR120" s="811"/>
      <c r="BS120" s="811"/>
      <c r="BT120" s="811"/>
      <c r="BU120" s="811"/>
      <c r="BV120" s="811">
        <v>2631877</v>
      </c>
      <c r="BW120" s="811"/>
      <c r="BX120" s="811"/>
      <c r="BY120" s="811"/>
      <c r="BZ120" s="811"/>
      <c r="CA120" s="811">
        <v>2796852</v>
      </c>
      <c r="CB120" s="811"/>
      <c r="CC120" s="811"/>
      <c r="CD120" s="811"/>
      <c r="CE120" s="811"/>
      <c r="CF120" s="835">
        <v>49.9</v>
      </c>
      <c r="CG120" s="836"/>
      <c r="CH120" s="836"/>
      <c r="CI120" s="836"/>
      <c r="CJ120" s="836"/>
      <c r="CK120" s="814" t="s">
        <v>276</v>
      </c>
      <c r="CL120" s="773"/>
      <c r="CM120" s="773"/>
      <c r="CN120" s="773"/>
      <c r="CO120" s="774"/>
      <c r="CP120" s="837" t="s">
        <v>45</v>
      </c>
      <c r="CQ120" s="838"/>
      <c r="CR120" s="838"/>
      <c r="CS120" s="838"/>
      <c r="CT120" s="838"/>
      <c r="CU120" s="838"/>
      <c r="CV120" s="838"/>
      <c r="CW120" s="838"/>
      <c r="CX120" s="838"/>
      <c r="CY120" s="838"/>
      <c r="CZ120" s="838"/>
      <c r="DA120" s="838"/>
      <c r="DB120" s="838"/>
      <c r="DC120" s="838"/>
      <c r="DD120" s="838"/>
      <c r="DE120" s="838"/>
      <c r="DF120" s="839"/>
      <c r="DG120" s="810">
        <v>4917449</v>
      </c>
      <c r="DH120" s="811"/>
      <c r="DI120" s="811"/>
      <c r="DJ120" s="811"/>
      <c r="DK120" s="811"/>
      <c r="DL120" s="811">
        <v>4716744</v>
      </c>
      <c r="DM120" s="811"/>
      <c r="DN120" s="811"/>
      <c r="DO120" s="811"/>
      <c r="DP120" s="811"/>
      <c r="DQ120" s="811">
        <v>4385526</v>
      </c>
      <c r="DR120" s="811"/>
      <c r="DS120" s="811"/>
      <c r="DT120" s="811"/>
      <c r="DU120" s="811"/>
      <c r="DV120" s="812">
        <v>78.3</v>
      </c>
      <c r="DW120" s="812"/>
      <c r="DX120" s="812"/>
      <c r="DY120" s="812"/>
      <c r="DZ120" s="813"/>
    </row>
    <row r="121" spans="1:130" s="52" customFormat="1" ht="26.25" customHeight="1" x14ac:dyDescent="0.2">
      <c r="A121" s="701"/>
      <c r="B121" s="702"/>
      <c r="C121" s="840" t="s">
        <v>144</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10" t="s">
        <v>209</v>
      </c>
      <c r="AB121" s="711"/>
      <c r="AC121" s="711"/>
      <c r="AD121" s="711"/>
      <c r="AE121" s="712"/>
      <c r="AF121" s="713" t="s">
        <v>209</v>
      </c>
      <c r="AG121" s="711"/>
      <c r="AH121" s="711"/>
      <c r="AI121" s="711"/>
      <c r="AJ121" s="712"/>
      <c r="AK121" s="713" t="s">
        <v>209</v>
      </c>
      <c r="AL121" s="711"/>
      <c r="AM121" s="711"/>
      <c r="AN121" s="711"/>
      <c r="AO121" s="712"/>
      <c r="AP121" s="782" t="s">
        <v>209</v>
      </c>
      <c r="AQ121" s="783"/>
      <c r="AR121" s="783"/>
      <c r="AS121" s="783"/>
      <c r="AT121" s="784"/>
      <c r="AU121" s="830"/>
      <c r="AV121" s="831"/>
      <c r="AW121" s="831"/>
      <c r="AX121" s="831"/>
      <c r="AY121" s="832"/>
      <c r="AZ121" s="781" t="s">
        <v>456</v>
      </c>
      <c r="BA121" s="718"/>
      <c r="BB121" s="718"/>
      <c r="BC121" s="718"/>
      <c r="BD121" s="718"/>
      <c r="BE121" s="718"/>
      <c r="BF121" s="718"/>
      <c r="BG121" s="718"/>
      <c r="BH121" s="718"/>
      <c r="BI121" s="718"/>
      <c r="BJ121" s="718"/>
      <c r="BK121" s="718"/>
      <c r="BL121" s="718"/>
      <c r="BM121" s="718"/>
      <c r="BN121" s="718"/>
      <c r="BO121" s="718"/>
      <c r="BP121" s="719"/>
      <c r="BQ121" s="785">
        <v>105875</v>
      </c>
      <c r="BR121" s="786"/>
      <c r="BS121" s="786"/>
      <c r="BT121" s="786"/>
      <c r="BU121" s="786"/>
      <c r="BV121" s="786">
        <v>87700</v>
      </c>
      <c r="BW121" s="786"/>
      <c r="BX121" s="786"/>
      <c r="BY121" s="786"/>
      <c r="BZ121" s="786"/>
      <c r="CA121" s="786">
        <v>75309</v>
      </c>
      <c r="CB121" s="786"/>
      <c r="CC121" s="786"/>
      <c r="CD121" s="786"/>
      <c r="CE121" s="786"/>
      <c r="CF121" s="843">
        <v>1.3</v>
      </c>
      <c r="CG121" s="844"/>
      <c r="CH121" s="844"/>
      <c r="CI121" s="844"/>
      <c r="CJ121" s="844"/>
      <c r="CK121" s="815"/>
      <c r="CL121" s="776"/>
      <c r="CM121" s="776"/>
      <c r="CN121" s="776"/>
      <c r="CO121" s="777"/>
      <c r="CP121" s="803" t="s">
        <v>427</v>
      </c>
      <c r="CQ121" s="804"/>
      <c r="CR121" s="804"/>
      <c r="CS121" s="804"/>
      <c r="CT121" s="804"/>
      <c r="CU121" s="804"/>
      <c r="CV121" s="804"/>
      <c r="CW121" s="804"/>
      <c r="CX121" s="804"/>
      <c r="CY121" s="804"/>
      <c r="CZ121" s="804"/>
      <c r="DA121" s="804"/>
      <c r="DB121" s="804"/>
      <c r="DC121" s="804"/>
      <c r="DD121" s="804"/>
      <c r="DE121" s="804"/>
      <c r="DF121" s="805"/>
      <c r="DG121" s="785">
        <v>4208326</v>
      </c>
      <c r="DH121" s="786"/>
      <c r="DI121" s="786"/>
      <c r="DJ121" s="786"/>
      <c r="DK121" s="786"/>
      <c r="DL121" s="786">
        <v>3247314</v>
      </c>
      <c r="DM121" s="786"/>
      <c r="DN121" s="786"/>
      <c r="DO121" s="786"/>
      <c r="DP121" s="786"/>
      <c r="DQ121" s="786">
        <v>2477274</v>
      </c>
      <c r="DR121" s="786"/>
      <c r="DS121" s="786"/>
      <c r="DT121" s="786"/>
      <c r="DU121" s="786"/>
      <c r="DV121" s="787">
        <v>44.2</v>
      </c>
      <c r="DW121" s="787"/>
      <c r="DX121" s="787"/>
      <c r="DY121" s="787"/>
      <c r="DZ121" s="788"/>
    </row>
    <row r="122" spans="1:130" s="52" customFormat="1" ht="26.25" customHeight="1" x14ac:dyDescent="0.2">
      <c r="A122" s="701"/>
      <c r="B122" s="702"/>
      <c r="C122" s="781" t="s">
        <v>447</v>
      </c>
      <c r="D122" s="718"/>
      <c r="E122" s="718"/>
      <c r="F122" s="718"/>
      <c r="G122" s="718"/>
      <c r="H122" s="718"/>
      <c r="I122" s="718"/>
      <c r="J122" s="718"/>
      <c r="K122" s="718"/>
      <c r="L122" s="718"/>
      <c r="M122" s="718"/>
      <c r="N122" s="718"/>
      <c r="O122" s="718"/>
      <c r="P122" s="718"/>
      <c r="Q122" s="718"/>
      <c r="R122" s="718"/>
      <c r="S122" s="718"/>
      <c r="T122" s="718"/>
      <c r="U122" s="718"/>
      <c r="V122" s="718"/>
      <c r="W122" s="718"/>
      <c r="X122" s="718"/>
      <c r="Y122" s="718"/>
      <c r="Z122" s="719"/>
      <c r="AA122" s="710" t="s">
        <v>209</v>
      </c>
      <c r="AB122" s="711"/>
      <c r="AC122" s="711"/>
      <c r="AD122" s="711"/>
      <c r="AE122" s="712"/>
      <c r="AF122" s="713" t="s">
        <v>209</v>
      </c>
      <c r="AG122" s="711"/>
      <c r="AH122" s="711"/>
      <c r="AI122" s="711"/>
      <c r="AJ122" s="712"/>
      <c r="AK122" s="713" t="s">
        <v>209</v>
      </c>
      <c r="AL122" s="711"/>
      <c r="AM122" s="711"/>
      <c r="AN122" s="711"/>
      <c r="AO122" s="712"/>
      <c r="AP122" s="782" t="s">
        <v>209</v>
      </c>
      <c r="AQ122" s="783"/>
      <c r="AR122" s="783"/>
      <c r="AS122" s="783"/>
      <c r="AT122" s="784"/>
      <c r="AU122" s="830"/>
      <c r="AV122" s="831"/>
      <c r="AW122" s="831"/>
      <c r="AX122" s="831"/>
      <c r="AY122" s="832"/>
      <c r="AZ122" s="789" t="s">
        <v>458</v>
      </c>
      <c r="BA122" s="790"/>
      <c r="BB122" s="790"/>
      <c r="BC122" s="790"/>
      <c r="BD122" s="790"/>
      <c r="BE122" s="790"/>
      <c r="BF122" s="790"/>
      <c r="BG122" s="790"/>
      <c r="BH122" s="790"/>
      <c r="BI122" s="790"/>
      <c r="BJ122" s="790"/>
      <c r="BK122" s="790"/>
      <c r="BL122" s="790"/>
      <c r="BM122" s="790"/>
      <c r="BN122" s="790"/>
      <c r="BO122" s="790"/>
      <c r="BP122" s="791"/>
      <c r="BQ122" s="818">
        <v>15113202</v>
      </c>
      <c r="BR122" s="819"/>
      <c r="BS122" s="819"/>
      <c r="BT122" s="819"/>
      <c r="BU122" s="819"/>
      <c r="BV122" s="819">
        <v>15418757</v>
      </c>
      <c r="BW122" s="819"/>
      <c r="BX122" s="819"/>
      <c r="BY122" s="819"/>
      <c r="BZ122" s="819"/>
      <c r="CA122" s="819">
        <v>15749373</v>
      </c>
      <c r="CB122" s="819"/>
      <c r="CC122" s="819"/>
      <c r="CD122" s="819"/>
      <c r="CE122" s="819"/>
      <c r="CF122" s="820">
        <v>281.10000000000002</v>
      </c>
      <c r="CG122" s="821"/>
      <c r="CH122" s="821"/>
      <c r="CI122" s="821"/>
      <c r="CJ122" s="821"/>
      <c r="CK122" s="815"/>
      <c r="CL122" s="776"/>
      <c r="CM122" s="776"/>
      <c r="CN122" s="776"/>
      <c r="CO122" s="777"/>
      <c r="CP122" s="803" t="s">
        <v>331</v>
      </c>
      <c r="CQ122" s="804"/>
      <c r="CR122" s="804"/>
      <c r="CS122" s="804"/>
      <c r="CT122" s="804"/>
      <c r="CU122" s="804"/>
      <c r="CV122" s="804"/>
      <c r="CW122" s="804"/>
      <c r="CX122" s="804"/>
      <c r="CY122" s="804"/>
      <c r="CZ122" s="804"/>
      <c r="DA122" s="804"/>
      <c r="DB122" s="804"/>
      <c r="DC122" s="804"/>
      <c r="DD122" s="804"/>
      <c r="DE122" s="804"/>
      <c r="DF122" s="805"/>
      <c r="DG122" s="785">
        <v>347582</v>
      </c>
      <c r="DH122" s="786"/>
      <c r="DI122" s="786"/>
      <c r="DJ122" s="786"/>
      <c r="DK122" s="786"/>
      <c r="DL122" s="786">
        <v>299594</v>
      </c>
      <c r="DM122" s="786"/>
      <c r="DN122" s="786"/>
      <c r="DO122" s="786"/>
      <c r="DP122" s="786"/>
      <c r="DQ122" s="786">
        <v>278106</v>
      </c>
      <c r="DR122" s="786"/>
      <c r="DS122" s="786"/>
      <c r="DT122" s="786"/>
      <c r="DU122" s="786"/>
      <c r="DV122" s="787">
        <v>5</v>
      </c>
      <c r="DW122" s="787"/>
      <c r="DX122" s="787"/>
      <c r="DY122" s="787"/>
      <c r="DZ122" s="788"/>
    </row>
    <row r="123" spans="1:130" s="52" customFormat="1" ht="26.25" customHeight="1" x14ac:dyDescent="0.2">
      <c r="A123" s="701"/>
      <c r="B123" s="702"/>
      <c r="C123" s="781" t="s">
        <v>450</v>
      </c>
      <c r="D123" s="718"/>
      <c r="E123" s="718"/>
      <c r="F123" s="718"/>
      <c r="G123" s="718"/>
      <c r="H123" s="718"/>
      <c r="I123" s="718"/>
      <c r="J123" s="718"/>
      <c r="K123" s="718"/>
      <c r="L123" s="718"/>
      <c r="M123" s="718"/>
      <c r="N123" s="718"/>
      <c r="O123" s="718"/>
      <c r="P123" s="718"/>
      <c r="Q123" s="718"/>
      <c r="R123" s="718"/>
      <c r="S123" s="718"/>
      <c r="T123" s="718"/>
      <c r="U123" s="718"/>
      <c r="V123" s="718"/>
      <c r="W123" s="718"/>
      <c r="X123" s="718"/>
      <c r="Y123" s="718"/>
      <c r="Z123" s="719"/>
      <c r="AA123" s="710" t="s">
        <v>209</v>
      </c>
      <c r="AB123" s="711"/>
      <c r="AC123" s="711"/>
      <c r="AD123" s="711"/>
      <c r="AE123" s="712"/>
      <c r="AF123" s="713" t="s">
        <v>209</v>
      </c>
      <c r="AG123" s="711"/>
      <c r="AH123" s="711"/>
      <c r="AI123" s="711"/>
      <c r="AJ123" s="712"/>
      <c r="AK123" s="713" t="s">
        <v>209</v>
      </c>
      <c r="AL123" s="711"/>
      <c r="AM123" s="711"/>
      <c r="AN123" s="711"/>
      <c r="AO123" s="712"/>
      <c r="AP123" s="782" t="s">
        <v>209</v>
      </c>
      <c r="AQ123" s="783"/>
      <c r="AR123" s="783"/>
      <c r="AS123" s="783"/>
      <c r="AT123" s="784"/>
      <c r="AU123" s="833"/>
      <c r="AV123" s="834"/>
      <c r="AW123" s="834"/>
      <c r="AX123" s="834"/>
      <c r="AY123" s="834"/>
      <c r="AZ123" s="73" t="s">
        <v>279</v>
      </c>
      <c r="BA123" s="73"/>
      <c r="BB123" s="73"/>
      <c r="BC123" s="73"/>
      <c r="BD123" s="73"/>
      <c r="BE123" s="73"/>
      <c r="BF123" s="73"/>
      <c r="BG123" s="73"/>
      <c r="BH123" s="73"/>
      <c r="BI123" s="73"/>
      <c r="BJ123" s="73"/>
      <c r="BK123" s="73"/>
      <c r="BL123" s="73"/>
      <c r="BM123" s="73"/>
      <c r="BN123" s="73"/>
      <c r="BO123" s="822" t="s">
        <v>459</v>
      </c>
      <c r="BP123" s="823"/>
      <c r="BQ123" s="824">
        <v>17643305</v>
      </c>
      <c r="BR123" s="825"/>
      <c r="BS123" s="825"/>
      <c r="BT123" s="825"/>
      <c r="BU123" s="825"/>
      <c r="BV123" s="825">
        <v>18138334</v>
      </c>
      <c r="BW123" s="825"/>
      <c r="BX123" s="825"/>
      <c r="BY123" s="825"/>
      <c r="BZ123" s="825"/>
      <c r="CA123" s="825">
        <v>18621534</v>
      </c>
      <c r="CB123" s="825"/>
      <c r="CC123" s="825"/>
      <c r="CD123" s="825"/>
      <c r="CE123" s="825"/>
      <c r="CF123" s="676"/>
      <c r="CG123" s="677"/>
      <c r="CH123" s="677"/>
      <c r="CI123" s="677"/>
      <c r="CJ123" s="826"/>
      <c r="CK123" s="815"/>
      <c r="CL123" s="776"/>
      <c r="CM123" s="776"/>
      <c r="CN123" s="776"/>
      <c r="CO123" s="777"/>
      <c r="CP123" s="803"/>
      <c r="CQ123" s="804"/>
      <c r="CR123" s="804"/>
      <c r="CS123" s="804"/>
      <c r="CT123" s="804"/>
      <c r="CU123" s="804"/>
      <c r="CV123" s="804"/>
      <c r="CW123" s="804"/>
      <c r="CX123" s="804"/>
      <c r="CY123" s="804"/>
      <c r="CZ123" s="804"/>
      <c r="DA123" s="804"/>
      <c r="DB123" s="804"/>
      <c r="DC123" s="804"/>
      <c r="DD123" s="804"/>
      <c r="DE123" s="804"/>
      <c r="DF123" s="805"/>
      <c r="DG123" s="710"/>
      <c r="DH123" s="711"/>
      <c r="DI123" s="711"/>
      <c r="DJ123" s="711"/>
      <c r="DK123" s="712"/>
      <c r="DL123" s="713"/>
      <c r="DM123" s="711"/>
      <c r="DN123" s="711"/>
      <c r="DO123" s="711"/>
      <c r="DP123" s="712"/>
      <c r="DQ123" s="713"/>
      <c r="DR123" s="711"/>
      <c r="DS123" s="711"/>
      <c r="DT123" s="711"/>
      <c r="DU123" s="712"/>
      <c r="DV123" s="782"/>
      <c r="DW123" s="783"/>
      <c r="DX123" s="783"/>
      <c r="DY123" s="783"/>
      <c r="DZ123" s="784"/>
    </row>
    <row r="124" spans="1:130" s="52" customFormat="1" ht="26.25" customHeight="1" x14ac:dyDescent="0.2">
      <c r="A124" s="701"/>
      <c r="B124" s="702"/>
      <c r="C124" s="781" t="s">
        <v>339</v>
      </c>
      <c r="D124" s="718"/>
      <c r="E124" s="718"/>
      <c r="F124" s="718"/>
      <c r="G124" s="718"/>
      <c r="H124" s="718"/>
      <c r="I124" s="718"/>
      <c r="J124" s="718"/>
      <c r="K124" s="718"/>
      <c r="L124" s="718"/>
      <c r="M124" s="718"/>
      <c r="N124" s="718"/>
      <c r="O124" s="718"/>
      <c r="P124" s="718"/>
      <c r="Q124" s="718"/>
      <c r="R124" s="718"/>
      <c r="S124" s="718"/>
      <c r="T124" s="718"/>
      <c r="U124" s="718"/>
      <c r="V124" s="718"/>
      <c r="W124" s="718"/>
      <c r="X124" s="718"/>
      <c r="Y124" s="718"/>
      <c r="Z124" s="719"/>
      <c r="AA124" s="710" t="s">
        <v>209</v>
      </c>
      <c r="AB124" s="711"/>
      <c r="AC124" s="711"/>
      <c r="AD124" s="711"/>
      <c r="AE124" s="712"/>
      <c r="AF124" s="713" t="s">
        <v>209</v>
      </c>
      <c r="AG124" s="711"/>
      <c r="AH124" s="711"/>
      <c r="AI124" s="711"/>
      <c r="AJ124" s="712"/>
      <c r="AK124" s="713" t="s">
        <v>209</v>
      </c>
      <c r="AL124" s="711"/>
      <c r="AM124" s="711"/>
      <c r="AN124" s="711"/>
      <c r="AO124" s="712"/>
      <c r="AP124" s="782" t="s">
        <v>209</v>
      </c>
      <c r="AQ124" s="783"/>
      <c r="AR124" s="783"/>
      <c r="AS124" s="783"/>
      <c r="AT124" s="784"/>
      <c r="AU124" s="797" t="s">
        <v>460</v>
      </c>
      <c r="AV124" s="798"/>
      <c r="AW124" s="798"/>
      <c r="AX124" s="798"/>
      <c r="AY124" s="798"/>
      <c r="AZ124" s="798"/>
      <c r="BA124" s="798"/>
      <c r="BB124" s="798"/>
      <c r="BC124" s="798"/>
      <c r="BD124" s="798"/>
      <c r="BE124" s="798"/>
      <c r="BF124" s="798"/>
      <c r="BG124" s="798"/>
      <c r="BH124" s="798"/>
      <c r="BI124" s="798"/>
      <c r="BJ124" s="798"/>
      <c r="BK124" s="798"/>
      <c r="BL124" s="798"/>
      <c r="BM124" s="798"/>
      <c r="BN124" s="798"/>
      <c r="BO124" s="798"/>
      <c r="BP124" s="799"/>
      <c r="BQ124" s="800">
        <v>120.2</v>
      </c>
      <c r="BR124" s="801"/>
      <c r="BS124" s="801"/>
      <c r="BT124" s="801"/>
      <c r="BU124" s="801"/>
      <c r="BV124" s="801">
        <v>109.7</v>
      </c>
      <c r="BW124" s="801"/>
      <c r="BX124" s="801"/>
      <c r="BY124" s="801"/>
      <c r="BZ124" s="801"/>
      <c r="CA124" s="801">
        <v>98.8</v>
      </c>
      <c r="CB124" s="801"/>
      <c r="CC124" s="801"/>
      <c r="CD124" s="801"/>
      <c r="CE124" s="801"/>
      <c r="CF124" s="684"/>
      <c r="CG124" s="685"/>
      <c r="CH124" s="685"/>
      <c r="CI124" s="685"/>
      <c r="CJ124" s="802"/>
      <c r="CK124" s="816"/>
      <c r="CL124" s="816"/>
      <c r="CM124" s="816"/>
      <c r="CN124" s="816"/>
      <c r="CO124" s="817"/>
      <c r="CP124" s="803" t="s">
        <v>461</v>
      </c>
      <c r="CQ124" s="804"/>
      <c r="CR124" s="804"/>
      <c r="CS124" s="804"/>
      <c r="CT124" s="804"/>
      <c r="CU124" s="804"/>
      <c r="CV124" s="804"/>
      <c r="CW124" s="804"/>
      <c r="CX124" s="804"/>
      <c r="CY124" s="804"/>
      <c r="CZ124" s="804"/>
      <c r="DA124" s="804"/>
      <c r="DB124" s="804"/>
      <c r="DC124" s="804"/>
      <c r="DD124" s="804"/>
      <c r="DE124" s="804"/>
      <c r="DF124" s="805"/>
      <c r="DG124" s="729" t="s">
        <v>209</v>
      </c>
      <c r="DH124" s="730"/>
      <c r="DI124" s="730"/>
      <c r="DJ124" s="730"/>
      <c r="DK124" s="731"/>
      <c r="DL124" s="732" t="s">
        <v>209</v>
      </c>
      <c r="DM124" s="730"/>
      <c r="DN124" s="730"/>
      <c r="DO124" s="730"/>
      <c r="DP124" s="731"/>
      <c r="DQ124" s="732" t="s">
        <v>209</v>
      </c>
      <c r="DR124" s="730"/>
      <c r="DS124" s="730"/>
      <c r="DT124" s="730"/>
      <c r="DU124" s="731"/>
      <c r="DV124" s="806" t="s">
        <v>209</v>
      </c>
      <c r="DW124" s="807"/>
      <c r="DX124" s="807"/>
      <c r="DY124" s="807"/>
      <c r="DZ124" s="808"/>
    </row>
    <row r="125" spans="1:130" s="52" customFormat="1" ht="26.25" customHeight="1" x14ac:dyDescent="0.2">
      <c r="A125" s="701"/>
      <c r="B125" s="702"/>
      <c r="C125" s="781" t="s">
        <v>454</v>
      </c>
      <c r="D125" s="718"/>
      <c r="E125" s="718"/>
      <c r="F125" s="718"/>
      <c r="G125" s="718"/>
      <c r="H125" s="718"/>
      <c r="I125" s="718"/>
      <c r="J125" s="718"/>
      <c r="K125" s="718"/>
      <c r="L125" s="718"/>
      <c r="M125" s="718"/>
      <c r="N125" s="718"/>
      <c r="O125" s="718"/>
      <c r="P125" s="718"/>
      <c r="Q125" s="718"/>
      <c r="R125" s="718"/>
      <c r="S125" s="718"/>
      <c r="T125" s="718"/>
      <c r="U125" s="718"/>
      <c r="V125" s="718"/>
      <c r="W125" s="718"/>
      <c r="X125" s="718"/>
      <c r="Y125" s="718"/>
      <c r="Z125" s="719"/>
      <c r="AA125" s="710" t="s">
        <v>209</v>
      </c>
      <c r="AB125" s="711"/>
      <c r="AC125" s="711"/>
      <c r="AD125" s="711"/>
      <c r="AE125" s="712"/>
      <c r="AF125" s="713" t="s">
        <v>209</v>
      </c>
      <c r="AG125" s="711"/>
      <c r="AH125" s="711"/>
      <c r="AI125" s="711"/>
      <c r="AJ125" s="712"/>
      <c r="AK125" s="713" t="s">
        <v>209</v>
      </c>
      <c r="AL125" s="711"/>
      <c r="AM125" s="711"/>
      <c r="AN125" s="711"/>
      <c r="AO125" s="712"/>
      <c r="AP125" s="782" t="s">
        <v>209</v>
      </c>
      <c r="AQ125" s="783"/>
      <c r="AR125" s="783"/>
      <c r="AS125" s="783"/>
      <c r="AT125" s="784"/>
      <c r="AU125" s="64"/>
      <c r="AV125" s="68"/>
      <c r="AW125" s="68"/>
      <c r="AX125" s="68"/>
      <c r="AY125" s="68"/>
      <c r="AZ125" s="68"/>
      <c r="BA125" s="68"/>
      <c r="BB125" s="68"/>
      <c r="BC125" s="68"/>
      <c r="BD125" s="68"/>
      <c r="BE125" s="68"/>
      <c r="BF125" s="68"/>
      <c r="BG125" s="68"/>
      <c r="BH125" s="68"/>
      <c r="BI125" s="68"/>
      <c r="BJ125" s="68"/>
      <c r="BK125" s="68"/>
      <c r="BL125" s="68"/>
      <c r="BM125" s="68"/>
      <c r="BN125" s="68"/>
      <c r="BO125" s="68"/>
      <c r="BP125" s="68"/>
      <c r="BQ125" s="60"/>
      <c r="BR125" s="60"/>
      <c r="BS125" s="60"/>
      <c r="BT125" s="60"/>
      <c r="BU125" s="60"/>
      <c r="BV125" s="60"/>
      <c r="BW125" s="60"/>
      <c r="BX125" s="60"/>
      <c r="BY125" s="60"/>
      <c r="BZ125" s="60"/>
      <c r="CA125" s="60"/>
      <c r="CB125" s="60"/>
      <c r="CC125" s="60"/>
      <c r="CD125" s="60"/>
      <c r="CE125" s="60"/>
      <c r="CF125" s="60"/>
      <c r="CG125" s="60"/>
      <c r="CH125" s="60"/>
      <c r="CI125" s="60"/>
      <c r="CJ125" s="79"/>
      <c r="CK125" s="772" t="s">
        <v>462</v>
      </c>
      <c r="CL125" s="773"/>
      <c r="CM125" s="773"/>
      <c r="CN125" s="773"/>
      <c r="CO125" s="774"/>
      <c r="CP125" s="809" t="s">
        <v>148</v>
      </c>
      <c r="CQ125" s="757"/>
      <c r="CR125" s="757"/>
      <c r="CS125" s="757"/>
      <c r="CT125" s="757"/>
      <c r="CU125" s="757"/>
      <c r="CV125" s="757"/>
      <c r="CW125" s="757"/>
      <c r="CX125" s="757"/>
      <c r="CY125" s="757"/>
      <c r="CZ125" s="757"/>
      <c r="DA125" s="757"/>
      <c r="DB125" s="757"/>
      <c r="DC125" s="757"/>
      <c r="DD125" s="757"/>
      <c r="DE125" s="757"/>
      <c r="DF125" s="758"/>
      <c r="DG125" s="810" t="s">
        <v>209</v>
      </c>
      <c r="DH125" s="811"/>
      <c r="DI125" s="811"/>
      <c r="DJ125" s="811"/>
      <c r="DK125" s="811"/>
      <c r="DL125" s="811" t="s">
        <v>209</v>
      </c>
      <c r="DM125" s="811"/>
      <c r="DN125" s="811"/>
      <c r="DO125" s="811"/>
      <c r="DP125" s="811"/>
      <c r="DQ125" s="811" t="s">
        <v>209</v>
      </c>
      <c r="DR125" s="811"/>
      <c r="DS125" s="811"/>
      <c r="DT125" s="811"/>
      <c r="DU125" s="811"/>
      <c r="DV125" s="812" t="s">
        <v>209</v>
      </c>
      <c r="DW125" s="812"/>
      <c r="DX125" s="812"/>
      <c r="DY125" s="812"/>
      <c r="DZ125" s="813"/>
    </row>
    <row r="126" spans="1:130" s="52" customFormat="1" ht="26.25" customHeight="1" x14ac:dyDescent="0.2">
      <c r="A126" s="701"/>
      <c r="B126" s="702"/>
      <c r="C126" s="781" t="s">
        <v>455</v>
      </c>
      <c r="D126" s="718"/>
      <c r="E126" s="718"/>
      <c r="F126" s="718"/>
      <c r="G126" s="718"/>
      <c r="H126" s="718"/>
      <c r="I126" s="718"/>
      <c r="J126" s="718"/>
      <c r="K126" s="718"/>
      <c r="L126" s="718"/>
      <c r="M126" s="718"/>
      <c r="N126" s="718"/>
      <c r="O126" s="718"/>
      <c r="P126" s="718"/>
      <c r="Q126" s="718"/>
      <c r="R126" s="718"/>
      <c r="S126" s="718"/>
      <c r="T126" s="718"/>
      <c r="U126" s="718"/>
      <c r="V126" s="718"/>
      <c r="W126" s="718"/>
      <c r="X126" s="718"/>
      <c r="Y126" s="718"/>
      <c r="Z126" s="719"/>
      <c r="AA126" s="710" t="s">
        <v>209</v>
      </c>
      <c r="AB126" s="711"/>
      <c r="AC126" s="711"/>
      <c r="AD126" s="711"/>
      <c r="AE126" s="712"/>
      <c r="AF126" s="713" t="s">
        <v>209</v>
      </c>
      <c r="AG126" s="711"/>
      <c r="AH126" s="711"/>
      <c r="AI126" s="711"/>
      <c r="AJ126" s="712"/>
      <c r="AK126" s="713" t="s">
        <v>209</v>
      </c>
      <c r="AL126" s="711"/>
      <c r="AM126" s="711"/>
      <c r="AN126" s="711"/>
      <c r="AO126" s="712"/>
      <c r="AP126" s="782" t="s">
        <v>209</v>
      </c>
      <c r="AQ126" s="783"/>
      <c r="AR126" s="783"/>
      <c r="AS126" s="783"/>
      <c r="AT126" s="784"/>
      <c r="AU126" s="60"/>
      <c r="AV126" s="60"/>
      <c r="AW126" s="60"/>
      <c r="AX126" s="60"/>
      <c r="AY126" s="60"/>
      <c r="AZ126" s="60"/>
      <c r="BA126" s="60"/>
      <c r="BB126" s="60"/>
      <c r="BC126" s="60"/>
      <c r="BD126" s="60"/>
      <c r="BE126" s="60"/>
      <c r="BF126" s="60"/>
      <c r="BG126" s="60"/>
      <c r="BH126" s="60"/>
      <c r="BI126" s="60"/>
      <c r="BJ126" s="60"/>
      <c r="BK126" s="60"/>
      <c r="BL126" s="60"/>
      <c r="BM126" s="60"/>
      <c r="BN126" s="60"/>
      <c r="BO126" s="60"/>
      <c r="BP126" s="60"/>
      <c r="BQ126" s="60"/>
      <c r="BR126" s="60"/>
      <c r="BS126" s="60"/>
      <c r="BT126" s="60"/>
      <c r="BU126" s="60"/>
      <c r="BV126" s="60"/>
      <c r="BW126" s="60"/>
      <c r="BX126" s="60"/>
      <c r="BY126" s="60"/>
      <c r="BZ126" s="60"/>
      <c r="CA126" s="60"/>
      <c r="CB126" s="60"/>
      <c r="CC126" s="60"/>
      <c r="CD126" s="78"/>
      <c r="CE126" s="78"/>
      <c r="CF126" s="78"/>
      <c r="CG126" s="60"/>
      <c r="CH126" s="60"/>
      <c r="CI126" s="60"/>
      <c r="CJ126" s="79"/>
      <c r="CK126" s="775"/>
      <c r="CL126" s="776"/>
      <c r="CM126" s="776"/>
      <c r="CN126" s="776"/>
      <c r="CO126" s="777"/>
      <c r="CP126" s="781" t="s">
        <v>397</v>
      </c>
      <c r="CQ126" s="718"/>
      <c r="CR126" s="718"/>
      <c r="CS126" s="718"/>
      <c r="CT126" s="718"/>
      <c r="CU126" s="718"/>
      <c r="CV126" s="718"/>
      <c r="CW126" s="718"/>
      <c r="CX126" s="718"/>
      <c r="CY126" s="718"/>
      <c r="CZ126" s="718"/>
      <c r="DA126" s="718"/>
      <c r="DB126" s="718"/>
      <c r="DC126" s="718"/>
      <c r="DD126" s="718"/>
      <c r="DE126" s="718"/>
      <c r="DF126" s="719"/>
      <c r="DG126" s="785" t="s">
        <v>209</v>
      </c>
      <c r="DH126" s="786"/>
      <c r="DI126" s="786"/>
      <c r="DJ126" s="786"/>
      <c r="DK126" s="786"/>
      <c r="DL126" s="786" t="s">
        <v>209</v>
      </c>
      <c r="DM126" s="786"/>
      <c r="DN126" s="786"/>
      <c r="DO126" s="786"/>
      <c r="DP126" s="786"/>
      <c r="DQ126" s="786" t="s">
        <v>209</v>
      </c>
      <c r="DR126" s="786"/>
      <c r="DS126" s="786"/>
      <c r="DT126" s="786"/>
      <c r="DU126" s="786"/>
      <c r="DV126" s="787" t="s">
        <v>209</v>
      </c>
      <c r="DW126" s="787"/>
      <c r="DX126" s="787"/>
      <c r="DY126" s="787"/>
      <c r="DZ126" s="788"/>
    </row>
    <row r="127" spans="1:130" s="52" customFormat="1" ht="26.25" customHeight="1" x14ac:dyDescent="0.2">
      <c r="A127" s="703"/>
      <c r="B127" s="704"/>
      <c r="C127" s="789" t="s">
        <v>83</v>
      </c>
      <c r="D127" s="790"/>
      <c r="E127" s="790"/>
      <c r="F127" s="790"/>
      <c r="G127" s="790"/>
      <c r="H127" s="790"/>
      <c r="I127" s="790"/>
      <c r="J127" s="790"/>
      <c r="K127" s="790"/>
      <c r="L127" s="790"/>
      <c r="M127" s="790"/>
      <c r="N127" s="790"/>
      <c r="O127" s="790"/>
      <c r="P127" s="790"/>
      <c r="Q127" s="790"/>
      <c r="R127" s="790"/>
      <c r="S127" s="790"/>
      <c r="T127" s="790"/>
      <c r="U127" s="790"/>
      <c r="V127" s="790"/>
      <c r="W127" s="790"/>
      <c r="X127" s="790"/>
      <c r="Y127" s="790"/>
      <c r="Z127" s="791"/>
      <c r="AA127" s="710" t="s">
        <v>209</v>
      </c>
      <c r="AB127" s="711"/>
      <c r="AC127" s="711"/>
      <c r="AD127" s="711"/>
      <c r="AE127" s="712"/>
      <c r="AF127" s="713" t="s">
        <v>209</v>
      </c>
      <c r="AG127" s="711"/>
      <c r="AH127" s="711"/>
      <c r="AI127" s="711"/>
      <c r="AJ127" s="712"/>
      <c r="AK127" s="713" t="s">
        <v>209</v>
      </c>
      <c r="AL127" s="711"/>
      <c r="AM127" s="711"/>
      <c r="AN127" s="711"/>
      <c r="AO127" s="712"/>
      <c r="AP127" s="782" t="s">
        <v>209</v>
      </c>
      <c r="AQ127" s="783"/>
      <c r="AR127" s="783"/>
      <c r="AS127" s="783"/>
      <c r="AT127" s="784"/>
      <c r="AU127" s="60"/>
      <c r="AV127" s="60"/>
      <c r="AW127" s="60"/>
      <c r="AX127" s="792" t="s">
        <v>465</v>
      </c>
      <c r="AY127" s="793"/>
      <c r="AZ127" s="793"/>
      <c r="BA127" s="793"/>
      <c r="BB127" s="793"/>
      <c r="BC127" s="793"/>
      <c r="BD127" s="793"/>
      <c r="BE127" s="794"/>
      <c r="BF127" s="795" t="s">
        <v>426</v>
      </c>
      <c r="BG127" s="793"/>
      <c r="BH127" s="793"/>
      <c r="BI127" s="793"/>
      <c r="BJ127" s="793"/>
      <c r="BK127" s="793"/>
      <c r="BL127" s="794"/>
      <c r="BM127" s="795" t="s">
        <v>398</v>
      </c>
      <c r="BN127" s="793"/>
      <c r="BO127" s="793"/>
      <c r="BP127" s="793"/>
      <c r="BQ127" s="793"/>
      <c r="BR127" s="793"/>
      <c r="BS127" s="794"/>
      <c r="BT127" s="795" t="s">
        <v>389</v>
      </c>
      <c r="BU127" s="793"/>
      <c r="BV127" s="793"/>
      <c r="BW127" s="793"/>
      <c r="BX127" s="793"/>
      <c r="BY127" s="793"/>
      <c r="BZ127" s="796"/>
      <c r="CA127" s="60"/>
      <c r="CB127" s="60"/>
      <c r="CC127" s="60"/>
      <c r="CD127" s="78"/>
      <c r="CE127" s="78"/>
      <c r="CF127" s="78"/>
      <c r="CG127" s="60"/>
      <c r="CH127" s="60"/>
      <c r="CI127" s="60"/>
      <c r="CJ127" s="79"/>
      <c r="CK127" s="775"/>
      <c r="CL127" s="776"/>
      <c r="CM127" s="776"/>
      <c r="CN127" s="776"/>
      <c r="CO127" s="777"/>
      <c r="CP127" s="781" t="s">
        <v>395</v>
      </c>
      <c r="CQ127" s="718"/>
      <c r="CR127" s="718"/>
      <c r="CS127" s="718"/>
      <c r="CT127" s="718"/>
      <c r="CU127" s="718"/>
      <c r="CV127" s="718"/>
      <c r="CW127" s="718"/>
      <c r="CX127" s="718"/>
      <c r="CY127" s="718"/>
      <c r="CZ127" s="718"/>
      <c r="DA127" s="718"/>
      <c r="DB127" s="718"/>
      <c r="DC127" s="718"/>
      <c r="DD127" s="718"/>
      <c r="DE127" s="718"/>
      <c r="DF127" s="719"/>
      <c r="DG127" s="785" t="s">
        <v>209</v>
      </c>
      <c r="DH127" s="786"/>
      <c r="DI127" s="786"/>
      <c r="DJ127" s="786"/>
      <c r="DK127" s="786"/>
      <c r="DL127" s="786" t="s">
        <v>209</v>
      </c>
      <c r="DM127" s="786"/>
      <c r="DN127" s="786"/>
      <c r="DO127" s="786"/>
      <c r="DP127" s="786"/>
      <c r="DQ127" s="786" t="s">
        <v>209</v>
      </c>
      <c r="DR127" s="786"/>
      <c r="DS127" s="786"/>
      <c r="DT127" s="786"/>
      <c r="DU127" s="786"/>
      <c r="DV127" s="787" t="s">
        <v>209</v>
      </c>
      <c r="DW127" s="787"/>
      <c r="DX127" s="787"/>
      <c r="DY127" s="787"/>
      <c r="DZ127" s="788"/>
    </row>
    <row r="128" spans="1:130" s="52" customFormat="1" ht="26.25" customHeight="1" x14ac:dyDescent="0.2">
      <c r="A128" s="745" t="s">
        <v>466</v>
      </c>
      <c r="B128" s="746"/>
      <c r="C128" s="746"/>
      <c r="D128" s="746"/>
      <c r="E128" s="746"/>
      <c r="F128" s="746"/>
      <c r="G128" s="746"/>
      <c r="H128" s="746"/>
      <c r="I128" s="746"/>
      <c r="J128" s="746"/>
      <c r="K128" s="746"/>
      <c r="L128" s="746"/>
      <c r="M128" s="746"/>
      <c r="N128" s="746"/>
      <c r="O128" s="746"/>
      <c r="P128" s="746"/>
      <c r="Q128" s="746"/>
      <c r="R128" s="746"/>
      <c r="S128" s="746"/>
      <c r="T128" s="746"/>
      <c r="U128" s="746"/>
      <c r="V128" s="746"/>
      <c r="W128" s="747" t="s">
        <v>11</v>
      </c>
      <c r="X128" s="747"/>
      <c r="Y128" s="747"/>
      <c r="Z128" s="748"/>
      <c r="AA128" s="749">
        <v>31031</v>
      </c>
      <c r="AB128" s="750"/>
      <c r="AC128" s="750"/>
      <c r="AD128" s="750"/>
      <c r="AE128" s="751"/>
      <c r="AF128" s="752">
        <v>37111</v>
      </c>
      <c r="AG128" s="750"/>
      <c r="AH128" s="750"/>
      <c r="AI128" s="750"/>
      <c r="AJ128" s="751"/>
      <c r="AK128" s="752">
        <v>26123</v>
      </c>
      <c r="AL128" s="750"/>
      <c r="AM128" s="750"/>
      <c r="AN128" s="750"/>
      <c r="AO128" s="751"/>
      <c r="AP128" s="753"/>
      <c r="AQ128" s="754"/>
      <c r="AR128" s="754"/>
      <c r="AS128" s="754"/>
      <c r="AT128" s="755"/>
      <c r="AU128" s="60"/>
      <c r="AV128" s="60"/>
      <c r="AW128" s="60"/>
      <c r="AX128" s="756" t="s">
        <v>309</v>
      </c>
      <c r="AY128" s="757"/>
      <c r="AZ128" s="757"/>
      <c r="BA128" s="757"/>
      <c r="BB128" s="757"/>
      <c r="BC128" s="757"/>
      <c r="BD128" s="757"/>
      <c r="BE128" s="758"/>
      <c r="BF128" s="759" t="s">
        <v>209</v>
      </c>
      <c r="BG128" s="760"/>
      <c r="BH128" s="760"/>
      <c r="BI128" s="760"/>
      <c r="BJ128" s="760"/>
      <c r="BK128" s="760"/>
      <c r="BL128" s="761"/>
      <c r="BM128" s="759">
        <v>14.01</v>
      </c>
      <c r="BN128" s="760"/>
      <c r="BO128" s="760"/>
      <c r="BP128" s="760"/>
      <c r="BQ128" s="760"/>
      <c r="BR128" s="760"/>
      <c r="BS128" s="761"/>
      <c r="BT128" s="759">
        <v>20</v>
      </c>
      <c r="BU128" s="760"/>
      <c r="BV128" s="760"/>
      <c r="BW128" s="760"/>
      <c r="BX128" s="760"/>
      <c r="BY128" s="760"/>
      <c r="BZ128" s="762"/>
      <c r="CA128" s="78"/>
      <c r="CB128" s="78"/>
      <c r="CC128" s="78"/>
      <c r="CD128" s="78"/>
      <c r="CE128" s="78"/>
      <c r="CF128" s="78"/>
      <c r="CG128" s="60"/>
      <c r="CH128" s="60"/>
      <c r="CI128" s="60"/>
      <c r="CJ128" s="79"/>
      <c r="CK128" s="778"/>
      <c r="CL128" s="779"/>
      <c r="CM128" s="779"/>
      <c r="CN128" s="779"/>
      <c r="CO128" s="780"/>
      <c r="CP128" s="763" t="s">
        <v>385</v>
      </c>
      <c r="CQ128" s="737"/>
      <c r="CR128" s="737"/>
      <c r="CS128" s="737"/>
      <c r="CT128" s="737"/>
      <c r="CU128" s="737"/>
      <c r="CV128" s="737"/>
      <c r="CW128" s="737"/>
      <c r="CX128" s="737"/>
      <c r="CY128" s="737"/>
      <c r="CZ128" s="737"/>
      <c r="DA128" s="737"/>
      <c r="DB128" s="737"/>
      <c r="DC128" s="737"/>
      <c r="DD128" s="737"/>
      <c r="DE128" s="737"/>
      <c r="DF128" s="738"/>
      <c r="DG128" s="764" t="s">
        <v>209</v>
      </c>
      <c r="DH128" s="765"/>
      <c r="DI128" s="765"/>
      <c r="DJ128" s="765"/>
      <c r="DK128" s="765"/>
      <c r="DL128" s="765" t="s">
        <v>209</v>
      </c>
      <c r="DM128" s="765"/>
      <c r="DN128" s="765"/>
      <c r="DO128" s="765"/>
      <c r="DP128" s="765"/>
      <c r="DQ128" s="765" t="s">
        <v>209</v>
      </c>
      <c r="DR128" s="765"/>
      <c r="DS128" s="765"/>
      <c r="DT128" s="765"/>
      <c r="DU128" s="765"/>
      <c r="DV128" s="766" t="s">
        <v>209</v>
      </c>
      <c r="DW128" s="766"/>
      <c r="DX128" s="766"/>
      <c r="DY128" s="766"/>
      <c r="DZ128" s="767"/>
    </row>
    <row r="129" spans="1:131" s="52" customFormat="1" ht="26.25" customHeight="1" x14ac:dyDescent="0.2">
      <c r="A129" s="705" t="s">
        <v>182</v>
      </c>
      <c r="B129" s="706"/>
      <c r="C129" s="706"/>
      <c r="D129" s="706"/>
      <c r="E129" s="706"/>
      <c r="F129" s="706"/>
      <c r="G129" s="706"/>
      <c r="H129" s="706"/>
      <c r="I129" s="706"/>
      <c r="J129" s="706"/>
      <c r="K129" s="706"/>
      <c r="L129" s="706"/>
      <c r="M129" s="706"/>
      <c r="N129" s="706"/>
      <c r="O129" s="706"/>
      <c r="P129" s="706"/>
      <c r="Q129" s="706"/>
      <c r="R129" s="706"/>
      <c r="S129" s="706"/>
      <c r="T129" s="706"/>
      <c r="U129" s="706"/>
      <c r="V129" s="706"/>
      <c r="W129" s="707" t="s">
        <v>240</v>
      </c>
      <c r="X129" s="708"/>
      <c r="Y129" s="708"/>
      <c r="Z129" s="709"/>
      <c r="AA129" s="710">
        <v>6979011</v>
      </c>
      <c r="AB129" s="711"/>
      <c r="AC129" s="711"/>
      <c r="AD129" s="711"/>
      <c r="AE129" s="712"/>
      <c r="AF129" s="713">
        <v>6887248</v>
      </c>
      <c r="AG129" s="711"/>
      <c r="AH129" s="711"/>
      <c r="AI129" s="711"/>
      <c r="AJ129" s="712"/>
      <c r="AK129" s="713">
        <v>7103325</v>
      </c>
      <c r="AL129" s="711"/>
      <c r="AM129" s="711"/>
      <c r="AN129" s="711"/>
      <c r="AO129" s="712"/>
      <c r="AP129" s="714"/>
      <c r="AQ129" s="715"/>
      <c r="AR129" s="715"/>
      <c r="AS129" s="715"/>
      <c r="AT129" s="716"/>
      <c r="AU129" s="71"/>
      <c r="AV129" s="71"/>
      <c r="AW129" s="71"/>
      <c r="AX129" s="717" t="s">
        <v>128</v>
      </c>
      <c r="AY129" s="718"/>
      <c r="AZ129" s="718"/>
      <c r="BA129" s="718"/>
      <c r="BB129" s="718"/>
      <c r="BC129" s="718"/>
      <c r="BD129" s="718"/>
      <c r="BE129" s="719"/>
      <c r="BF129" s="768" t="s">
        <v>209</v>
      </c>
      <c r="BG129" s="769"/>
      <c r="BH129" s="769"/>
      <c r="BI129" s="769"/>
      <c r="BJ129" s="769"/>
      <c r="BK129" s="769"/>
      <c r="BL129" s="770"/>
      <c r="BM129" s="768">
        <v>19.010000000000002</v>
      </c>
      <c r="BN129" s="769"/>
      <c r="BO129" s="769"/>
      <c r="BP129" s="769"/>
      <c r="BQ129" s="769"/>
      <c r="BR129" s="769"/>
      <c r="BS129" s="770"/>
      <c r="BT129" s="768">
        <v>30</v>
      </c>
      <c r="BU129" s="769"/>
      <c r="BV129" s="769"/>
      <c r="BW129" s="769"/>
      <c r="BX129" s="769"/>
      <c r="BY129" s="769"/>
      <c r="BZ129" s="771"/>
      <c r="CA129" s="74"/>
      <c r="CB129" s="74"/>
      <c r="CC129" s="74"/>
      <c r="CD129" s="74"/>
      <c r="CE129" s="74"/>
      <c r="CF129" s="74"/>
      <c r="CG129" s="74"/>
      <c r="CH129" s="74"/>
      <c r="CI129" s="74"/>
      <c r="CJ129" s="74"/>
      <c r="CK129" s="74"/>
      <c r="CL129" s="74"/>
      <c r="CM129" s="74"/>
      <c r="CN129" s="74"/>
      <c r="CO129" s="74"/>
      <c r="CP129" s="74"/>
      <c r="CQ129" s="74"/>
      <c r="CR129" s="74"/>
      <c r="CS129" s="74"/>
      <c r="CT129" s="74"/>
      <c r="CU129" s="74"/>
      <c r="CV129" s="74"/>
      <c r="CW129" s="74"/>
      <c r="CX129" s="74"/>
      <c r="CY129" s="74"/>
      <c r="CZ129" s="74"/>
      <c r="DA129" s="74"/>
      <c r="DB129" s="74"/>
      <c r="DC129" s="74"/>
      <c r="DD129" s="74"/>
      <c r="DE129" s="74"/>
      <c r="DF129" s="74"/>
      <c r="DG129" s="74"/>
      <c r="DH129" s="74"/>
      <c r="DI129" s="74"/>
      <c r="DJ129" s="74"/>
      <c r="DK129" s="74"/>
      <c r="DL129" s="74"/>
      <c r="DM129" s="74"/>
      <c r="DN129" s="74"/>
      <c r="DO129" s="74"/>
      <c r="DP129" s="71"/>
      <c r="DQ129" s="71"/>
      <c r="DR129" s="71"/>
      <c r="DS129" s="71"/>
      <c r="DT129" s="71"/>
      <c r="DU129" s="71"/>
      <c r="DV129" s="71"/>
      <c r="DW129" s="71"/>
      <c r="DX129" s="71"/>
      <c r="DY129" s="71"/>
      <c r="DZ129" s="71"/>
    </row>
    <row r="130" spans="1:131" s="52" customFormat="1" ht="26.25" customHeight="1" x14ac:dyDescent="0.2">
      <c r="A130" s="705" t="s">
        <v>467</v>
      </c>
      <c r="B130" s="706"/>
      <c r="C130" s="706"/>
      <c r="D130" s="706"/>
      <c r="E130" s="706"/>
      <c r="F130" s="706"/>
      <c r="G130" s="706"/>
      <c r="H130" s="706"/>
      <c r="I130" s="706"/>
      <c r="J130" s="706"/>
      <c r="K130" s="706"/>
      <c r="L130" s="706"/>
      <c r="M130" s="706"/>
      <c r="N130" s="706"/>
      <c r="O130" s="706"/>
      <c r="P130" s="706"/>
      <c r="Q130" s="706"/>
      <c r="R130" s="706"/>
      <c r="S130" s="706"/>
      <c r="T130" s="706"/>
      <c r="U130" s="706"/>
      <c r="V130" s="706"/>
      <c r="W130" s="707" t="s">
        <v>468</v>
      </c>
      <c r="X130" s="708"/>
      <c r="Y130" s="708"/>
      <c r="Z130" s="709"/>
      <c r="AA130" s="710">
        <v>1546606</v>
      </c>
      <c r="AB130" s="711"/>
      <c r="AC130" s="711"/>
      <c r="AD130" s="711"/>
      <c r="AE130" s="712"/>
      <c r="AF130" s="713">
        <v>1520355</v>
      </c>
      <c r="AG130" s="711"/>
      <c r="AH130" s="711"/>
      <c r="AI130" s="711"/>
      <c r="AJ130" s="712"/>
      <c r="AK130" s="713">
        <v>1500319</v>
      </c>
      <c r="AL130" s="711"/>
      <c r="AM130" s="711"/>
      <c r="AN130" s="711"/>
      <c r="AO130" s="712"/>
      <c r="AP130" s="714"/>
      <c r="AQ130" s="715"/>
      <c r="AR130" s="715"/>
      <c r="AS130" s="715"/>
      <c r="AT130" s="716"/>
      <c r="AU130" s="71"/>
      <c r="AV130" s="71"/>
      <c r="AW130" s="71"/>
      <c r="AX130" s="717" t="s">
        <v>401</v>
      </c>
      <c r="AY130" s="718"/>
      <c r="AZ130" s="718"/>
      <c r="BA130" s="718"/>
      <c r="BB130" s="718"/>
      <c r="BC130" s="718"/>
      <c r="BD130" s="718"/>
      <c r="BE130" s="719"/>
      <c r="BF130" s="720">
        <v>16.8</v>
      </c>
      <c r="BG130" s="721"/>
      <c r="BH130" s="721"/>
      <c r="BI130" s="721"/>
      <c r="BJ130" s="721"/>
      <c r="BK130" s="721"/>
      <c r="BL130" s="722"/>
      <c r="BM130" s="720">
        <v>25</v>
      </c>
      <c r="BN130" s="721"/>
      <c r="BO130" s="721"/>
      <c r="BP130" s="721"/>
      <c r="BQ130" s="721"/>
      <c r="BR130" s="721"/>
      <c r="BS130" s="722"/>
      <c r="BT130" s="720">
        <v>35</v>
      </c>
      <c r="BU130" s="721"/>
      <c r="BV130" s="721"/>
      <c r="BW130" s="721"/>
      <c r="BX130" s="721"/>
      <c r="BY130" s="721"/>
      <c r="BZ130" s="723"/>
      <c r="CA130" s="74"/>
      <c r="CB130" s="74"/>
      <c r="CC130" s="74"/>
      <c r="CD130" s="74"/>
      <c r="CE130" s="74"/>
      <c r="CF130" s="74"/>
      <c r="CG130" s="74"/>
      <c r="CH130" s="74"/>
      <c r="CI130" s="74"/>
      <c r="CJ130" s="74"/>
      <c r="CK130" s="74"/>
      <c r="CL130" s="74"/>
      <c r="CM130" s="74"/>
      <c r="CN130" s="74"/>
      <c r="CO130" s="74"/>
      <c r="CP130" s="74"/>
      <c r="CQ130" s="74"/>
      <c r="CR130" s="74"/>
      <c r="CS130" s="74"/>
      <c r="CT130" s="74"/>
      <c r="CU130" s="74"/>
      <c r="CV130" s="74"/>
      <c r="CW130" s="74"/>
      <c r="CX130" s="74"/>
      <c r="CY130" s="74"/>
      <c r="CZ130" s="74"/>
      <c r="DA130" s="74"/>
      <c r="DB130" s="74"/>
      <c r="DC130" s="74"/>
      <c r="DD130" s="74"/>
      <c r="DE130" s="74"/>
      <c r="DF130" s="74"/>
      <c r="DG130" s="74"/>
      <c r="DH130" s="74"/>
      <c r="DI130" s="74"/>
      <c r="DJ130" s="74"/>
      <c r="DK130" s="74"/>
      <c r="DL130" s="74"/>
      <c r="DM130" s="74"/>
      <c r="DN130" s="74"/>
      <c r="DO130" s="74"/>
      <c r="DP130" s="71"/>
      <c r="DQ130" s="71"/>
      <c r="DR130" s="71"/>
      <c r="DS130" s="71"/>
      <c r="DT130" s="71"/>
      <c r="DU130" s="71"/>
      <c r="DV130" s="71"/>
      <c r="DW130" s="71"/>
      <c r="DX130" s="71"/>
      <c r="DY130" s="71"/>
      <c r="DZ130" s="71"/>
    </row>
    <row r="131" spans="1:131" s="52" customFormat="1" ht="26.25" customHeight="1" x14ac:dyDescent="0.2">
      <c r="A131" s="724"/>
      <c r="B131" s="725"/>
      <c r="C131" s="725"/>
      <c r="D131" s="725"/>
      <c r="E131" s="725"/>
      <c r="F131" s="725"/>
      <c r="G131" s="725"/>
      <c r="H131" s="725"/>
      <c r="I131" s="725"/>
      <c r="J131" s="725"/>
      <c r="K131" s="725"/>
      <c r="L131" s="725"/>
      <c r="M131" s="725"/>
      <c r="N131" s="725"/>
      <c r="O131" s="725"/>
      <c r="P131" s="725"/>
      <c r="Q131" s="725"/>
      <c r="R131" s="725"/>
      <c r="S131" s="725"/>
      <c r="T131" s="725"/>
      <c r="U131" s="725"/>
      <c r="V131" s="725"/>
      <c r="W131" s="726" t="s">
        <v>184</v>
      </c>
      <c r="X131" s="727"/>
      <c r="Y131" s="727"/>
      <c r="Z131" s="728"/>
      <c r="AA131" s="729">
        <v>5432405</v>
      </c>
      <c r="AB131" s="730"/>
      <c r="AC131" s="730"/>
      <c r="AD131" s="730"/>
      <c r="AE131" s="731"/>
      <c r="AF131" s="732">
        <v>5366893</v>
      </c>
      <c r="AG131" s="730"/>
      <c r="AH131" s="730"/>
      <c r="AI131" s="730"/>
      <c r="AJ131" s="731"/>
      <c r="AK131" s="732">
        <v>5603006</v>
      </c>
      <c r="AL131" s="730"/>
      <c r="AM131" s="730"/>
      <c r="AN131" s="730"/>
      <c r="AO131" s="731"/>
      <c r="AP131" s="733"/>
      <c r="AQ131" s="734"/>
      <c r="AR131" s="734"/>
      <c r="AS131" s="734"/>
      <c r="AT131" s="735"/>
      <c r="AU131" s="71"/>
      <c r="AV131" s="71"/>
      <c r="AW131" s="71"/>
      <c r="AX131" s="736" t="s">
        <v>438</v>
      </c>
      <c r="AY131" s="737"/>
      <c r="AZ131" s="737"/>
      <c r="BA131" s="737"/>
      <c r="BB131" s="737"/>
      <c r="BC131" s="737"/>
      <c r="BD131" s="737"/>
      <c r="BE131" s="738"/>
      <c r="BF131" s="739">
        <v>98.8</v>
      </c>
      <c r="BG131" s="740"/>
      <c r="BH131" s="740"/>
      <c r="BI131" s="740"/>
      <c r="BJ131" s="740"/>
      <c r="BK131" s="740"/>
      <c r="BL131" s="741"/>
      <c r="BM131" s="739">
        <v>350</v>
      </c>
      <c r="BN131" s="740"/>
      <c r="BO131" s="740"/>
      <c r="BP131" s="740"/>
      <c r="BQ131" s="740"/>
      <c r="BR131" s="740"/>
      <c r="BS131" s="741"/>
      <c r="BT131" s="742"/>
      <c r="BU131" s="743"/>
      <c r="BV131" s="743"/>
      <c r="BW131" s="743"/>
      <c r="BX131" s="743"/>
      <c r="BY131" s="743"/>
      <c r="BZ131" s="744"/>
      <c r="CA131" s="74"/>
      <c r="CB131" s="74"/>
      <c r="CC131" s="74"/>
      <c r="CD131" s="74"/>
      <c r="CE131" s="74"/>
      <c r="CF131" s="74"/>
      <c r="CG131" s="74"/>
      <c r="CH131" s="74"/>
      <c r="CI131" s="74"/>
      <c r="CJ131" s="74"/>
      <c r="CK131" s="74"/>
      <c r="CL131" s="74"/>
      <c r="CM131" s="74"/>
      <c r="CN131" s="74"/>
      <c r="CO131" s="74"/>
      <c r="CP131" s="74"/>
      <c r="CQ131" s="74"/>
      <c r="CR131" s="74"/>
      <c r="CS131" s="74"/>
      <c r="CT131" s="74"/>
      <c r="CU131" s="74"/>
      <c r="CV131" s="74"/>
      <c r="CW131" s="74"/>
      <c r="CX131" s="74"/>
      <c r="CY131" s="74"/>
      <c r="CZ131" s="74"/>
      <c r="DA131" s="74"/>
      <c r="DB131" s="74"/>
      <c r="DC131" s="74"/>
      <c r="DD131" s="74"/>
      <c r="DE131" s="74"/>
      <c r="DF131" s="74"/>
      <c r="DG131" s="74"/>
      <c r="DH131" s="74"/>
      <c r="DI131" s="74"/>
      <c r="DJ131" s="74"/>
      <c r="DK131" s="74"/>
      <c r="DL131" s="74"/>
      <c r="DM131" s="74"/>
      <c r="DN131" s="74"/>
      <c r="DO131" s="74"/>
      <c r="DP131" s="71"/>
      <c r="DQ131" s="71"/>
      <c r="DR131" s="71"/>
      <c r="DS131" s="71"/>
      <c r="DT131" s="71"/>
      <c r="DU131" s="71"/>
      <c r="DV131" s="71"/>
      <c r="DW131" s="71"/>
      <c r="DX131" s="71"/>
      <c r="DY131" s="71"/>
      <c r="DZ131" s="71"/>
    </row>
    <row r="132" spans="1:131" s="52" customFormat="1" ht="26.25" customHeight="1" x14ac:dyDescent="0.2">
      <c r="A132" s="695" t="s">
        <v>32</v>
      </c>
      <c r="B132" s="696"/>
      <c r="C132" s="696"/>
      <c r="D132" s="696"/>
      <c r="E132" s="696"/>
      <c r="F132" s="696"/>
      <c r="G132" s="696"/>
      <c r="H132" s="696"/>
      <c r="I132" s="696"/>
      <c r="J132" s="696"/>
      <c r="K132" s="696"/>
      <c r="L132" s="696"/>
      <c r="M132" s="696"/>
      <c r="N132" s="696"/>
      <c r="O132" s="696"/>
      <c r="P132" s="696"/>
      <c r="Q132" s="696"/>
      <c r="R132" s="696"/>
      <c r="S132" s="696"/>
      <c r="T132" s="696"/>
      <c r="U132" s="696"/>
      <c r="V132" s="670" t="s">
        <v>469</v>
      </c>
      <c r="W132" s="670"/>
      <c r="X132" s="670"/>
      <c r="Y132" s="670"/>
      <c r="Z132" s="671"/>
      <c r="AA132" s="672">
        <v>17.751124959999999</v>
      </c>
      <c r="AB132" s="673"/>
      <c r="AC132" s="673"/>
      <c r="AD132" s="673"/>
      <c r="AE132" s="674"/>
      <c r="AF132" s="675">
        <v>16.411450720000001</v>
      </c>
      <c r="AG132" s="673"/>
      <c r="AH132" s="673"/>
      <c r="AI132" s="673"/>
      <c r="AJ132" s="674"/>
      <c r="AK132" s="675">
        <v>16.302552590000001</v>
      </c>
      <c r="AL132" s="673"/>
      <c r="AM132" s="673"/>
      <c r="AN132" s="673"/>
      <c r="AO132" s="674"/>
      <c r="AP132" s="676"/>
      <c r="AQ132" s="677"/>
      <c r="AR132" s="677"/>
      <c r="AS132" s="677"/>
      <c r="AT132" s="678"/>
      <c r="AU132" s="70"/>
      <c r="AV132" s="71"/>
      <c r="AW132" s="71"/>
      <c r="AX132" s="71"/>
      <c r="AY132" s="71"/>
      <c r="AZ132" s="71"/>
      <c r="BA132" s="71"/>
      <c r="BB132" s="71"/>
      <c r="BC132" s="71"/>
      <c r="BD132" s="71"/>
      <c r="BE132" s="71"/>
      <c r="BF132" s="71"/>
      <c r="BG132" s="71"/>
      <c r="BH132" s="71"/>
      <c r="BI132" s="71"/>
      <c r="BJ132" s="71"/>
      <c r="BK132" s="71"/>
      <c r="BL132" s="71"/>
      <c r="BM132" s="71"/>
      <c r="BN132" s="71"/>
      <c r="BO132" s="71"/>
      <c r="BP132" s="71"/>
      <c r="BQ132" s="71"/>
      <c r="BR132" s="71"/>
      <c r="BS132" s="71"/>
      <c r="BT132" s="71"/>
      <c r="BU132" s="71"/>
      <c r="BV132" s="71"/>
      <c r="BW132" s="71"/>
      <c r="BX132" s="71"/>
      <c r="BY132" s="71"/>
      <c r="BZ132" s="71"/>
      <c r="CA132" s="74"/>
      <c r="CB132" s="74"/>
      <c r="CC132" s="74"/>
      <c r="CD132" s="74"/>
      <c r="CE132" s="74"/>
      <c r="CF132" s="74"/>
      <c r="CG132" s="74"/>
      <c r="CH132" s="74"/>
      <c r="CI132" s="74"/>
      <c r="CJ132" s="74"/>
      <c r="CK132" s="74"/>
      <c r="CL132" s="74"/>
      <c r="CM132" s="74"/>
      <c r="CN132" s="74"/>
      <c r="CO132" s="74"/>
      <c r="CP132" s="74"/>
      <c r="CQ132" s="74"/>
      <c r="CR132" s="74"/>
      <c r="CS132" s="74"/>
      <c r="CT132" s="74"/>
      <c r="CU132" s="74"/>
      <c r="CV132" s="74"/>
      <c r="CW132" s="74"/>
      <c r="CX132" s="74"/>
      <c r="CY132" s="74"/>
      <c r="CZ132" s="74"/>
      <c r="DA132" s="74"/>
      <c r="DB132" s="74"/>
      <c r="DC132" s="74"/>
      <c r="DD132" s="74"/>
      <c r="DE132" s="74"/>
      <c r="DF132" s="74"/>
      <c r="DG132" s="74"/>
      <c r="DH132" s="74"/>
      <c r="DI132" s="74"/>
      <c r="DJ132" s="74"/>
      <c r="DK132" s="74"/>
      <c r="DL132" s="74"/>
      <c r="DM132" s="74"/>
      <c r="DN132" s="74"/>
      <c r="DO132" s="74"/>
      <c r="DP132" s="71"/>
      <c r="DQ132" s="71"/>
      <c r="DR132" s="71"/>
      <c r="DS132" s="71"/>
      <c r="DT132" s="71"/>
      <c r="DU132" s="71"/>
      <c r="DV132" s="71"/>
      <c r="DW132" s="71"/>
      <c r="DX132" s="71"/>
      <c r="DY132" s="71"/>
      <c r="DZ132" s="71"/>
    </row>
    <row r="133" spans="1:131" s="52" customFormat="1" ht="26.25" customHeight="1" x14ac:dyDescent="0.2">
      <c r="A133" s="697"/>
      <c r="B133" s="698"/>
      <c r="C133" s="698"/>
      <c r="D133" s="698"/>
      <c r="E133" s="698"/>
      <c r="F133" s="698"/>
      <c r="G133" s="698"/>
      <c r="H133" s="698"/>
      <c r="I133" s="698"/>
      <c r="J133" s="698"/>
      <c r="K133" s="698"/>
      <c r="L133" s="698"/>
      <c r="M133" s="698"/>
      <c r="N133" s="698"/>
      <c r="O133" s="698"/>
      <c r="P133" s="698"/>
      <c r="Q133" s="698"/>
      <c r="R133" s="698"/>
      <c r="S133" s="698"/>
      <c r="T133" s="698"/>
      <c r="U133" s="698"/>
      <c r="V133" s="679" t="s">
        <v>91</v>
      </c>
      <c r="W133" s="679"/>
      <c r="X133" s="679"/>
      <c r="Y133" s="679"/>
      <c r="Z133" s="680"/>
      <c r="AA133" s="681">
        <v>17.8</v>
      </c>
      <c r="AB133" s="682"/>
      <c r="AC133" s="682"/>
      <c r="AD133" s="682"/>
      <c r="AE133" s="683"/>
      <c r="AF133" s="681">
        <v>17.7</v>
      </c>
      <c r="AG133" s="682"/>
      <c r="AH133" s="682"/>
      <c r="AI133" s="682"/>
      <c r="AJ133" s="683"/>
      <c r="AK133" s="681">
        <v>16.8</v>
      </c>
      <c r="AL133" s="682"/>
      <c r="AM133" s="682"/>
      <c r="AN133" s="682"/>
      <c r="AO133" s="683"/>
      <c r="AP133" s="684"/>
      <c r="AQ133" s="685"/>
      <c r="AR133" s="685"/>
      <c r="AS133" s="685"/>
      <c r="AT133" s="686"/>
      <c r="AU133" s="71"/>
      <c r="AV133" s="71"/>
      <c r="AW133" s="71"/>
      <c r="AX133" s="71"/>
      <c r="AY133" s="71"/>
      <c r="AZ133" s="71"/>
      <c r="BA133" s="71"/>
      <c r="BB133" s="71"/>
      <c r="BC133" s="71"/>
      <c r="BD133" s="71"/>
      <c r="BE133" s="71"/>
      <c r="BF133" s="71"/>
      <c r="BG133" s="71"/>
      <c r="BH133" s="71"/>
      <c r="BI133" s="71"/>
      <c r="BJ133" s="71"/>
      <c r="BK133" s="71"/>
      <c r="BL133" s="71"/>
      <c r="BM133" s="71"/>
      <c r="BN133" s="74"/>
      <c r="BO133" s="74"/>
      <c r="BP133" s="74"/>
      <c r="BQ133" s="74"/>
      <c r="BR133" s="74"/>
      <c r="BS133" s="74"/>
      <c r="BT133" s="74"/>
      <c r="BU133" s="74"/>
      <c r="BV133" s="74"/>
      <c r="BW133" s="74"/>
      <c r="BX133" s="74"/>
      <c r="BY133" s="74"/>
      <c r="BZ133" s="74"/>
      <c r="CA133" s="74"/>
      <c r="CB133" s="74"/>
      <c r="CC133" s="74"/>
      <c r="CD133" s="74"/>
      <c r="CE133" s="74"/>
      <c r="CF133" s="74"/>
      <c r="CG133" s="74"/>
      <c r="CH133" s="74"/>
      <c r="CI133" s="74"/>
      <c r="CJ133" s="74"/>
      <c r="CK133" s="74"/>
      <c r="CL133" s="74"/>
      <c r="CM133" s="74"/>
      <c r="CN133" s="74"/>
      <c r="CO133" s="74"/>
      <c r="CP133" s="74"/>
      <c r="CQ133" s="74"/>
      <c r="CR133" s="74"/>
      <c r="CS133" s="74"/>
      <c r="CT133" s="74"/>
      <c r="CU133" s="74"/>
      <c r="CV133" s="74"/>
      <c r="CW133" s="74"/>
      <c r="CX133" s="74"/>
      <c r="CY133" s="74"/>
      <c r="CZ133" s="74"/>
      <c r="DA133" s="74"/>
      <c r="DB133" s="74"/>
      <c r="DC133" s="74"/>
      <c r="DD133" s="74"/>
      <c r="DE133" s="74"/>
      <c r="DF133" s="74"/>
      <c r="DG133" s="74"/>
      <c r="DH133" s="74"/>
      <c r="DI133" s="74"/>
      <c r="DJ133" s="74"/>
      <c r="DK133" s="74"/>
      <c r="DL133" s="74"/>
      <c r="DM133" s="74"/>
      <c r="DN133" s="74"/>
      <c r="DO133" s="74"/>
      <c r="DP133" s="71"/>
      <c r="DQ133" s="71"/>
      <c r="DR133" s="71"/>
      <c r="DS133" s="71"/>
      <c r="DT133" s="71"/>
      <c r="DU133" s="71"/>
      <c r="DV133" s="71"/>
      <c r="DW133" s="71"/>
      <c r="DX133" s="71"/>
      <c r="DY133" s="71"/>
      <c r="DZ133" s="71"/>
    </row>
    <row r="134" spans="1:131" ht="11.25" customHeight="1" x14ac:dyDescent="0.2">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71"/>
      <c r="AV134" s="71"/>
      <c r="AW134" s="71"/>
      <c r="AX134" s="71"/>
      <c r="AY134" s="71"/>
      <c r="AZ134" s="71"/>
      <c r="BA134" s="71"/>
      <c r="BB134" s="71"/>
      <c r="BC134" s="71"/>
      <c r="BD134" s="71"/>
      <c r="BE134" s="71"/>
      <c r="BF134" s="71"/>
      <c r="BG134" s="71"/>
      <c r="BH134" s="71"/>
      <c r="BI134" s="71"/>
      <c r="BJ134" s="71"/>
      <c r="BK134" s="71"/>
      <c r="BL134" s="71"/>
      <c r="BM134" s="71"/>
      <c r="BN134" s="74"/>
      <c r="BO134" s="74"/>
      <c r="BP134" s="74"/>
      <c r="BQ134" s="74"/>
      <c r="BR134" s="74"/>
      <c r="BS134" s="74"/>
      <c r="BT134" s="74"/>
      <c r="BU134" s="74"/>
      <c r="BV134" s="74"/>
      <c r="BW134" s="74"/>
      <c r="BX134" s="74"/>
      <c r="BY134" s="74"/>
      <c r="BZ134" s="74"/>
      <c r="CA134" s="74"/>
      <c r="CB134" s="74"/>
      <c r="CC134" s="74"/>
      <c r="CD134" s="74"/>
      <c r="CE134" s="74"/>
      <c r="CF134" s="74"/>
      <c r="CG134" s="74"/>
      <c r="CH134" s="74"/>
      <c r="CI134" s="74"/>
      <c r="CJ134" s="74"/>
      <c r="CK134" s="74"/>
      <c r="CL134" s="74"/>
      <c r="CM134" s="74"/>
      <c r="CN134" s="74"/>
      <c r="CO134" s="74"/>
      <c r="CP134" s="74"/>
      <c r="CQ134" s="74"/>
      <c r="CR134" s="74"/>
      <c r="CS134" s="74"/>
      <c r="CT134" s="74"/>
      <c r="CU134" s="74"/>
      <c r="CV134" s="74"/>
      <c r="CW134" s="74"/>
      <c r="CX134" s="74"/>
      <c r="CY134" s="74"/>
      <c r="CZ134" s="74"/>
      <c r="DA134" s="74"/>
      <c r="DB134" s="74"/>
      <c r="DC134" s="74"/>
      <c r="DD134" s="74"/>
      <c r="DE134" s="74"/>
      <c r="DF134" s="74"/>
      <c r="DG134" s="74"/>
      <c r="DH134" s="74"/>
      <c r="DI134" s="74"/>
      <c r="DJ134" s="74"/>
      <c r="DK134" s="74"/>
      <c r="DL134" s="74"/>
      <c r="DM134" s="74"/>
      <c r="DN134" s="74"/>
      <c r="DO134" s="74"/>
      <c r="DP134" s="71"/>
      <c r="DQ134" s="71"/>
      <c r="DR134" s="71"/>
      <c r="DS134" s="71"/>
      <c r="DT134" s="71"/>
      <c r="DU134" s="71"/>
      <c r="DV134" s="71"/>
      <c r="DW134" s="71"/>
      <c r="DX134" s="71"/>
      <c r="DY134" s="71"/>
      <c r="DZ134" s="71"/>
      <c r="EA134" s="52"/>
    </row>
    <row r="135" spans="1:131" ht="14.4" hidden="1" x14ac:dyDescent="0.2">
      <c r="AU135" s="65"/>
      <c r="AV135" s="65"/>
      <c r="AW135" s="65"/>
      <c r="AX135" s="65"/>
      <c r="AY135" s="65"/>
      <c r="AZ135" s="65"/>
      <c r="BA135" s="65"/>
      <c r="BB135" s="65"/>
      <c r="BC135" s="65"/>
      <c r="BD135" s="65"/>
      <c r="BE135" s="65"/>
      <c r="BF135" s="65"/>
      <c r="BG135" s="65"/>
      <c r="BH135" s="65"/>
      <c r="BI135" s="65"/>
      <c r="BJ135" s="65"/>
      <c r="BK135" s="65"/>
      <c r="BL135" s="65"/>
      <c r="BM135" s="65"/>
      <c r="BN135" s="65"/>
      <c r="BO135" s="65"/>
      <c r="BP135" s="65"/>
      <c r="BQ135" s="65"/>
      <c r="BR135" s="65"/>
      <c r="BS135" s="65"/>
      <c r="BT135" s="65"/>
      <c r="BU135" s="65"/>
      <c r="BV135" s="65"/>
      <c r="BW135" s="65"/>
      <c r="BX135" s="65"/>
      <c r="BY135" s="65"/>
      <c r="BZ135" s="65"/>
      <c r="CA135" s="65"/>
      <c r="CB135" s="65"/>
      <c r="CC135" s="65"/>
      <c r="CD135" s="65"/>
      <c r="CE135" s="65"/>
      <c r="CF135" s="65"/>
      <c r="CG135" s="65"/>
      <c r="CH135" s="65"/>
      <c r="CI135" s="65"/>
      <c r="CJ135" s="65"/>
      <c r="CK135" s="65"/>
      <c r="CL135" s="65"/>
      <c r="CM135" s="65"/>
      <c r="CN135" s="65"/>
      <c r="CO135" s="65"/>
      <c r="CP135" s="65"/>
      <c r="CQ135" s="65"/>
      <c r="CR135" s="65"/>
      <c r="CS135" s="65"/>
      <c r="CT135" s="65"/>
      <c r="CU135" s="65"/>
      <c r="CV135" s="65"/>
      <c r="CW135" s="65"/>
      <c r="CX135" s="65"/>
      <c r="CY135" s="65"/>
      <c r="CZ135" s="65"/>
      <c r="DA135" s="65"/>
      <c r="DB135" s="65"/>
      <c r="DC135" s="65"/>
      <c r="DD135" s="65"/>
      <c r="DE135" s="65"/>
      <c r="DF135" s="65"/>
      <c r="DG135" s="65"/>
      <c r="DH135" s="65"/>
      <c r="DI135" s="65"/>
      <c r="DJ135" s="65"/>
      <c r="DK135" s="65"/>
      <c r="DL135" s="65"/>
      <c r="DM135" s="65"/>
      <c r="DN135" s="65"/>
      <c r="DO135" s="65"/>
      <c r="DP135" s="65"/>
      <c r="DQ135" s="65"/>
      <c r="DR135" s="65"/>
      <c r="DS135" s="65"/>
      <c r="DT135" s="65"/>
      <c r="DU135" s="65"/>
      <c r="DV135" s="65"/>
      <c r="DW135" s="65"/>
      <c r="DX135" s="65"/>
      <c r="DY135" s="65"/>
      <c r="DZ135" s="65"/>
    </row>
  </sheetData>
  <sheetProtection algorithmName="SHA-512" hashValue="X7vfKeE7BgqugG19X1XdWFmK4zt4XObuAwyR+MhRQsKTFmLTIWOtBlLV7QBGoS8IHVjlnmxxPmryE2djnk7LFA==" saltValue="u+QZoDrwQynqF5Ik9/nchA=="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DV9:DZ9"/>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BS32:CG32"/>
    <mergeCell ref="CH32:CL32"/>
    <mergeCell ref="CM32:CQ32"/>
    <mergeCell ref="CR32:CV32"/>
    <mergeCell ref="CW32:DA32"/>
    <mergeCell ref="DB32:DF32"/>
    <mergeCell ref="DG32:DK32"/>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BS38:CG38"/>
    <mergeCell ref="CH38:CL38"/>
    <mergeCell ref="CM38:CQ38"/>
    <mergeCell ref="CR38:CV38"/>
    <mergeCell ref="CW38:DA38"/>
    <mergeCell ref="DB38:DF38"/>
    <mergeCell ref="DG38:DK38"/>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BS44:CG44"/>
    <mergeCell ref="CH44:CL44"/>
    <mergeCell ref="CM44:CQ44"/>
    <mergeCell ref="CR44:CV44"/>
    <mergeCell ref="CW44:DA44"/>
    <mergeCell ref="DB44:DF44"/>
    <mergeCell ref="DG44:DK44"/>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BS50:CG50"/>
    <mergeCell ref="CH50:CL50"/>
    <mergeCell ref="CM50:CQ50"/>
    <mergeCell ref="CR50:CV50"/>
    <mergeCell ref="CW50:DA50"/>
    <mergeCell ref="DB50:DF50"/>
    <mergeCell ref="DG50:DK50"/>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BS56:CG56"/>
    <mergeCell ref="CH56:CL56"/>
    <mergeCell ref="CM56:CQ56"/>
    <mergeCell ref="CR56:CV56"/>
    <mergeCell ref="CW56:DA56"/>
    <mergeCell ref="DB56:DF56"/>
    <mergeCell ref="DG56:DK56"/>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U110:AY119"/>
    <mergeCell ref="CK110:CL119"/>
    <mergeCell ref="C116:Z116"/>
    <mergeCell ref="AA116:AE116"/>
    <mergeCell ref="AF116:AJ116"/>
    <mergeCell ref="AK116:AO116"/>
    <mergeCell ref="AP116:AT116"/>
    <mergeCell ref="AU120:AY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DV125:DZ125"/>
    <mergeCell ref="CK120:CO124"/>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K125:CO128"/>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112:B116"/>
    <mergeCell ref="A132:U133"/>
    <mergeCell ref="A119:B127"/>
    <mergeCell ref="A130:V130"/>
    <mergeCell ref="W130:Z130"/>
    <mergeCell ref="AA130:AE130"/>
    <mergeCell ref="AF130:AJ130"/>
    <mergeCell ref="AK130:AO130"/>
    <mergeCell ref="AP130:AT130"/>
    <mergeCell ref="A118:Z118"/>
    <mergeCell ref="AA118:AE118"/>
    <mergeCell ref="AF118:AJ118"/>
    <mergeCell ref="AK118:AO118"/>
    <mergeCell ref="AP118:AT118"/>
    <mergeCell ref="C114:Z114"/>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BS64:CG64"/>
    <mergeCell ref="CH64:CL64"/>
    <mergeCell ref="CM64:CQ64"/>
    <mergeCell ref="CR64:CV64"/>
    <mergeCell ref="CW64:DA64"/>
    <mergeCell ref="DB64:DF64"/>
    <mergeCell ref="DG64:DK64"/>
    <mergeCell ref="DL64:DP64"/>
    <mergeCell ref="DQ64:DU64"/>
    <mergeCell ref="DV64:DZ64"/>
    <mergeCell ref="BS65:CG65"/>
  </mergeCells>
  <phoneticPr fontId="5"/>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8" zoomScaleNormal="85" zoomScaleSheetLayoutView="100" workbookViewId="0">
      <selection activeCell="AU23" sqref="AU23"/>
    </sheetView>
  </sheetViews>
  <sheetFormatPr defaultColWidth="0" defaultRowHeight="13.5" customHeight="1" zeroHeight="1" x14ac:dyDescent="0.2"/>
  <cols>
    <col min="1" max="120" width="2.77734375" style="81" customWidth="1"/>
    <col min="121" max="121" width="0" style="82" hidden="1" customWidth="1"/>
    <col min="122" max="122" width="9" style="82" hidden="1" customWidth="1"/>
    <col min="123" max="16384" width="9" style="82" hidden="1"/>
  </cols>
  <sheetData>
    <row r="1" spans="1:120" ht="13.2" x14ac:dyDescent="0.2">
      <c r="A1" s="8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c r="DM1" s="82"/>
      <c r="DN1" s="82"/>
      <c r="DO1" s="82"/>
      <c r="DP1" s="8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82"/>
    </row>
    <row r="17" spans="119:120" ht="13.2" x14ac:dyDescent="0.2">
      <c r="DP17" s="82"/>
    </row>
    <row r="18" spans="119:120" ht="13.2" x14ac:dyDescent="0.2"/>
    <row r="19" spans="119:120" ht="13.2" x14ac:dyDescent="0.2"/>
    <row r="20" spans="119:120" ht="13.2" x14ac:dyDescent="0.2">
      <c r="DO20" s="82"/>
      <c r="DP20" s="82"/>
    </row>
    <row r="21" spans="119:120" ht="13.2" x14ac:dyDescent="0.2">
      <c r="DP21" s="82"/>
    </row>
    <row r="22" spans="119:120" ht="13.2" x14ac:dyDescent="0.2"/>
    <row r="23" spans="119:120" ht="13.2" x14ac:dyDescent="0.2">
      <c r="DO23" s="82"/>
      <c r="DP23" s="82"/>
    </row>
    <row r="24" spans="119:120" ht="13.2" x14ac:dyDescent="0.2">
      <c r="DP24" s="82"/>
    </row>
    <row r="25" spans="119:120" ht="13.2" x14ac:dyDescent="0.2">
      <c r="DP25" s="82"/>
    </row>
    <row r="26" spans="119:120" ht="13.2" x14ac:dyDescent="0.2">
      <c r="DO26" s="82"/>
      <c r="DP26" s="82"/>
    </row>
    <row r="27" spans="119:120" ht="13.2" x14ac:dyDescent="0.2"/>
    <row r="28" spans="119:120" ht="13.2" x14ac:dyDescent="0.2">
      <c r="DO28" s="82"/>
      <c r="DP28" s="82"/>
    </row>
    <row r="29" spans="119:120" ht="13.2" x14ac:dyDescent="0.2">
      <c r="DP29" s="82"/>
    </row>
    <row r="30" spans="119:120" ht="13.2" x14ac:dyDescent="0.2"/>
    <row r="31" spans="119:120" ht="13.2" x14ac:dyDescent="0.2">
      <c r="DO31" s="82"/>
      <c r="DP31" s="82"/>
    </row>
    <row r="32" spans="119:120" ht="13.2" x14ac:dyDescent="0.2"/>
    <row r="33" spans="98:120" ht="13.2" x14ac:dyDescent="0.2">
      <c r="DO33" s="82"/>
      <c r="DP33" s="82"/>
    </row>
    <row r="34" spans="98:120" ht="13.2" x14ac:dyDescent="0.2">
      <c r="DM34" s="82"/>
    </row>
    <row r="35" spans="98:120" ht="13.2" x14ac:dyDescent="0.2">
      <c r="CT35" s="82"/>
      <c r="CU35" s="82"/>
      <c r="CV35" s="82"/>
      <c r="CY35" s="82"/>
      <c r="CZ35" s="82"/>
      <c r="DA35" s="82"/>
      <c r="DD35" s="82"/>
      <c r="DE35" s="82"/>
      <c r="DF35" s="82"/>
      <c r="DI35" s="82"/>
      <c r="DJ35" s="82"/>
      <c r="DK35" s="82"/>
      <c r="DM35" s="82"/>
      <c r="DN35" s="82"/>
      <c r="DO35" s="82"/>
      <c r="DP35" s="82"/>
    </row>
    <row r="36" spans="98:120" ht="13.2" x14ac:dyDescent="0.2"/>
    <row r="37" spans="98:120" ht="13.2" x14ac:dyDescent="0.2">
      <c r="CW37" s="82"/>
      <c r="DB37" s="82"/>
      <c r="DG37" s="82"/>
      <c r="DL37" s="82"/>
      <c r="DP37" s="82"/>
    </row>
    <row r="38" spans="98:120" ht="13.2" x14ac:dyDescent="0.2">
      <c r="CT38" s="82"/>
      <c r="CU38" s="82"/>
      <c r="CV38" s="82"/>
      <c r="CW38" s="82"/>
      <c r="CY38" s="82"/>
      <c r="CZ38" s="82"/>
      <c r="DA38" s="82"/>
      <c r="DB38" s="82"/>
      <c r="DD38" s="82"/>
      <c r="DE38" s="82"/>
      <c r="DF38" s="82"/>
      <c r="DG38" s="82"/>
      <c r="DI38" s="82"/>
      <c r="DJ38" s="82"/>
      <c r="DK38" s="82"/>
      <c r="DL38" s="82"/>
      <c r="DN38" s="82"/>
      <c r="DO38" s="82"/>
      <c r="DP38" s="8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82"/>
      <c r="DO49" s="82"/>
      <c r="DP49" s="8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82"/>
      <c r="CS63" s="82"/>
      <c r="CX63" s="82"/>
      <c r="DC63" s="82"/>
      <c r="DH63" s="82"/>
    </row>
    <row r="64" spans="22:120" ht="13.2" x14ac:dyDescent="0.2">
      <c r="V64" s="82"/>
    </row>
    <row r="65" spans="15:120" ht="13.2" x14ac:dyDescent="0.2">
      <c r="X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c r="BD65" s="82"/>
      <c r="BE65" s="82"/>
      <c r="BF65" s="82"/>
      <c r="BG65" s="82"/>
      <c r="BH65" s="82"/>
      <c r="BI65" s="82"/>
      <c r="BJ65" s="82"/>
      <c r="BK65" s="82"/>
      <c r="BL65" s="82"/>
      <c r="BM65" s="82"/>
      <c r="BN65" s="82"/>
      <c r="BO65" s="82"/>
      <c r="BP65" s="82"/>
      <c r="BQ65" s="82"/>
      <c r="BR65" s="82"/>
      <c r="BS65" s="82"/>
      <c r="BT65" s="82"/>
      <c r="BU65" s="82"/>
      <c r="BV65" s="82"/>
      <c r="BW65" s="82"/>
      <c r="BX65" s="82"/>
      <c r="BY65" s="82"/>
      <c r="BZ65" s="82"/>
      <c r="CA65" s="82"/>
      <c r="CB65" s="82"/>
      <c r="CC65" s="82"/>
      <c r="CD65" s="82"/>
      <c r="CE65" s="82"/>
      <c r="CF65" s="82"/>
      <c r="CG65" s="82"/>
      <c r="CH65" s="82"/>
      <c r="CI65" s="82"/>
      <c r="CJ65" s="82"/>
      <c r="CK65" s="82"/>
      <c r="CL65" s="82"/>
      <c r="CM65" s="82"/>
      <c r="CN65" s="82"/>
      <c r="CO65" s="82"/>
      <c r="CP65" s="82"/>
      <c r="CQ65" s="82"/>
      <c r="CR65" s="82"/>
      <c r="CU65" s="82"/>
      <c r="CZ65" s="82"/>
      <c r="DE65" s="82"/>
      <c r="DJ65" s="82"/>
    </row>
    <row r="66" spans="15:120" ht="13.2" x14ac:dyDescent="0.2">
      <c r="Q66" s="82"/>
      <c r="S66" s="82"/>
      <c r="U66" s="82"/>
      <c r="DM66" s="82"/>
    </row>
    <row r="67" spans="15:120" ht="13.2" x14ac:dyDescent="0.2">
      <c r="O67" s="82"/>
      <c r="P67" s="82"/>
      <c r="R67" s="82"/>
      <c r="T67" s="82"/>
      <c r="Y67" s="82"/>
      <c r="CT67" s="82"/>
      <c r="CV67" s="82"/>
      <c r="CW67" s="82"/>
      <c r="CY67" s="82"/>
      <c r="DA67" s="82"/>
      <c r="DB67" s="82"/>
      <c r="DD67" s="82"/>
      <c r="DF67" s="82"/>
      <c r="DG67" s="82"/>
      <c r="DI67" s="82"/>
      <c r="DK67" s="82"/>
      <c r="DL67" s="82"/>
      <c r="DN67" s="82"/>
      <c r="DO67" s="82"/>
      <c r="DP67" s="82"/>
    </row>
    <row r="68" spans="15:120" ht="13.2" x14ac:dyDescent="0.2"/>
    <row r="69" spans="15:120" ht="13.2" x14ac:dyDescent="0.2"/>
    <row r="70" spans="15:120" ht="13.2" x14ac:dyDescent="0.2"/>
    <row r="71" spans="15:120" ht="13.2" x14ac:dyDescent="0.2"/>
    <row r="72" spans="15:120" ht="13.2" x14ac:dyDescent="0.2">
      <c r="DP72" s="82"/>
    </row>
    <row r="73" spans="15:120" ht="13.2" x14ac:dyDescent="0.2">
      <c r="DP73" s="8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82"/>
      <c r="CX96" s="82"/>
      <c r="DC96" s="82"/>
      <c r="DH96" s="82"/>
    </row>
    <row r="97" spans="24:120" ht="13.2" x14ac:dyDescent="0.2">
      <c r="CS97" s="82"/>
      <c r="CX97" s="82"/>
      <c r="DC97" s="82"/>
      <c r="DH97" s="82"/>
      <c r="DP97" s="81" t="s">
        <v>108</v>
      </c>
    </row>
    <row r="98" spans="24:120" ht="13.2" hidden="1" x14ac:dyDescent="0.2">
      <c r="CS98" s="82"/>
      <c r="CX98" s="82"/>
      <c r="DC98" s="82"/>
      <c r="DH98" s="82"/>
    </row>
    <row r="99" spans="24:120" ht="13.2" hidden="1" x14ac:dyDescent="0.2">
      <c r="CS99" s="82"/>
      <c r="CX99" s="82"/>
      <c r="DC99" s="82"/>
      <c r="DH99" s="82"/>
    </row>
    <row r="101" spans="24:120" ht="12" hidden="1" customHeight="1" x14ac:dyDescent="0.2">
      <c r="X101" s="82"/>
      <c r="Y101" s="82"/>
      <c r="Z101" s="82"/>
      <c r="AA101" s="82"/>
      <c r="AB101" s="82"/>
      <c r="AC101" s="82"/>
      <c r="AD101" s="82"/>
      <c r="AE101" s="82"/>
      <c r="AF101" s="82"/>
      <c r="AG101" s="82"/>
      <c r="AH101" s="82"/>
      <c r="AI101" s="82"/>
      <c r="AJ101" s="82"/>
      <c r="AK101" s="82"/>
      <c r="AL101" s="82"/>
      <c r="AM101" s="82"/>
      <c r="AN101" s="82"/>
      <c r="AO101" s="82"/>
      <c r="AP101" s="82"/>
      <c r="AQ101" s="82"/>
      <c r="AR101" s="82"/>
      <c r="AS101" s="82"/>
      <c r="AT101" s="82"/>
      <c r="AU101" s="82"/>
      <c r="AV101" s="82"/>
      <c r="AW101" s="82"/>
      <c r="AX101" s="82"/>
      <c r="AY101" s="82"/>
      <c r="AZ101" s="82"/>
      <c r="BA101" s="82"/>
      <c r="BB101" s="82"/>
      <c r="BC101" s="82"/>
      <c r="BD101" s="82"/>
      <c r="BE101" s="82"/>
      <c r="BF101" s="82"/>
      <c r="BG101" s="82"/>
      <c r="BH101" s="82"/>
      <c r="BI101" s="82"/>
      <c r="BJ101" s="82"/>
      <c r="BK101" s="82"/>
      <c r="BL101" s="82"/>
      <c r="BM101" s="82"/>
      <c r="BN101" s="82"/>
      <c r="BO101" s="82"/>
      <c r="BP101" s="82"/>
      <c r="BQ101" s="82"/>
      <c r="BR101" s="82"/>
      <c r="BS101" s="82"/>
      <c r="BT101" s="82"/>
      <c r="BU101" s="82"/>
      <c r="BV101" s="82"/>
      <c r="BW101" s="82"/>
      <c r="BX101" s="82"/>
      <c r="BY101" s="82"/>
      <c r="BZ101" s="82"/>
      <c r="CA101" s="82"/>
      <c r="CB101" s="82"/>
      <c r="CC101" s="82"/>
      <c r="CD101" s="82"/>
      <c r="CE101" s="82"/>
      <c r="CF101" s="82"/>
      <c r="CG101" s="82"/>
      <c r="CH101" s="82"/>
      <c r="CI101" s="82"/>
      <c r="CJ101" s="82"/>
      <c r="CK101" s="82"/>
      <c r="CL101" s="82"/>
      <c r="CM101" s="82"/>
      <c r="CN101" s="82"/>
      <c r="CO101" s="82"/>
      <c r="CP101" s="82"/>
      <c r="CQ101" s="82"/>
      <c r="CR101" s="82"/>
      <c r="CU101" s="82"/>
      <c r="CZ101" s="82"/>
      <c r="DE101" s="82"/>
      <c r="DJ101" s="82"/>
    </row>
    <row r="102" spans="24:120" ht="1.5" hidden="1" customHeight="1" x14ac:dyDescent="0.2">
      <c r="CU102" s="82"/>
      <c r="CZ102" s="82"/>
      <c r="DE102" s="82"/>
      <c r="DJ102" s="82"/>
      <c r="DM102" s="82"/>
    </row>
    <row r="103" spans="24:120" ht="13.2" hidden="1" x14ac:dyDescent="0.2">
      <c r="CT103" s="82"/>
      <c r="CV103" s="82"/>
      <c r="CW103" s="82"/>
      <c r="CY103" s="82"/>
      <c r="DA103" s="82"/>
      <c r="DB103" s="82"/>
      <c r="DD103" s="82"/>
      <c r="DF103" s="82"/>
      <c r="DG103" s="82"/>
      <c r="DI103" s="82"/>
      <c r="DK103" s="82"/>
      <c r="DL103" s="82"/>
      <c r="DM103" s="82"/>
      <c r="DN103" s="82"/>
      <c r="DO103" s="82"/>
      <c r="DP103" s="82"/>
    </row>
    <row r="104" spans="24:120" ht="13.2" hidden="1" x14ac:dyDescent="0.2">
      <c r="CV104" s="82"/>
      <c r="CW104" s="82"/>
      <c r="DA104" s="82"/>
      <c r="DB104" s="82"/>
      <c r="DF104" s="82"/>
      <c r="DG104" s="82"/>
      <c r="DK104" s="82"/>
      <c r="DL104" s="82"/>
      <c r="DN104" s="82"/>
      <c r="DO104" s="82"/>
      <c r="DP104" s="82"/>
    </row>
    <row r="105" spans="24:120" ht="12.75" hidden="1" customHeight="1" x14ac:dyDescent="0.2"/>
  </sheetData>
  <phoneticPr fontId="5"/>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Z54" zoomScaleSheetLayoutView="55" workbookViewId="0">
      <selection activeCell="CW48" sqref="CW48"/>
    </sheetView>
  </sheetViews>
  <sheetFormatPr defaultColWidth="0" defaultRowHeight="13.5" customHeight="1" zeroHeight="1" x14ac:dyDescent="0.2"/>
  <cols>
    <col min="1" max="116" width="2.6640625" style="81" customWidth="1"/>
    <col min="117" max="117" width="9" style="82" hidden="1" customWidth="1"/>
    <col min="118" max="16384" width="9" style="82" hidden="1"/>
  </cols>
  <sheetData>
    <row r="1" spans="2:116" ht="13.5" customHeight="1" x14ac:dyDescent="0.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row>
    <row r="2" spans="2:116" ht="13.5" customHeight="1" x14ac:dyDescent="0.2"/>
    <row r="3" spans="2:116" ht="13.5" customHeight="1" x14ac:dyDescent="0.2"/>
    <row r="4" spans="2:116" ht="13.5" customHeight="1" x14ac:dyDescent="0.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c r="CN4" s="82"/>
      <c r="CO4" s="82"/>
      <c r="CP4" s="82"/>
      <c r="CQ4" s="82"/>
      <c r="CR4" s="82"/>
      <c r="CS4" s="82"/>
      <c r="CT4" s="82"/>
      <c r="CU4" s="82"/>
      <c r="CV4" s="82"/>
      <c r="CW4" s="82"/>
      <c r="CX4" s="82"/>
      <c r="CY4" s="82"/>
      <c r="CZ4" s="82"/>
      <c r="DA4" s="82"/>
      <c r="DB4" s="82"/>
      <c r="DC4" s="82"/>
      <c r="DD4" s="82"/>
      <c r="DE4" s="82"/>
      <c r="DF4" s="82"/>
      <c r="DG4" s="82"/>
      <c r="DH4" s="82"/>
      <c r="DI4" s="82"/>
      <c r="DJ4" s="82"/>
      <c r="DK4" s="82"/>
      <c r="DL4" s="82"/>
    </row>
    <row r="5" spans="2:116" ht="13.5" customHeight="1" x14ac:dyDescent="0.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c r="BV5" s="82"/>
      <c r="BW5" s="82"/>
      <c r="BX5" s="82"/>
      <c r="BY5" s="82"/>
      <c r="BZ5" s="82"/>
      <c r="CA5" s="82"/>
      <c r="CB5" s="82"/>
      <c r="CC5" s="82"/>
      <c r="CD5" s="82"/>
      <c r="CE5" s="82"/>
      <c r="CF5" s="82"/>
      <c r="CG5" s="82"/>
      <c r="CH5" s="82"/>
      <c r="CI5" s="82"/>
      <c r="CJ5" s="82"/>
      <c r="CK5" s="82"/>
      <c r="CL5" s="82"/>
      <c r="CM5" s="82"/>
      <c r="CN5" s="82"/>
      <c r="CO5" s="82"/>
      <c r="CP5" s="82"/>
      <c r="CQ5" s="82"/>
      <c r="CR5" s="82"/>
      <c r="CS5" s="82"/>
      <c r="CT5" s="82"/>
      <c r="CU5" s="82"/>
      <c r="CV5" s="82"/>
      <c r="CW5" s="82"/>
      <c r="CX5" s="82"/>
      <c r="CY5" s="82"/>
      <c r="CZ5" s="82"/>
      <c r="DA5" s="82"/>
      <c r="DB5" s="82"/>
      <c r="DC5" s="82"/>
      <c r="DD5" s="82"/>
      <c r="DE5" s="82"/>
      <c r="DF5" s="82"/>
      <c r="DG5" s="82"/>
      <c r="DH5" s="82"/>
      <c r="DI5" s="82"/>
      <c r="DJ5" s="82"/>
      <c r="DK5" s="82"/>
      <c r="DL5" s="82"/>
    </row>
    <row r="6" spans="2:116" ht="13.5" customHeight="1" x14ac:dyDescent="0.2"/>
    <row r="7" spans="2:116" ht="13.5" customHeight="1" x14ac:dyDescent="0.2"/>
    <row r="8" spans="2:116" ht="13.5" customHeight="1" x14ac:dyDescent="0.2"/>
    <row r="9" spans="2:116" ht="13.5" customHeight="1" x14ac:dyDescent="0.2"/>
    <row r="10" spans="2:116" ht="13.5" customHeight="1" x14ac:dyDescent="0.2"/>
    <row r="11" spans="2:116" ht="13.5" customHeight="1" x14ac:dyDescent="0.2"/>
    <row r="12" spans="2:116" ht="13.5" customHeight="1" x14ac:dyDescent="0.2"/>
    <row r="13" spans="2:116" ht="13.5" customHeight="1" x14ac:dyDescent="0.2"/>
    <row r="14" spans="2:116" ht="13.5" customHeight="1" x14ac:dyDescent="0.2"/>
    <row r="15" spans="2:116" ht="13.5" customHeight="1" x14ac:dyDescent="0.2"/>
    <row r="16" spans="2:116" ht="13.5" customHeight="1" x14ac:dyDescent="0.2"/>
    <row r="17" spans="9:116" ht="13.5" customHeight="1" x14ac:dyDescent="0.2"/>
    <row r="18" spans="9:116" ht="13.5" customHeight="1" x14ac:dyDescent="0.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2"/>
      <c r="BD18" s="82"/>
      <c r="BE18" s="82"/>
      <c r="BF18" s="82"/>
      <c r="BG18" s="82"/>
      <c r="BH18" s="82"/>
      <c r="BI18" s="82"/>
      <c r="BJ18" s="82"/>
      <c r="BK18" s="82"/>
      <c r="BL18" s="82"/>
      <c r="BM18" s="82"/>
      <c r="BN18" s="82"/>
      <c r="BO18" s="82"/>
      <c r="BP18" s="82"/>
      <c r="BQ18" s="82"/>
      <c r="BR18" s="82"/>
      <c r="BS18" s="82"/>
      <c r="BT18" s="82"/>
      <c r="BU18" s="82"/>
      <c r="BV18" s="82"/>
      <c r="BW18" s="82"/>
      <c r="BX18" s="82"/>
      <c r="BY18" s="82"/>
      <c r="BZ18" s="82"/>
      <c r="CA18" s="82"/>
      <c r="CB18" s="82"/>
      <c r="CC18" s="82"/>
      <c r="CD18" s="82"/>
      <c r="CE18" s="82"/>
      <c r="CF18" s="82"/>
      <c r="CG18" s="82"/>
      <c r="CH18" s="82"/>
      <c r="CI18" s="82"/>
      <c r="CJ18" s="82"/>
      <c r="CK18" s="82"/>
      <c r="CL18" s="82"/>
      <c r="CM18" s="82"/>
      <c r="CN18" s="82"/>
      <c r="CO18" s="82"/>
      <c r="CP18" s="82"/>
      <c r="CQ18" s="82"/>
      <c r="CR18" s="82"/>
      <c r="CS18" s="82"/>
      <c r="CT18" s="82"/>
      <c r="CU18" s="82"/>
      <c r="CV18" s="82"/>
      <c r="CW18" s="82"/>
      <c r="CX18" s="82"/>
      <c r="CY18" s="82"/>
      <c r="CZ18" s="82"/>
      <c r="DA18" s="82"/>
      <c r="DB18" s="82"/>
      <c r="DC18" s="82"/>
      <c r="DD18" s="82"/>
      <c r="DE18" s="82"/>
      <c r="DF18" s="82"/>
      <c r="DG18" s="82"/>
      <c r="DH18" s="82"/>
      <c r="DI18" s="82"/>
      <c r="DJ18" s="82"/>
      <c r="DK18" s="82"/>
      <c r="DL18" s="82"/>
    </row>
    <row r="19" spans="9:116" ht="13.5" customHeight="1" x14ac:dyDescent="0.2"/>
    <row r="20" spans="9:116" ht="13.5" customHeight="1" x14ac:dyDescent="0.2"/>
    <row r="21" spans="9:116" ht="13.5" customHeight="1" x14ac:dyDescent="0.2">
      <c r="DL21" s="82"/>
    </row>
    <row r="22" spans="9:116" ht="13.5" customHeight="1" x14ac:dyDescent="0.2">
      <c r="DI22" s="82"/>
      <c r="DJ22" s="82"/>
      <c r="DK22" s="82"/>
      <c r="DL22" s="82"/>
    </row>
    <row r="23" spans="9:116" ht="13.5" customHeight="1" x14ac:dyDescent="0.2">
      <c r="CY23" s="82"/>
      <c r="CZ23" s="82"/>
      <c r="DA23" s="82"/>
      <c r="DB23" s="82"/>
      <c r="DC23" s="82"/>
      <c r="DD23" s="82"/>
      <c r="DE23" s="82"/>
      <c r="DF23" s="82"/>
      <c r="DG23" s="82"/>
      <c r="DH23" s="82"/>
      <c r="DI23" s="82"/>
      <c r="DJ23" s="82"/>
      <c r="DK23" s="82"/>
      <c r="DL23" s="82"/>
    </row>
    <row r="24" spans="9:116" ht="13.5" customHeight="1" x14ac:dyDescent="0.2"/>
    <row r="25" spans="9:116" ht="13.5" customHeight="1" x14ac:dyDescent="0.2"/>
    <row r="26" spans="9:116" ht="13.5" customHeight="1" x14ac:dyDescent="0.2"/>
    <row r="27" spans="9:116" ht="13.5" customHeight="1" x14ac:dyDescent="0.2"/>
    <row r="28" spans="9:116" ht="13.5" customHeight="1" x14ac:dyDescent="0.2"/>
    <row r="29" spans="9:116" ht="13.5" customHeight="1" x14ac:dyDescent="0.2"/>
    <row r="30" spans="9:116" ht="13.5" customHeight="1" x14ac:dyDescent="0.2"/>
    <row r="31" spans="9:116" ht="13.5" customHeight="1" x14ac:dyDescent="0.2"/>
    <row r="32" spans="9:116" ht="13.5" customHeight="1" x14ac:dyDescent="0.2"/>
    <row r="33" spans="15:116" ht="13.5" customHeight="1" x14ac:dyDescent="0.2"/>
    <row r="34" spans="15:116" ht="13.5" customHeight="1" x14ac:dyDescent="0.2"/>
    <row r="35" spans="15:116" ht="13.5" customHeight="1" x14ac:dyDescent="0.2">
      <c r="CZ35" s="82"/>
      <c r="DA35" s="82"/>
      <c r="DB35" s="82"/>
      <c r="DC35" s="82"/>
      <c r="DD35" s="82"/>
      <c r="DE35" s="82"/>
      <c r="DF35" s="82"/>
      <c r="DG35" s="82"/>
      <c r="DH35" s="82"/>
      <c r="DI35" s="82"/>
      <c r="DJ35" s="82"/>
      <c r="DK35" s="82"/>
      <c r="DL35" s="82"/>
    </row>
    <row r="36" spans="15:116" ht="13.5" customHeight="1" x14ac:dyDescent="0.2"/>
    <row r="37" spans="15:116" ht="13.5" customHeight="1" x14ac:dyDescent="0.2">
      <c r="DL37" s="82"/>
    </row>
    <row r="38" spans="15:116" ht="13.5" customHeight="1" x14ac:dyDescent="0.2">
      <c r="DI38" s="82"/>
      <c r="DJ38" s="82"/>
      <c r="DK38" s="82"/>
      <c r="DL38" s="82"/>
    </row>
    <row r="39" spans="15:116" ht="13.5" customHeight="1" x14ac:dyDescent="0.2"/>
    <row r="40" spans="15:116" ht="13.5" customHeight="1" x14ac:dyDescent="0.2"/>
    <row r="41" spans="15:116" ht="13.5" customHeight="1" x14ac:dyDescent="0.2"/>
    <row r="42" spans="15:116" ht="13.5" customHeight="1" x14ac:dyDescent="0.2"/>
    <row r="43" spans="15:116" ht="13.5" customHeight="1" x14ac:dyDescent="0.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c r="BT43" s="82"/>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E43" s="82"/>
      <c r="DF43" s="82"/>
      <c r="DG43" s="82"/>
      <c r="DH43" s="82"/>
      <c r="DI43" s="82"/>
      <c r="DJ43" s="82"/>
      <c r="DK43" s="82"/>
      <c r="DL43" s="82"/>
    </row>
    <row r="44" spans="15:116" ht="13.5" customHeight="1" x14ac:dyDescent="0.2">
      <c r="DL44" s="82"/>
    </row>
    <row r="45" spans="15:116" ht="13.5" customHeight="1" x14ac:dyDescent="0.2"/>
    <row r="46" spans="15:116" ht="13.5" customHeight="1" x14ac:dyDescent="0.2">
      <c r="DA46" s="82"/>
      <c r="DB46" s="82"/>
      <c r="DC46" s="82"/>
      <c r="DD46" s="82"/>
      <c r="DE46" s="82"/>
      <c r="DF46" s="82"/>
      <c r="DG46" s="82"/>
      <c r="DH46" s="82"/>
      <c r="DI46" s="82"/>
      <c r="DJ46" s="82"/>
      <c r="DK46" s="82"/>
      <c r="DL46" s="82"/>
    </row>
    <row r="47" spans="15:116" ht="13.5" customHeight="1" x14ac:dyDescent="0.2"/>
    <row r="48" spans="15:116" ht="13.5" customHeight="1" x14ac:dyDescent="0.2"/>
    <row r="49" spans="104:116" ht="13.5" customHeight="1" x14ac:dyDescent="0.2"/>
    <row r="50" spans="104:116" ht="13.5" customHeight="1" x14ac:dyDescent="0.2">
      <c r="CZ50" s="82"/>
      <c r="DA50" s="82"/>
      <c r="DB50" s="82"/>
      <c r="DC50" s="82"/>
      <c r="DD50" s="82"/>
      <c r="DE50" s="82"/>
      <c r="DF50" s="82"/>
      <c r="DG50" s="82"/>
      <c r="DH50" s="82"/>
      <c r="DI50" s="82"/>
      <c r="DJ50" s="82"/>
      <c r="DK50" s="82"/>
      <c r="DL50" s="82"/>
    </row>
    <row r="51" spans="104:116" ht="13.5" customHeight="1" x14ac:dyDescent="0.2"/>
    <row r="52" spans="104:116" ht="13.5" customHeight="1" x14ac:dyDescent="0.2"/>
    <row r="53" spans="104:116" ht="13.5" customHeight="1" x14ac:dyDescent="0.2">
      <c r="DL53" s="82"/>
    </row>
    <row r="54" spans="104:116" ht="13.5" customHeight="1" x14ac:dyDescent="0.2"/>
    <row r="55" spans="104:116" ht="13.5" customHeight="1" x14ac:dyDescent="0.2"/>
    <row r="56" spans="104:116" ht="13.5" customHeight="1" x14ac:dyDescent="0.2"/>
    <row r="57" spans="104:116" ht="13.5" customHeight="1" x14ac:dyDescent="0.2"/>
    <row r="58" spans="104:116" ht="13.5" customHeight="1" x14ac:dyDescent="0.2"/>
    <row r="59" spans="104:116" ht="13.5" customHeight="1" x14ac:dyDescent="0.2"/>
    <row r="60" spans="104:116" ht="13.5" customHeight="1" x14ac:dyDescent="0.2"/>
    <row r="61" spans="104:116" ht="13.5" customHeight="1" x14ac:dyDescent="0.2"/>
    <row r="62" spans="104:116" ht="13.5" customHeight="1" x14ac:dyDescent="0.2"/>
    <row r="63" spans="104:116" ht="13.5" customHeight="1" x14ac:dyDescent="0.2"/>
    <row r="64" spans="104:116" ht="13.5" customHeight="1" x14ac:dyDescent="0.2"/>
    <row r="65" spans="107:116" ht="13.5" customHeight="1" x14ac:dyDescent="0.2"/>
    <row r="66" spans="107:116" ht="13.5" customHeight="1" x14ac:dyDescent="0.2"/>
    <row r="67" spans="107:116" ht="13.5" customHeight="1" x14ac:dyDescent="0.2">
      <c r="DC67" s="82"/>
      <c r="DD67" s="82"/>
      <c r="DE67" s="82"/>
      <c r="DF67" s="82"/>
      <c r="DG67" s="82"/>
      <c r="DH67" s="82"/>
      <c r="DI67" s="82"/>
      <c r="DJ67" s="82"/>
      <c r="DK67" s="82"/>
      <c r="DL67" s="82"/>
    </row>
    <row r="68" spans="107:116" ht="13.5" customHeight="1" x14ac:dyDescent="0.2"/>
    <row r="69" spans="107:116" ht="13.5" customHeight="1" x14ac:dyDescent="0.2"/>
    <row r="70" spans="107:116" ht="13.5" customHeight="1" x14ac:dyDescent="0.2"/>
    <row r="71" spans="107:116" ht="13.5" customHeight="1" x14ac:dyDescent="0.2"/>
    <row r="72" spans="107:116" ht="13.5" customHeight="1" x14ac:dyDescent="0.2"/>
    <row r="73" spans="107:116" ht="13.5" customHeight="1" x14ac:dyDescent="0.2"/>
    <row r="74" spans="107:116" ht="13.5" customHeight="1" x14ac:dyDescent="0.2"/>
    <row r="75" spans="107:116" ht="13.5" customHeight="1" x14ac:dyDescent="0.2"/>
    <row r="76" spans="107:116" ht="13.5" customHeight="1" x14ac:dyDescent="0.2"/>
    <row r="77" spans="107:116" ht="13.5" customHeight="1" x14ac:dyDescent="0.2"/>
    <row r="78" spans="107:116" ht="13.5" customHeight="1" x14ac:dyDescent="0.2"/>
    <row r="79" spans="107:116" ht="13.5" customHeight="1" x14ac:dyDescent="0.2"/>
    <row r="80" spans="107:116"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sheetData>
  <sheetProtection algorithmName="SHA-512" hashValue="KTx0PLMTjYuc/dHIDfsAhgCAVZqTSQ3Tx0AoyrPThJA2VBqhsFRYqRdxtJYZsae1n87rmjSCo+uqtoE8HuU2dw==" saltValue="z1Doy8lfLk9pLrN7MuTdiw==" spinCount="100000" sheet="1" objects="1" scenarios="1"/>
  <phoneticPr fontId="5"/>
  <printOptions horizontalCentered="1" verticalCentered="1"/>
  <pageMargins left="0" right="0" top="0" bottom="0" header="0" footer="0"/>
  <pageSetup paperSize="9" scale="48"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election activeCell="W28" sqref="W28"/>
    </sheetView>
  </sheetViews>
  <sheetFormatPr defaultColWidth="0" defaultRowHeight="13.5" customHeight="1" zeroHeight="1" x14ac:dyDescent="0.2"/>
  <cols>
    <col min="1" max="36" width="2.44140625" style="50" customWidth="1"/>
    <col min="37" max="44" width="17" style="50" customWidth="1"/>
    <col min="45" max="45" width="6.109375" style="83" customWidth="1"/>
    <col min="46" max="46" width="3" style="84" customWidth="1"/>
    <col min="47" max="47" width="19.109375" style="50" hidden="1" customWidth="1"/>
    <col min="48" max="52" width="12.6640625" style="50" hidden="1" customWidth="1"/>
    <col min="53" max="53" width="8.6640625" style="50" hidden="1" customWidth="1"/>
    <col min="54" max="16384" width="8.6640625" style="50" hidden="1"/>
  </cols>
  <sheetData>
    <row r="1" spans="1:46" ht="13.2" x14ac:dyDescent="0.2">
      <c r="AS1" s="163"/>
      <c r="AT1" s="163"/>
    </row>
    <row r="2" spans="1:46" ht="13.2" x14ac:dyDescent="0.2">
      <c r="AS2" s="163"/>
      <c r="AT2" s="163"/>
    </row>
    <row r="3" spans="1:46" ht="13.2" x14ac:dyDescent="0.2">
      <c r="AS3" s="163"/>
      <c r="AT3" s="163"/>
    </row>
    <row r="4" spans="1:46" ht="13.2" x14ac:dyDescent="0.2">
      <c r="AS4" s="163"/>
      <c r="AT4" s="163"/>
    </row>
    <row r="5" spans="1:46" ht="16.2" x14ac:dyDescent="0.2">
      <c r="A5" s="86" t="s">
        <v>470</v>
      </c>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164"/>
    </row>
    <row r="6" spans="1:46" ht="13.2" x14ac:dyDescent="0.2">
      <c r="A6" s="84"/>
      <c r="AK6" s="85" t="s">
        <v>329</v>
      </c>
      <c r="AL6" s="85"/>
      <c r="AM6" s="85"/>
      <c r="AN6" s="85"/>
    </row>
    <row r="7" spans="1:46" ht="13.5" customHeight="1" x14ac:dyDescent="0.2">
      <c r="A7" s="84"/>
      <c r="AK7" s="95"/>
      <c r="AL7" s="102"/>
      <c r="AM7" s="102"/>
      <c r="AN7" s="112"/>
      <c r="AO7" s="995" t="s">
        <v>95</v>
      </c>
      <c r="AP7" s="129"/>
      <c r="AQ7" s="140" t="s">
        <v>471</v>
      </c>
      <c r="AR7" s="154"/>
    </row>
    <row r="8" spans="1:46" ht="13.2" x14ac:dyDescent="0.2">
      <c r="A8" s="84"/>
      <c r="AK8" s="96"/>
      <c r="AL8" s="103"/>
      <c r="AM8" s="103"/>
      <c r="AN8" s="113"/>
      <c r="AO8" s="996"/>
      <c r="AP8" s="130" t="s">
        <v>473</v>
      </c>
      <c r="AQ8" s="141" t="s">
        <v>474</v>
      </c>
      <c r="AR8" s="155" t="s">
        <v>20</v>
      </c>
    </row>
    <row r="9" spans="1:46" ht="13.2" x14ac:dyDescent="0.2">
      <c r="A9" s="84"/>
      <c r="AK9" s="1006" t="s">
        <v>475</v>
      </c>
      <c r="AL9" s="1007"/>
      <c r="AM9" s="1007"/>
      <c r="AN9" s="1008"/>
      <c r="AO9" s="119">
        <v>1928572</v>
      </c>
      <c r="AP9" s="119">
        <v>144788</v>
      </c>
      <c r="AQ9" s="142">
        <v>102574</v>
      </c>
      <c r="AR9" s="156">
        <v>41.2</v>
      </c>
    </row>
    <row r="10" spans="1:46" ht="13.5" customHeight="1" x14ac:dyDescent="0.2">
      <c r="A10" s="84"/>
      <c r="AK10" s="1006" t="s">
        <v>215</v>
      </c>
      <c r="AL10" s="1007"/>
      <c r="AM10" s="1007"/>
      <c r="AN10" s="1008"/>
      <c r="AO10" s="120">
        <v>248270</v>
      </c>
      <c r="AP10" s="120">
        <v>18639</v>
      </c>
      <c r="AQ10" s="143">
        <v>16361</v>
      </c>
      <c r="AR10" s="157">
        <v>13.9</v>
      </c>
    </row>
    <row r="11" spans="1:46" ht="13.5" customHeight="1" x14ac:dyDescent="0.2">
      <c r="A11" s="84"/>
      <c r="AK11" s="1006" t="s">
        <v>380</v>
      </c>
      <c r="AL11" s="1007"/>
      <c r="AM11" s="1007"/>
      <c r="AN11" s="1008"/>
      <c r="AO11" s="120" t="s">
        <v>209</v>
      </c>
      <c r="AP11" s="120" t="s">
        <v>209</v>
      </c>
      <c r="AQ11" s="143">
        <v>763</v>
      </c>
      <c r="AR11" s="157" t="s">
        <v>209</v>
      </c>
    </row>
    <row r="12" spans="1:46" ht="13.5" customHeight="1" x14ac:dyDescent="0.2">
      <c r="A12" s="84"/>
      <c r="AK12" s="1006" t="s">
        <v>229</v>
      </c>
      <c r="AL12" s="1007"/>
      <c r="AM12" s="1007"/>
      <c r="AN12" s="1008"/>
      <c r="AO12" s="120" t="s">
        <v>209</v>
      </c>
      <c r="AP12" s="120" t="s">
        <v>209</v>
      </c>
      <c r="AQ12" s="143" t="s">
        <v>209</v>
      </c>
      <c r="AR12" s="157" t="s">
        <v>209</v>
      </c>
    </row>
    <row r="13" spans="1:46" ht="13.5" customHeight="1" x14ac:dyDescent="0.2">
      <c r="A13" s="84"/>
      <c r="AK13" s="1006" t="s">
        <v>477</v>
      </c>
      <c r="AL13" s="1007"/>
      <c r="AM13" s="1007"/>
      <c r="AN13" s="1008"/>
      <c r="AO13" s="120">
        <v>98656</v>
      </c>
      <c r="AP13" s="120">
        <v>7407</v>
      </c>
      <c r="AQ13" s="143">
        <v>4354</v>
      </c>
      <c r="AR13" s="157">
        <v>70.099999999999994</v>
      </c>
    </row>
    <row r="14" spans="1:46" ht="13.5" customHeight="1" x14ac:dyDescent="0.2">
      <c r="A14" s="84"/>
      <c r="AK14" s="1006" t="s">
        <v>478</v>
      </c>
      <c r="AL14" s="1007"/>
      <c r="AM14" s="1007"/>
      <c r="AN14" s="1008"/>
      <c r="AO14" s="120">
        <v>67303</v>
      </c>
      <c r="AP14" s="120">
        <v>5053</v>
      </c>
      <c r="AQ14" s="143">
        <v>2046</v>
      </c>
      <c r="AR14" s="157">
        <v>147</v>
      </c>
    </row>
    <row r="15" spans="1:46" ht="13.5" customHeight="1" x14ac:dyDescent="0.2">
      <c r="A15" s="84"/>
      <c r="AK15" s="1009" t="s">
        <v>311</v>
      </c>
      <c r="AL15" s="1010"/>
      <c r="AM15" s="1010"/>
      <c r="AN15" s="1011"/>
      <c r="AO15" s="120">
        <v>-110979</v>
      </c>
      <c r="AP15" s="120">
        <v>-8332</v>
      </c>
      <c r="AQ15" s="143">
        <v>-7552</v>
      </c>
      <c r="AR15" s="157">
        <v>10.3</v>
      </c>
    </row>
    <row r="16" spans="1:46" ht="13.2" x14ac:dyDescent="0.2">
      <c r="A16" s="84"/>
      <c r="AK16" s="1009" t="s">
        <v>279</v>
      </c>
      <c r="AL16" s="1010"/>
      <c r="AM16" s="1010"/>
      <c r="AN16" s="1011"/>
      <c r="AO16" s="120">
        <v>2231822</v>
      </c>
      <c r="AP16" s="120">
        <v>167554</v>
      </c>
      <c r="AQ16" s="143">
        <v>118546</v>
      </c>
      <c r="AR16" s="157">
        <v>41.3</v>
      </c>
    </row>
    <row r="17" spans="1:46" ht="13.2" x14ac:dyDescent="0.2">
      <c r="A17" s="84"/>
    </row>
    <row r="18" spans="1:46" ht="13.2" x14ac:dyDescent="0.2">
      <c r="A18" s="84"/>
      <c r="AQ18" s="135"/>
      <c r="AR18" s="135"/>
    </row>
    <row r="19" spans="1:46" ht="13.2" x14ac:dyDescent="0.2">
      <c r="A19" s="84"/>
      <c r="AK19" s="50" t="s">
        <v>196</v>
      </c>
    </row>
    <row r="20" spans="1:46" ht="13.2" x14ac:dyDescent="0.2">
      <c r="A20" s="84"/>
      <c r="AK20" s="97"/>
      <c r="AL20" s="104"/>
      <c r="AM20" s="104"/>
      <c r="AN20" s="114"/>
      <c r="AO20" s="121" t="s">
        <v>479</v>
      </c>
      <c r="AP20" s="131" t="s">
        <v>334</v>
      </c>
      <c r="AQ20" s="144" t="s">
        <v>42</v>
      </c>
      <c r="AR20" s="158"/>
    </row>
    <row r="21" spans="1:46" s="85" customFormat="1" ht="13.2" x14ac:dyDescent="0.2">
      <c r="A21" s="87"/>
      <c r="AK21" s="1012" t="s">
        <v>480</v>
      </c>
      <c r="AL21" s="1013"/>
      <c r="AM21" s="1013"/>
      <c r="AN21" s="1014"/>
      <c r="AO21" s="122">
        <v>15.02</v>
      </c>
      <c r="AP21" s="132">
        <v>10.45</v>
      </c>
      <c r="AQ21" s="145">
        <v>4.57</v>
      </c>
      <c r="AS21" s="165"/>
      <c r="AT21" s="87"/>
    </row>
    <row r="22" spans="1:46" s="85" customFormat="1" ht="13.2" x14ac:dyDescent="0.2">
      <c r="A22" s="87"/>
      <c r="AK22" s="1012" t="s">
        <v>481</v>
      </c>
      <c r="AL22" s="1013"/>
      <c r="AM22" s="1013"/>
      <c r="AN22" s="1014"/>
      <c r="AO22" s="123">
        <v>93.2</v>
      </c>
      <c r="AP22" s="133">
        <v>96.7</v>
      </c>
      <c r="AQ22" s="146">
        <v>-3.5</v>
      </c>
      <c r="AR22" s="135"/>
      <c r="AS22" s="165"/>
      <c r="AT22" s="87"/>
    </row>
    <row r="23" spans="1:46" s="85" customFormat="1" ht="13.2" x14ac:dyDescent="0.2">
      <c r="A23" s="87"/>
      <c r="AP23" s="135"/>
      <c r="AQ23" s="135"/>
      <c r="AR23" s="135"/>
      <c r="AS23" s="165"/>
      <c r="AT23" s="87"/>
    </row>
    <row r="24" spans="1:46" s="85" customFormat="1" ht="13.2" x14ac:dyDescent="0.2">
      <c r="A24" s="87"/>
      <c r="AP24" s="135"/>
      <c r="AQ24" s="135"/>
      <c r="AR24" s="135"/>
      <c r="AS24" s="165"/>
      <c r="AT24" s="87"/>
    </row>
    <row r="25" spans="1:46" s="85" customFormat="1" ht="13.2" x14ac:dyDescent="0.2">
      <c r="A25" s="88"/>
      <c r="B25" s="94"/>
      <c r="C25" s="94"/>
      <c r="D25" s="94"/>
      <c r="E25" s="94"/>
      <c r="F25" s="94"/>
      <c r="G25" s="94"/>
      <c r="H25" s="94"/>
      <c r="I25" s="94"/>
      <c r="J25" s="94"/>
      <c r="K25" s="94"/>
      <c r="L25" s="94"/>
      <c r="M25" s="94"/>
      <c r="N25" s="94"/>
      <c r="O25" s="94"/>
      <c r="P25" s="94"/>
      <c r="Q25" s="94"/>
      <c r="R25" s="94"/>
      <c r="S25" s="94"/>
      <c r="T25" s="94"/>
      <c r="U25" s="94"/>
      <c r="V25" s="94"/>
      <c r="W25" s="94"/>
      <c r="X25" s="94"/>
      <c r="Y25" s="94"/>
      <c r="Z25" s="94"/>
      <c r="AA25" s="94"/>
      <c r="AB25" s="94"/>
      <c r="AC25" s="94"/>
      <c r="AD25" s="94"/>
      <c r="AE25" s="94"/>
      <c r="AF25" s="94"/>
      <c r="AG25" s="94"/>
      <c r="AH25" s="94"/>
      <c r="AI25" s="94"/>
      <c r="AJ25" s="94"/>
      <c r="AK25" s="94"/>
      <c r="AL25" s="94"/>
      <c r="AM25" s="94"/>
      <c r="AN25" s="94"/>
      <c r="AO25" s="94"/>
      <c r="AP25" s="134"/>
      <c r="AQ25" s="134"/>
      <c r="AR25" s="134"/>
      <c r="AS25" s="166"/>
      <c r="AT25" s="87"/>
    </row>
    <row r="26" spans="1:46" s="85" customFormat="1" ht="13.2" x14ac:dyDescent="0.2">
      <c r="A26" s="1005" t="s">
        <v>482</v>
      </c>
      <c r="B26" s="1005"/>
      <c r="C26" s="1005"/>
      <c r="D26" s="1005"/>
      <c r="E26" s="1005"/>
      <c r="F26" s="1005"/>
      <c r="G26" s="1005"/>
      <c r="H26" s="1005"/>
      <c r="I26" s="1005"/>
      <c r="J26" s="1005"/>
      <c r="K26" s="1005"/>
      <c r="L26" s="1005"/>
      <c r="M26" s="1005"/>
      <c r="N26" s="1005"/>
      <c r="O26" s="1005"/>
      <c r="P26" s="1005"/>
      <c r="Q26" s="1005"/>
      <c r="R26" s="1005"/>
      <c r="S26" s="1005"/>
      <c r="T26" s="1005"/>
      <c r="U26" s="1005"/>
      <c r="V26" s="1005"/>
      <c r="W26" s="1005"/>
      <c r="X26" s="1005"/>
      <c r="Y26" s="1005"/>
      <c r="Z26" s="1005"/>
      <c r="AA26" s="1005"/>
      <c r="AB26" s="1005"/>
      <c r="AC26" s="1005"/>
      <c r="AD26" s="1005"/>
      <c r="AE26" s="1005"/>
      <c r="AF26" s="1005"/>
      <c r="AG26" s="1005"/>
      <c r="AH26" s="1005"/>
      <c r="AI26" s="1005"/>
      <c r="AJ26" s="1005"/>
      <c r="AK26" s="1005"/>
      <c r="AL26" s="1005"/>
      <c r="AM26" s="1005"/>
      <c r="AN26" s="1005"/>
      <c r="AO26" s="1005"/>
      <c r="AP26" s="1005"/>
      <c r="AQ26" s="1005"/>
      <c r="AR26" s="1005"/>
      <c r="AS26" s="1005"/>
      <c r="AT26" s="87"/>
    </row>
    <row r="27" spans="1:46" ht="13.2" x14ac:dyDescent="0.2">
      <c r="A27" s="89"/>
      <c r="AS27" s="163"/>
      <c r="AT27" s="163"/>
    </row>
    <row r="28" spans="1:46" ht="16.2" x14ac:dyDescent="0.2">
      <c r="A28" s="86" t="s">
        <v>271</v>
      </c>
      <c r="B28" s="90"/>
      <c r="C28" s="90"/>
      <c r="D28" s="90"/>
      <c r="E28" s="90"/>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167"/>
    </row>
    <row r="29" spans="1:46" ht="13.2" x14ac:dyDescent="0.2">
      <c r="A29" s="84"/>
      <c r="AK29" s="85" t="s">
        <v>66</v>
      </c>
      <c r="AL29" s="85"/>
      <c r="AM29" s="85"/>
      <c r="AN29" s="85"/>
      <c r="AS29" s="168"/>
    </row>
    <row r="30" spans="1:46" ht="13.5" customHeight="1" x14ac:dyDescent="0.2">
      <c r="A30" s="84"/>
      <c r="AK30" s="95"/>
      <c r="AL30" s="102"/>
      <c r="AM30" s="102"/>
      <c r="AN30" s="112"/>
      <c r="AO30" s="995" t="s">
        <v>95</v>
      </c>
      <c r="AP30" s="129"/>
      <c r="AQ30" s="140" t="s">
        <v>471</v>
      </c>
      <c r="AR30" s="154"/>
    </row>
    <row r="31" spans="1:46" ht="13.2" x14ac:dyDescent="0.2">
      <c r="A31" s="84"/>
      <c r="AK31" s="96"/>
      <c r="AL31" s="103"/>
      <c r="AM31" s="103"/>
      <c r="AN31" s="113"/>
      <c r="AO31" s="996"/>
      <c r="AP31" s="130" t="s">
        <v>473</v>
      </c>
      <c r="AQ31" s="141" t="s">
        <v>474</v>
      </c>
      <c r="AR31" s="155" t="s">
        <v>20</v>
      </c>
    </row>
    <row r="32" spans="1:46" ht="27" customHeight="1" x14ac:dyDescent="0.2">
      <c r="A32" s="84"/>
      <c r="AK32" s="999" t="s">
        <v>483</v>
      </c>
      <c r="AL32" s="1000"/>
      <c r="AM32" s="1000"/>
      <c r="AN32" s="1001"/>
      <c r="AO32" s="120">
        <v>1421821</v>
      </c>
      <c r="AP32" s="120">
        <v>106743</v>
      </c>
      <c r="AQ32" s="147">
        <v>59538</v>
      </c>
      <c r="AR32" s="157">
        <v>79.3</v>
      </c>
    </row>
    <row r="33" spans="1:46" ht="13.5" customHeight="1" x14ac:dyDescent="0.2">
      <c r="A33" s="84"/>
      <c r="AK33" s="999" t="s">
        <v>484</v>
      </c>
      <c r="AL33" s="1000"/>
      <c r="AM33" s="1000"/>
      <c r="AN33" s="1001"/>
      <c r="AO33" s="120" t="s">
        <v>209</v>
      </c>
      <c r="AP33" s="120" t="s">
        <v>209</v>
      </c>
      <c r="AQ33" s="147" t="s">
        <v>209</v>
      </c>
      <c r="AR33" s="157" t="s">
        <v>209</v>
      </c>
    </row>
    <row r="34" spans="1:46" ht="27" customHeight="1" x14ac:dyDescent="0.2">
      <c r="A34" s="84"/>
      <c r="AK34" s="999" t="s">
        <v>68</v>
      </c>
      <c r="AL34" s="1000"/>
      <c r="AM34" s="1000"/>
      <c r="AN34" s="1001"/>
      <c r="AO34" s="120" t="s">
        <v>209</v>
      </c>
      <c r="AP34" s="120" t="s">
        <v>209</v>
      </c>
      <c r="AQ34" s="147" t="s">
        <v>209</v>
      </c>
      <c r="AR34" s="157" t="s">
        <v>209</v>
      </c>
    </row>
    <row r="35" spans="1:46" ht="27" customHeight="1" x14ac:dyDescent="0.2">
      <c r="A35" s="84"/>
      <c r="AK35" s="999" t="s">
        <v>485</v>
      </c>
      <c r="AL35" s="1000"/>
      <c r="AM35" s="1000"/>
      <c r="AN35" s="1001"/>
      <c r="AO35" s="120">
        <v>1003999</v>
      </c>
      <c r="AP35" s="120">
        <v>75375</v>
      </c>
      <c r="AQ35" s="147">
        <v>21589</v>
      </c>
      <c r="AR35" s="157">
        <v>249.1</v>
      </c>
    </row>
    <row r="36" spans="1:46" ht="27" customHeight="1" x14ac:dyDescent="0.2">
      <c r="A36" s="84"/>
      <c r="AK36" s="999" t="s">
        <v>36</v>
      </c>
      <c r="AL36" s="1000"/>
      <c r="AM36" s="1000"/>
      <c r="AN36" s="1001"/>
      <c r="AO36" s="120">
        <v>14055</v>
      </c>
      <c r="AP36" s="120">
        <v>1055</v>
      </c>
      <c r="AQ36" s="147">
        <v>5101</v>
      </c>
      <c r="AR36" s="157">
        <v>-79.3</v>
      </c>
    </row>
    <row r="37" spans="1:46" ht="13.5" customHeight="1" x14ac:dyDescent="0.2">
      <c r="A37" s="84"/>
      <c r="AK37" s="999" t="s">
        <v>349</v>
      </c>
      <c r="AL37" s="1000"/>
      <c r="AM37" s="1000"/>
      <c r="AN37" s="1001"/>
      <c r="AO37" s="120" t="s">
        <v>209</v>
      </c>
      <c r="AP37" s="120" t="s">
        <v>209</v>
      </c>
      <c r="AQ37" s="147">
        <v>610</v>
      </c>
      <c r="AR37" s="157" t="s">
        <v>209</v>
      </c>
    </row>
    <row r="38" spans="1:46" ht="27" customHeight="1" x14ac:dyDescent="0.2">
      <c r="A38" s="84"/>
      <c r="AK38" s="1002" t="s">
        <v>487</v>
      </c>
      <c r="AL38" s="1003"/>
      <c r="AM38" s="1003"/>
      <c r="AN38" s="1004"/>
      <c r="AO38" s="124" t="s">
        <v>209</v>
      </c>
      <c r="AP38" s="124" t="s">
        <v>209</v>
      </c>
      <c r="AQ38" s="148">
        <v>3</v>
      </c>
      <c r="AR38" s="146" t="s">
        <v>209</v>
      </c>
      <c r="AS38" s="168"/>
    </row>
    <row r="39" spans="1:46" ht="13.2" x14ac:dyDescent="0.2">
      <c r="A39" s="84"/>
      <c r="AK39" s="1002" t="s">
        <v>93</v>
      </c>
      <c r="AL39" s="1003"/>
      <c r="AM39" s="1003"/>
      <c r="AN39" s="1004"/>
      <c r="AO39" s="120">
        <v>-26123</v>
      </c>
      <c r="AP39" s="120">
        <v>-1961</v>
      </c>
      <c r="AQ39" s="147">
        <v>-1700</v>
      </c>
      <c r="AR39" s="157">
        <v>15.4</v>
      </c>
      <c r="AS39" s="168"/>
    </row>
    <row r="40" spans="1:46" ht="27" customHeight="1" x14ac:dyDescent="0.2">
      <c r="A40" s="84"/>
      <c r="AK40" s="999" t="s">
        <v>488</v>
      </c>
      <c r="AL40" s="1000"/>
      <c r="AM40" s="1000"/>
      <c r="AN40" s="1001"/>
      <c r="AO40" s="120">
        <v>-1500319</v>
      </c>
      <c r="AP40" s="120">
        <v>-112637</v>
      </c>
      <c r="AQ40" s="147">
        <v>-57744</v>
      </c>
      <c r="AR40" s="157">
        <v>95.1</v>
      </c>
      <c r="AS40" s="168"/>
    </row>
    <row r="41" spans="1:46" ht="13.2" x14ac:dyDescent="0.2">
      <c r="A41" s="84"/>
      <c r="AK41" s="989" t="s">
        <v>372</v>
      </c>
      <c r="AL41" s="990"/>
      <c r="AM41" s="990"/>
      <c r="AN41" s="991"/>
      <c r="AO41" s="120">
        <v>913433</v>
      </c>
      <c r="AP41" s="120">
        <v>68576</v>
      </c>
      <c r="AQ41" s="147">
        <v>27397</v>
      </c>
      <c r="AR41" s="157">
        <v>150.30000000000001</v>
      </c>
      <c r="AS41" s="168"/>
    </row>
    <row r="42" spans="1:46" ht="13.2" x14ac:dyDescent="0.2">
      <c r="A42" s="84"/>
      <c r="AK42" s="98" t="s">
        <v>383</v>
      </c>
      <c r="AQ42" s="135"/>
      <c r="AR42" s="135"/>
      <c r="AS42" s="168"/>
    </row>
    <row r="43" spans="1:46" ht="13.2" x14ac:dyDescent="0.2">
      <c r="A43" s="84"/>
      <c r="AP43" s="136"/>
      <c r="AQ43" s="135"/>
      <c r="AS43" s="168"/>
    </row>
    <row r="44" spans="1:46" ht="13.2" x14ac:dyDescent="0.2">
      <c r="A44" s="84"/>
      <c r="AQ44" s="135"/>
    </row>
    <row r="45" spans="1:46" ht="13.2" x14ac:dyDescent="0.2">
      <c r="A45" s="90"/>
      <c r="B45" s="90"/>
      <c r="C45" s="90"/>
      <c r="D45" s="90"/>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c r="AO45" s="90"/>
      <c r="AP45" s="90"/>
      <c r="AQ45" s="149"/>
      <c r="AR45" s="90"/>
      <c r="AS45" s="90"/>
      <c r="AT45" s="163"/>
    </row>
    <row r="46" spans="1:46" ht="13.2" x14ac:dyDescent="0.2">
      <c r="A46" s="91"/>
      <c r="B46" s="91"/>
      <c r="C46" s="91"/>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163"/>
    </row>
    <row r="47" spans="1:46" ht="17.25" customHeight="1" x14ac:dyDescent="0.2">
      <c r="A47" s="92" t="s">
        <v>489</v>
      </c>
    </row>
    <row r="48" spans="1:46" ht="13.2" x14ac:dyDescent="0.2">
      <c r="A48" s="84"/>
      <c r="AK48" s="91" t="s">
        <v>150</v>
      </c>
      <c r="AL48" s="91"/>
      <c r="AM48" s="91"/>
      <c r="AN48" s="91"/>
      <c r="AO48" s="91"/>
      <c r="AP48" s="91"/>
      <c r="AQ48" s="134"/>
      <c r="AR48" s="91"/>
    </row>
    <row r="49" spans="1:44" ht="13.5" customHeight="1" x14ac:dyDescent="0.2">
      <c r="A49" s="84"/>
      <c r="AK49" s="99"/>
      <c r="AL49" s="105"/>
      <c r="AM49" s="997" t="s">
        <v>95</v>
      </c>
      <c r="AN49" s="992" t="s">
        <v>409</v>
      </c>
      <c r="AO49" s="993"/>
      <c r="AP49" s="993"/>
      <c r="AQ49" s="993"/>
      <c r="AR49" s="994"/>
    </row>
    <row r="50" spans="1:44" ht="13.2" x14ac:dyDescent="0.2">
      <c r="A50" s="84"/>
      <c r="AK50" s="100"/>
      <c r="AL50" s="106"/>
      <c r="AM50" s="998"/>
      <c r="AN50" s="116" t="s">
        <v>463</v>
      </c>
      <c r="AO50" s="126" t="s">
        <v>464</v>
      </c>
      <c r="AP50" s="137" t="s">
        <v>490</v>
      </c>
      <c r="AQ50" s="150" t="s">
        <v>367</v>
      </c>
      <c r="AR50" s="160" t="s">
        <v>491</v>
      </c>
    </row>
    <row r="51" spans="1:44" ht="13.2" x14ac:dyDescent="0.2">
      <c r="A51" s="84"/>
      <c r="AK51" s="99" t="s">
        <v>236</v>
      </c>
      <c r="AL51" s="105"/>
      <c r="AM51" s="110">
        <v>1431595</v>
      </c>
      <c r="AN51" s="117">
        <v>98331</v>
      </c>
      <c r="AO51" s="127">
        <v>-15.3</v>
      </c>
      <c r="AP51" s="138">
        <v>82993</v>
      </c>
      <c r="AQ51" s="151">
        <v>5.2</v>
      </c>
      <c r="AR51" s="161">
        <v>-20.5</v>
      </c>
    </row>
    <row r="52" spans="1:44" ht="13.2" x14ac:dyDescent="0.2">
      <c r="A52" s="84"/>
      <c r="AK52" s="101"/>
      <c r="AL52" s="107" t="s">
        <v>169</v>
      </c>
      <c r="AM52" s="111">
        <v>889733</v>
      </c>
      <c r="AN52" s="118">
        <v>61112</v>
      </c>
      <c r="AO52" s="128">
        <v>-15.4</v>
      </c>
      <c r="AP52" s="139">
        <v>46787</v>
      </c>
      <c r="AQ52" s="152">
        <v>-4.9000000000000004</v>
      </c>
      <c r="AR52" s="162">
        <v>-10.5</v>
      </c>
    </row>
    <row r="53" spans="1:44" ht="13.2" x14ac:dyDescent="0.2">
      <c r="A53" s="84"/>
      <c r="AK53" s="99" t="s">
        <v>472</v>
      </c>
      <c r="AL53" s="105"/>
      <c r="AM53" s="110">
        <v>1573241</v>
      </c>
      <c r="AN53" s="117">
        <v>110434</v>
      </c>
      <c r="AO53" s="127">
        <v>12.3</v>
      </c>
      <c r="AP53" s="138">
        <v>108252</v>
      </c>
      <c r="AQ53" s="151">
        <v>30.4</v>
      </c>
      <c r="AR53" s="161">
        <v>-18.100000000000001</v>
      </c>
    </row>
    <row r="54" spans="1:44" ht="13.2" x14ac:dyDescent="0.2">
      <c r="A54" s="84"/>
      <c r="AK54" s="101"/>
      <c r="AL54" s="107" t="s">
        <v>169</v>
      </c>
      <c r="AM54" s="111">
        <v>1017792</v>
      </c>
      <c r="AN54" s="118">
        <v>71444</v>
      </c>
      <c r="AO54" s="128">
        <v>16.899999999999999</v>
      </c>
      <c r="AP54" s="139">
        <v>50321</v>
      </c>
      <c r="AQ54" s="152">
        <v>7.6</v>
      </c>
      <c r="AR54" s="162">
        <v>9.3000000000000007</v>
      </c>
    </row>
    <row r="55" spans="1:44" ht="13.2" x14ac:dyDescent="0.2">
      <c r="A55" s="84"/>
      <c r="AK55" s="99" t="s">
        <v>492</v>
      </c>
      <c r="AL55" s="105"/>
      <c r="AM55" s="110">
        <v>1436328</v>
      </c>
      <c r="AN55" s="117">
        <v>103125</v>
      </c>
      <c r="AO55" s="127">
        <v>-6.6</v>
      </c>
      <c r="AP55" s="138">
        <v>93492</v>
      </c>
      <c r="AQ55" s="151">
        <v>-13.6</v>
      </c>
      <c r="AR55" s="161">
        <v>7</v>
      </c>
    </row>
    <row r="56" spans="1:44" ht="13.2" x14ac:dyDescent="0.2">
      <c r="A56" s="84"/>
      <c r="AK56" s="101"/>
      <c r="AL56" s="107" t="s">
        <v>169</v>
      </c>
      <c r="AM56" s="111">
        <v>1048547</v>
      </c>
      <c r="AN56" s="118">
        <v>75283</v>
      </c>
      <c r="AO56" s="128">
        <v>5.4</v>
      </c>
      <c r="AP56" s="139">
        <v>53316</v>
      </c>
      <c r="AQ56" s="152">
        <v>6</v>
      </c>
      <c r="AR56" s="162">
        <v>-0.6</v>
      </c>
    </row>
    <row r="57" spans="1:44" ht="13.2" x14ac:dyDescent="0.2">
      <c r="A57" s="84"/>
      <c r="AK57" s="99" t="s">
        <v>442</v>
      </c>
      <c r="AL57" s="105"/>
      <c r="AM57" s="110">
        <v>2875878</v>
      </c>
      <c r="AN57" s="117">
        <v>211213</v>
      </c>
      <c r="AO57" s="127">
        <v>104.8</v>
      </c>
      <c r="AP57" s="138">
        <v>94796</v>
      </c>
      <c r="AQ57" s="151">
        <v>1.4</v>
      </c>
      <c r="AR57" s="161">
        <v>103.4</v>
      </c>
    </row>
    <row r="58" spans="1:44" ht="13.2" x14ac:dyDescent="0.2">
      <c r="A58" s="84"/>
      <c r="AK58" s="101"/>
      <c r="AL58" s="107" t="s">
        <v>169</v>
      </c>
      <c r="AM58" s="111">
        <v>1166458</v>
      </c>
      <c r="AN58" s="118">
        <v>85668</v>
      </c>
      <c r="AO58" s="128">
        <v>13.8</v>
      </c>
      <c r="AP58" s="139">
        <v>55781</v>
      </c>
      <c r="AQ58" s="152">
        <v>4.5999999999999996</v>
      </c>
      <c r="AR58" s="162">
        <v>9.1999999999999993</v>
      </c>
    </row>
    <row r="59" spans="1:44" ht="13.2" x14ac:dyDescent="0.2">
      <c r="A59" s="84"/>
      <c r="AK59" s="99" t="s">
        <v>320</v>
      </c>
      <c r="AL59" s="105"/>
      <c r="AM59" s="110">
        <v>3190413</v>
      </c>
      <c r="AN59" s="117">
        <v>239520</v>
      </c>
      <c r="AO59" s="127">
        <v>13.4</v>
      </c>
      <c r="AP59" s="138">
        <v>85942</v>
      </c>
      <c r="AQ59" s="151">
        <v>-9.3000000000000007</v>
      </c>
      <c r="AR59" s="161">
        <v>22.7</v>
      </c>
    </row>
    <row r="60" spans="1:44" ht="13.2" x14ac:dyDescent="0.2">
      <c r="A60" s="84"/>
      <c r="AK60" s="101"/>
      <c r="AL60" s="107" t="s">
        <v>169</v>
      </c>
      <c r="AM60" s="111">
        <v>1333095</v>
      </c>
      <c r="AN60" s="118">
        <v>100082</v>
      </c>
      <c r="AO60" s="128">
        <v>16.8</v>
      </c>
      <c r="AP60" s="139">
        <v>48630</v>
      </c>
      <c r="AQ60" s="152">
        <v>-12.8</v>
      </c>
      <c r="AR60" s="162">
        <v>29.6</v>
      </c>
    </row>
    <row r="61" spans="1:44" ht="13.2" x14ac:dyDescent="0.2">
      <c r="A61" s="84"/>
      <c r="AK61" s="99" t="s">
        <v>493</v>
      </c>
      <c r="AL61" s="108"/>
      <c r="AM61" s="110">
        <v>2101491</v>
      </c>
      <c r="AN61" s="117">
        <v>152525</v>
      </c>
      <c r="AO61" s="127">
        <v>21.7</v>
      </c>
      <c r="AP61" s="138">
        <v>93095</v>
      </c>
      <c r="AQ61" s="153">
        <v>2.8</v>
      </c>
      <c r="AR61" s="161">
        <v>18.899999999999999</v>
      </c>
    </row>
    <row r="62" spans="1:44" ht="13.2" x14ac:dyDescent="0.2">
      <c r="A62" s="84"/>
      <c r="AK62" s="101"/>
      <c r="AL62" s="107" t="s">
        <v>169</v>
      </c>
      <c r="AM62" s="111">
        <v>1091125</v>
      </c>
      <c r="AN62" s="118">
        <v>78718</v>
      </c>
      <c r="AO62" s="128">
        <v>7.5</v>
      </c>
      <c r="AP62" s="139">
        <v>50967</v>
      </c>
      <c r="AQ62" s="152">
        <v>0.1</v>
      </c>
      <c r="AR62" s="162">
        <v>7.4</v>
      </c>
    </row>
    <row r="63" spans="1:44" ht="13.2" x14ac:dyDescent="0.2">
      <c r="A63" s="84"/>
    </row>
    <row r="64" spans="1:44" ht="13.2" x14ac:dyDescent="0.2">
      <c r="A64" s="84"/>
    </row>
    <row r="65" spans="1:46" ht="13.2" x14ac:dyDescent="0.2">
      <c r="A65" s="84"/>
    </row>
    <row r="66" spans="1:46" ht="13.2" x14ac:dyDescent="0.2">
      <c r="A66" s="93"/>
      <c r="B66" s="91"/>
      <c r="C66" s="91"/>
      <c r="D66" s="91"/>
      <c r="E66" s="91"/>
      <c r="F66" s="91"/>
      <c r="G66" s="91"/>
      <c r="H66" s="91"/>
      <c r="I66" s="91"/>
      <c r="J66" s="91"/>
      <c r="K66" s="91"/>
      <c r="L66" s="91"/>
      <c r="M66" s="91"/>
      <c r="N66" s="91"/>
      <c r="O66" s="91"/>
      <c r="P66" s="91"/>
      <c r="Q66" s="91"/>
      <c r="R66" s="91"/>
      <c r="S66" s="91"/>
      <c r="T66" s="91"/>
      <c r="U66" s="91"/>
      <c r="V66" s="91"/>
      <c r="W66" s="91"/>
      <c r="X66" s="91"/>
      <c r="Y66" s="91"/>
      <c r="Z66" s="91"/>
      <c r="AA66" s="91"/>
      <c r="AB66" s="91"/>
      <c r="AC66" s="91"/>
      <c r="AD66" s="91"/>
      <c r="AE66" s="91"/>
      <c r="AF66" s="91"/>
      <c r="AG66" s="91"/>
      <c r="AH66" s="91"/>
      <c r="AI66" s="91"/>
      <c r="AJ66" s="91"/>
      <c r="AK66" s="91"/>
      <c r="AL66" s="91"/>
      <c r="AM66" s="91"/>
      <c r="AN66" s="91"/>
      <c r="AO66" s="91"/>
      <c r="AP66" s="91"/>
      <c r="AQ66" s="91"/>
      <c r="AR66" s="91"/>
      <c r="AS66" s="169"/>
    </row>
    <row r="67" spans="1:46" ht="13.5" hidden="1" customHeight="1" x14ac:dyDescent="0.2">
      <c r="AS67" s="163"/>
      <c r="AT67" s="163"/>
    </row>
    <row r="70" spans="1:46" ht="13.2" hidden="1" x14ac:dyDescent="0.2"/>
    <row r="71" spans="1:46" ht="13.2" hidden="1" x14ac:dyDescent="0.2"/>
    <row r="72" spans="1:46" ht="13.2" hidden="1" x14ac:dyDescent="0.2"/>
    <row r="73" spans="1:46" ht="13.2" hidden="1" x14ac:dyDescent="0.2"/>
  </sheetData>
  <sheetProtection algorithmName="SHA-512" hashValue="y1nubSupRSK6xcEPx2y84wCtXRvqGN0Jd7R3CJH9MXWzhjami6MkEw/r/iVOqLX1FelBKkm/FPFEjDJbQz3bpg==" saltValue="ko/aMUsRbHiEuQcufQPmMw==" spinCount="100000" sheet="1" objects="1" scenarios="1"/>
  <mergeCells count="25">
    <mergeCell ref="AK15:AN15"/>
    <mergeCell ref="AK16:AN16"/>
    <mergeCell ref="AK21:AN21"/>
    <mergeCell ref="AK22:AN22"/>
    <mergeCell ref="AK9:AN9"/>
    <mergeCell ref="AK10:AN10"/>
    <mergeCell ref="AK11:AN11"/>
    <mergeCell ref="AK12:AN12"/>
    <mergeCell ref="AK13:AN13"/>
    <mergeCell ref="AK41:AN41"/>
    <mergeCell ref="AN49:AR49"/>
    <mergeCell ref="AO7:AO8"/>
    <mergeCell ref="AO30:AO31"/>
    <mergeCell ref="AM49:AM50"/>
    <mergeCell ref="AK36:AN36"/>
    <mergeCell ref="AK37:AN37"/>
    <mergeCell ref="AK38:AN38"/>
    <mergeCell ref="AK39:AN39"/>
    <mergeCell ref="AK40:AN40"/>
    <mergeCell ref="A26:AS26"/>
    <mergeCell ref="AK32:AN32"/>
    <mergeCell ref="AK33:AN33"/>
    <mergeCell ref="AK34:AN34"/>
    <mergeCell ref="AK35:AN35"/>
    <mergeCell ref="AK14:AN14"/>
  </mergeCells>
  <phoneticPr fontId="5"/>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80" zoomScaleSheetLayoutView="55" workbookViewId="0">
      <selection activeCell="AD20" sqref="AD20"/>
    </sheetView>
  </sheetViews>
  <sheetFormatPr defaultColWidth="0" defaultRowHeight="13.5" customHeight="1" zeroHeight="1" x14ac:dyDescent="0.2"/>
  <cols>
    <col min="1" max="125" width="2.44140625" style="81" customWidth="1"/>
    <col min="126" max="126" width="9" style="82" hidden="1" customWidth="1"/>
    <col min="127" max="16384" width="9" style="82" hidden="1"/>
  </cols>
  <sheetData>
    <row r="1" spans="2:125" ht="13.5" customHeight="1" x14ac:dyDescent="0.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c r="DM1" s="82"/>
      <c r="DN1" s="82"/>
      <c r="DO1" s="82"/>
      <c r="DP1" s="82"/>
      <c r="DQ1" s="82"/>
      <c r="DR1" s="82"/>
      <c r="DS1" s="82"/>
      <c r="DT1" s="82"/>
      <c r="DU1" s="82"/>
    </row>
    <row r="2" spans="2:125" ht="13.2" x14ac:dyDescent="0.2">
      <c r="B2" s="82"/>
      <c r="DG2" s="82"/>
    </row>
    <row r="3" spans="2:125" ht="13.2" x14ac:dyDescent="0.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H3" s="82"/>
      <c r="DI3" s="82"/>
      <c r="DJ3" s="82"/>
      <c r="DK3" s="82"/>
      <c r="DL3" s="82"/>
      <c r="DM3" s="82"/>
      <c r="DN3" s="82"/>
      <c r="DO3" s="82"/>
      <c r="DP3" s="82"/>
      <c r="DQ3" s="82"/>
      <c r="DR3" s="82"/>
      <c r="DS3" s="82"/>
      <c r="DT3" s="82"/>
      <c r="DU3" s="82"/>
    </row>
    <row r="4" spans="2:125" ht="13.2" x14ac:dyDescent="0.2"/>
    <row r="5" spans="2:125" ht="13.2" x14ac:dyDescent="0.2"/>
    <row r="6" spans="2:125" ht="13.2" x14ac:dyDescent="0.2"/>
    <row r="7" spans="2:125" ht="13.2" x14ac:dyDescent="0.2"/>
    <row r="8" spans="2:125" ht="13.2" x14ac:dyDescent="0.2"/>
    <row r="9" spans="2:125" ht="13.2" x14ac:dyDescent="0.2">
      <c r="DU9" s="8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82"/>
    </row>
    <row r="18" spans="125:125" ht="13.2" x14ac:dyDescent="0.2"/>
    <row r="19" spans="125:125" ht="13.2" x14ac:dyDescent="0.2"/>
    <row r="20" spans="125:125" ht="13.2" x14ac:dyDescent="0.2">
      <c r="DU20" s="82"/>
    </row>
    <row r="21" spans="125:125" ht="13.2" x14ac:dyDescent="0.2">
      <c r="DU21" s="8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82"/>
    </row>
    <row r="29" spans="125:125" ht="13.2" x14ac:dyDescent="0.2"/>
    <row r="30" spans="125:125" ht="13.2" x14ac:dyDescent="0.2"/>
    <row r="31" spans="125:125" ht="13.2" x14ac:dyDescent="0.2"/>
    <row r="32" spans="125:125" ht="13.2" x14ac:dyDescent="0.2"/>
    <row r="33" spans="2:125" ht="13.2" x14ac:dyDescent="0.2">
      <c r="B33" s="82"/>
      <c r="G33" s="82"/>
      <c r="I33" s="82"/>
    </row>
    <row r="34" spans="2:125" ht="13.2" x14ac:dyDescent="0.2">
      <c r="C34" s="82"/>
      <c r="P34" s="82"/>
      <c r="DE34" s="82"/>
      <c r="DH34" s="82"/>
    </row>
    <row r="35" spans="2:125" ht="13.2" x14ac:dyDescent="0.2">
      <c r="D35" s="82"/>
      <c r="E35" s="82"/>
      <c r="DG35" s="82"/>
      <c r="DJ35" s="82"/>
      <c r="DP35" s="82"/>
      <c r="DQ35" s="82"/>
      <c r="DR35" s="82"/>
      <c r="DS35" s="82"/>
      <c r="DT35" s="82"/>
      <c r="DU35" s="82"/>
    </row>
    <row r="36" spans="2:125" ht="13.2" x14ac:dyDescent="0.2">
      <c r="F36" s="82"/>
      <c r="H36" s="82"/>
      <c r="J36" s="82"/>
      <c r="K36" s="82"/>
      <c r="L36" s="82"/>
      <c r="M36" s="82"/>
      <c r="N36" s="82"/>
      <c r="O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c r="BD36" s="82"/>
      <c r="BE36" s="82"/>
      <c r="BF36" s="82"/>
      <c r="BG36" s="82"/>
      <c r="BH36" s="82"/>
      <c r="BI36" s="82"/>
      <c r="BJ36" s="82"/>
      <c r="BK36" s="82"/>
      <c r="BL36" s="82"/>
      <c r="BM36" s="82"/>
      <c r="BN36" s="82"/>
      <c r="BO36" s="82"/>
      <c r="BP36" s="82"/>
      <c r="BQ36" s="82"/>
      <c r="BR36" s="82"/>
      <c r="BS36" s="82"/>
      <c r="BT36" s="82"/>
      <c r="BU36" s="82"/>
      <c r="BV36" s="82"/>
      <c r="BW36" s="82"/>
      <c r="BX36" s="82"/>
      <c r="BY36" s="82"/>
      <c r="BZ36" s="82"/>
      <c r="CA36" s="82"/>
      <c r="CB36" s="82"/>
      <c r="CC36" s="82"/>
      <c r="CD36" s="82"/>
      <c r="CE36" s="82"/>
      <c r="CF36" s="82"/>
      <c r="CG36" s="82"/>
      <c r="CH36" s="82"/>
      <c r="CI36" s="82"/>
      <c r="CJ36" s="82"/>
      <c r="CK36" s="82"/>
      <c r="CL36" s="82"/>
      <c r="CM36" s="82"/>
      <c r="CN36" s="82"/>
      <c r="CO36" s="82"/>
      <c r="CP36" s="82"/>
      <c r="CQ36" s="82"/>
      <c r="CR36" s="82"/>
      <c r="CS36" s="82"/>
      <c r="CT36" s="82"/>
      <c r="CU36" s="82"/>
      <c r="CV36" s="82"/>
      <c r="CW36" s="82"/>
      <c r="CX36" s="82"/>
      <c r="CY36" s="82"/>
      <c r="CZ36" s="82"/>
      <c r="DA36" s="82"/>
      <c r="DB36" s="82"/>
      <c r="DC36" s="82"/>
      <c r="DD36" s="82"/>
      <c r="DF36" s="82"/>
      <c r="DI36" s="82"/>
      <c r="DK36" s="82"/>
      <c r="DL36" s="82"/>
      <c r="DM36" s="82"/>
      <c r="DN36" s="82"/>
      <c r="DO36" s="82"/>
      <c r="DP36" s="82"/>
      <c r="DQ36" s="82"/>
      <c r="DR36" s="82"/>
      <c r="DS36" s="82"/>
      <c r="DT36" s="82"/>
      <c r="DU36" s="82"/>
    </row>
    <row r="37" spans="2:125" ht="13.2" x14ac:dyDescent="0.2">
      <c r="DU37" s="82"/>
    </row>
    <row r="38" spans="2:125" ht="13.2" x14ac:dyDescent="0.2">
      <c r="DT38" s="82"/>
      <c r="DU38" s="82"/>
    </row>
    <row r="39" spans="2:125" ht="13.2" x14ac:dyDescent="0.2"/>
    <row r="40" spans="2:125" ht="13.2" x14ac:dyDescent="0.2">
      <c r="DH40" s="82"/>
    </row>
    <row r="41" spans="2:125" ht="13.2" x14ac:dyDescent="0.2">
      <c r="DE41" s="82"/>
    </row>
    <row r="42" spans="2:125" ht="13.2" x14ac:dyDescent="0.2">
      <c r="DG42" s="82"/>
      <c r="DJ42" s="82"/>
    </row>
    <row r="43" spans="2:125" ht="13.2" x14ac:dyDescent="0.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c r="BT43" s="82"/>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F43" s="82"/>
      <c r="DI43" s="82"/>
      <c r="DK43" s="82"/>
      <c r="DL43" s="82"/>
      <c r="DM43" s="82"/>
      <c r="DN43" s="82"/>
      <c r="DO43" s="82"/>
      <c r="DP43" s="82"/>
      <c r="DQ43" s="82"/>
      <c r="DR43" s="82"/>
      <c r="DS43" s="82"/>
      <c r="DT43" s="82"/>
      <c r="DU43" s="82"/>
    </row>
    <row r="44" spans="2:125" ht="13.2" x14ac:dyDescent="0.2">
      <c r="DU44" s="82"/>
    </row>
    <row r="45" spans="2:125" ht="13.2" x14ac:dyDescent="0.2"/>
    <row r="46" spans="2:125" ht="13.2" x14ac:dyDescent="0.2"/>
    <row r="47" spans="2:125" ht="13.2" x14ac:dyDescent="0.2"/>
    <row r="48" spans="2:125" ht="13.2" x14ac:dyDescent="0.2">
      <c r="DT48" s="82"/>
      <c r="DU48" s="82"/>
    </row>
    <row r="49" spans="120:125" ht="13.2" x14ac:dyDescent="0.2">
      <c r="DU49" s="82"/>
    </row>
    <row r="50" spans="120:125" ht="13.2" x14ac:dyDescent="0.2">
      <c r="DU50" s="82"/>
    </row>
    <row r="51" spans="120:125" ht="13.2" x14ac:dyDescent="0.2">
      <c r="DP51" s="82"/>
      <c r="DQ51" s="82"/>
      <c r="DR51" s="82"/>
      <c r="DS51" s="82"/>
      <c r="DT51" s="82"/>
      <c r="DU51" s="82"/>
    </row>
    <row r="52" spans="120:125" ht="13.2" x14ac:dyDescent="0.2"/>
    <row r="53" spans="120:125" ht="13.2" x14ac:dyDescent="0.2"/>
    <row r="54" spans="120:125" ht="13.2" x14ac:dyDescent="0.2">
      <c r="DU54" s="82"/>
    </row>
    <row r="55" spans="120:125" ht="13.2" x14ac:dyDescent="0.2"/>
    <row r="56" spans="120:125" ht="13.2" x14ac:dyDescent="0.2"/>
    <row r="57" spans="120:125" ht="13.2" x14ac:dyDescent="0.2"/>
    <row r="58" spans="120:125" ht="13.2" x14ac:dyDescent="0.2">
      <c r="DU58" s="82"/>
    </row>
    <row r="59" spans="120:125" ht="13.2" x14ac:dyDescent="0.2"/>
    <row r="60" spans="120:125" ht="13.2" x14ac:dyDescent="0.2"/>
    <row r="61" spans="120:125" ht="13.2" x14ac:dyDescent="0.2"/>
    <row r="62" spans="120:125" ht="13.2" x14ac:dyDescent="0.2"/>
    <row r="63" spans="120:125" ht="13.2" x14ac:dyDescent="0.2">
      <c r="DU63" s="82"/>
    </row>
    <row r="64" spans="120:125" ht="13.2" x14ac:dyDescent="0.2">
      <c r="DT64" s="82"/>
      <c r="DU64" s="82"/>
    </row>
    <row r="65" spans="123:125" ht="13.2" x14ac:dyDescent="0.2"/>
    <row r="66" spans="123:125" ht="13.2" x14ac:dyDescent="0.2"/>
    <row r="67" spans="123:125" ht="13.2" x14ac:dyDescent="0.2"/>
    <row r="68" spans="123:125" ht="13.2" x14ac:dyDescent="0.2"/>
    <row r="69" spans="123:125" ht="13.2" x14ac:dyDescent="0.2">
      <c r="DS69" s="82"/>
      <c r="DT69" s="82"/>
      <c r="DU69" s="8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82"/>
    </row>
    <row r="83" spans="116:125" ht="13.2" x14ac:dyDescent="0.2">
      <c r="DM83" s="82"/>
      <c r="DN83" s="82"/>
      <c r="DO83" s="82"/>
      <c r="DP83" s="82"/>
      <c r="DQ83" s="82"/>
      <c r="DR83" s="82"/>
      <c r="DS83" s="82"/>
      <c r="DT83" s="82"/>
      <c r="DU83" s="82"/>
    </row>
    <row r="84" spans="116:125" ht="13.2" x14ac:dyDescent="0.2"/>
    <row r="85" spans="116:125" ht="13.2" x14ac:dyDescent="0.2"/>
    <row r="86" spans="116:125" ht="13.2" x14ac:dyDescent="0.2"/>
    <row r="87" spans="116:125" ht="13.2" x14ac:dyDescent="0.2"/>
    <row r="88" spans="116:125" ht="13.2" x14ac:dyDescent="0.2">
      <c r="DU88" s="8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82"/>
      <c r="DT94" s="82"/>
      <c r="DU94" s="82"/>
    </row>
    <row r="95" spans="116:125" ht="13.5" customHeight="1" x14ac:dyDescent="0.2">
      <c r="DU95" s="8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82"/>
    </row>
    <row r="102" spans="124:125" ht="13.5" customHeight="1" x14ac:dyDescent="0.2"/>
    <row r="103" spans="124:125" ht="13.5" customHeight="1" x14ac:dyDescent="0.2"/>
    <row r="104" spans="124:125" ht="13.5" customHeight="1" x14ac:dyDescent="0.2">
      <c r="DT104" s="82"/>
      <c r="DU104" s="8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82" t="s">
        <v>108</v>
      </c>
    </row>
    <row r="121" spans="125:125" ht="13.5" hidden="1" customHeight="1" x14ac:dyDescent="0.2">
      <c r="DU121" s="82"/>
    </row>
  </sheetData>
  <sheetProtection algorithmName="SHA-512" hashValue="TgCcCGMwSlXIgEe1X/xbkx27GKmw682OE/hMV12GSQ2/ttmDIPFF5YPAfZbd7PDjOApo4hmDfUGUoZYrOsDf1w==" saltValue="GZhA0Qv2PdWME/mU89ipBQ==" spinCount="100000" sheet="1" objects="1" scenarios="1"/>
  <phoneticPr fontId="5"/>
  <printOptions horizontalCentered="1" verticalCentered="1"/>
  <pageMargins left="0" right="0" top="0.19685039370078741" bottom="0" header="0.39370078740157483" footer="0"/>
  <pageSetup paperSize="9" scale="40"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91" zoomScaleSheetLayoutView="55" workbookViewId="0">
      <selection activeCell="AP116" sqref="AP116"/>
    </sheetView>
  </sheetViews>
  <sheetFormatPr defaultColWidth="0" defaultRowHeight="13.5" customHeight="1" zeroHeight="1" x14ac:dyDescent="0.2"/>
  <cols>
    <col min="1" max="125" width="2.44140625" style="81" customWidth="1"/>
    <col min="126" max="142" width="0" style="82" hidden="1" customWidth="1"/>
    <col min="143" max="143" width="9" style="82" hidden="1" customWidth="1"/>
    <col min="144" max="16384" width="9" style="82" hidden="1"/>
  </cols>
  <sheetData>
    <row r="1" spans="1:125" ht="13.5" customHeight="1" x14ac:dyDescent="0.2">
      <c r="A1" s="8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c r="DM1" s="82"/>
      <c r="DN1" s="82"/>
      <c r="DO1" s="82"/>
      <c r="DP1" s="82"/>
      <c r="DQ1" s="82"/>
      <c r="DR1" s="82"/>
      <c r="DS1" s="82"/>
      <c r="DT1" s="82"/>
      <c r="DU1" s="82"/>
    </row>
    <row r="2" spans="1:125" ht="13.2" x14ac:dyDescent="0.2">
      <c r="B2" s="82"/>
      <c r="T2" s="82"/>
    </row>
    <row r="3" spans="1:125" ht="13.2" x14ac:dyDescent="0.2">
      <c r="C3" s="82"/>
      <c r="D3" s="82"/>
      <c r="E3" s="82"/>
      <c r="F3" s="82"/>
      <c r="G3" s="82"/>
      <c r="H3" s="82"/>
      <c r="I3" s="82"/>
      <c r="J3" s="82"/>
      <c r="K3" s="82"/>
      <c r="L3" s="82"/>
      <c r="M3" s="82"/>
      <c r="N3" s="82"/>
      <c r="O3" s="82"/>
      <c r="P3" s="82"/>
      <c r="Q3" s="82"/>
      <c r="R3" s="82"/>
      <c r="S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c r="DJ3" s="82"/>
      <c r="DK3" s="82"/>
      <c r="DL3" s="82"/>
      <c r="DM3" s="82"/>
      <c r="DN3" s="82"/>
      <c r="DO3" s="82"/>
      <c r="DP3" s="82"/>
      <c r="DQ3" s="82"/>
      <c r="DR3" s="82"/>
      <c r="DS3" s="82"/>
      <c r="DT3" s="82"/>
      <c r="DU3" s="8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82"/>
      <c r="G33" s="82"/>
      <c r="I33" s="82"/>
    </row>
    <row r="34" spans="2:125" ht="13.2" x14ac:dyDescent="0.2">
      <c r="C34" s="82"/>
      <c r="P34" s="82"/>
      <c r="R34" s="82"/>
      <c r="U34" s="82"/>
    </row>
    <row r="35" spans="2:125" ht="13.2" x14ac:dyDescent="0.2">
      <c r="D35" s="82"/>
      <c r="E35" s="82"/>
      <c r="T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2"/>
      <c r="BR35" s="82"/>
      <c r="BS35" s="82"/>
      <c r="BT35" s="82"/>
      <c r="BU35" s="82"/>
      <c r="BV35" s="82"/>
      <c r="BW35" s="82"/>
      <c r="BX35" s="82"/>
      <c r="BY35" s="82"/>
      <c r="BZ35" s="82"/>
      <c r="CA35" s="82"/>
      <c r="CB35" s="82"/>
      <c r="CC35" s="82"/>
      <c r="CD35" s="82"/>
      <c r="CE35" s="82"/>
      <c r="CF35" s="82"/>
      <c r="CG35" s="82"/>
      <c r="CH35" s="82"/>
      <c r="CI35" s="82"/>
      <c r="CJ35" s="82"/>
      <c r="CK35" s="82"/>
      <c r="CL35" s="82"/>
      <c r="CM35" s="82"/>
      <c r="CN35" s="82"/>
      <c r="CO35" s="82"/>
      <c r="CP35" s="82"/>
      <c r="CQ35" s="82"/>
      <c r="CR35" s="82"/>
      <c r="CS35" s="82"/>
      <c r="CT35" s="82"/>
      <c r="CU35" s="82"/>
      <c r="CV35" s="82"/>
      <c r="CW35" s="82"/>
      <c r="CX35" s="82"/>
      <c r="CY35" s="82"/>
      <c r="CZ35" s="82"/>
      <c r="DA35" s="82"/>
      <c r="DB35" s="82"/>
      <c r="DC35" s="82"/>
      <c r="DD35" s="82"/>
      <c r="DE35" s="82"/>
      <c r="DF35" s="82"/>
      <c r="DG35" s="82"/>
      <c r="DH35" s="82"/>
      <c r="DI35" s="82"/>
      <c r="DJ35" s="82"/>
      <c r="DK35" s="82"/>
      <c r="DL35" s="82"/>
      <c r="DM35" s="82"/>
      <c r="DN35" s="82"/>
      <c r="DO35" s="82"/>
      <c r="DP35" s="82"/>
      <c r="DQ35" s="82"/>
      <c r="DR35" s="82"/>
      <c r="DS35" s="82"/>
      <c r="DT35" s="82"/>
      <c r="DU35" s="82"/>
    </row>
    <row r="36" spans="2:125" ht="13.2" x14ac:dyDescent="0.2">
      <c r="F36" s="82"/>
      <c r="H36" s="82"/>
      <c r="J36" s="82"/>
      <c r="K36" s="82"/>
      <c r="L36" s="82"/>
      <c r="M36" s="82"/>
      <c r="N36" s="82"/>
      <c r="O36" s="82"/>
      <c r="Q36" s="82"/>
      <c r="S36" s="82"/>
      <c r="V36" s="82"/>
    </row>
    <row r="37" spans="2:125" ht="13.2" x14ac:dyDescent="0.2"/>
    <row r="38" spans="2:125" ht="13.2" x14ac:dyDescent="0.2"/>
    <row r="39" spans="2:125" ht="13.2" x14ac:dyDescent="0.2"/>
    <row r="40" spans="2:125" ht="13.2" x14ac:dyDescent="0.2">
      <c r="U40" s="82"/>
    </row>
    <row r="41" spans="2:125" ht="13.2" x14ac:dyDescent="0.2">
      <c r="R41" s="82"/>
    </row>
    <row r="42" spans="2:125" ht="13.2" x14ac:dyDescent="0.2">
      <c r="T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c r="BD42" s="82"/>
      <c r="BE42" s="82"/>
      <c r="BF42" s="82"/>
      <c r="BG42" s="82"/>
      <c r="BH42" s="82"/>
      <c r="BI42" s="82"/>
      <c r="BJ42" s="82"/>
      <c r="BK42" s="82"/>
      <c r="BL42" s="82"/>
      <c r="BM42" s="82"/>
      <c r="BN42" s="82"/>
      <c r="BO42" s="82"/>
      <c r="BP42" s="82"/>
      <c r="BQ42" s="82"/>
      <c r="BR42" s="82"/>
      <c r="BS42" s="82"/>
      <c r="BT42" s="82"/>
      <c r="BU42" s="82"/>
      <c r="BV42" s="82"/>
      <c r="BW42" s="82"/>
      <c r="BX42" s="82"/>
      <c r="BY42" s="82"/>
      <c r="BZ42" s="82"/>
      <c r="CA42" s="82"/>
      <c r="CB42" s="82"/>
      <c r="CC42" s="82"/>
      <c r="CD42" s="82"/>
      <c r="CE42" s="82"/>
      <c r="CF42" s="82"/>
      <c r="CG42" s="82"/>
      <c r="CH42" s="82"/>
      <c r="CI42" s="82"/>
      <c r="CJ42" s="82"/>
      <c r="CK42" s="82"/>
      <c r="CL42" s="82"/>
      <c r="CM42" s="82"/>
      <c r="CN42" s="82"/>
      <c r="CO42" s="82"/>
      <c r="CP42" s="82"/>
      <c r="CQ42" s="82"/>
      <c r="CR42" s="82"/>
      <c r="CS42" s="82"/>
      <c r="CT42" s="82"/>
      <c r="CU42" s="82"/>
      <c r="CV42" s="82"/>
      <c r="CW42" s="82"/>
      <c r="CX42" s="82"/>
      <c r="CY42" s="82"/>
      <c r="CZ42" s="82"/>
      <c r="DA42" s="82"/>
      <c r="DB42" s="82"/>
      <c r="DC42" s="82"/>
      <c r="DD42" s="82"/>
      <c r="DE42" s="82"/>
      <c r="DF42" s="82"/>
      <c r="DG42" s="82"/>
      <c r="DH42" s="82"/>
      <c r="DI42" s="82"/>
      <c r="DJ42" s="82"/>
      <c r="DK42" s="82"/>
      <c r="DL42" s="82"/>
      <c r="DM42" s="82"/>
      <c r="DN42" s="82"/>
      <c r="DO42" s="82"/>
      <c r="DP42" s="82"/>
      <c r="DQ42" s="82"/>
      <c r="DR42" s="82"/>
      <c r="DS42" s="82"/>
      <c r="DT42" s="82"/>
      <c r="DU42" s="82"/>
    </row>
    <row r="43" spans="2:125" ht="13.2" x14ac:dyDescent="0.2">
      <c r="Q43" s="82"/>
      <c r="S43" s="82"/>
      <c r="V43" s="8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81" t="s">
        <v>108</v>
      </c>
    </row>
  </sheetData>
  <sheetProtection algorithmName="SHA-512" hashValue="1ABWtg2BH8DtGZt/4EJh7f0XKHqCyNbFEANssnkbgGidteBMUr5c63HEPpqdGPpWX/jkIxQM5zhKZJBRtx+cvA==" saltValue="8KLccNo2l4f43x3ToQa1xg==" spinCount="100000" sheet="1" objects="1" scenarios="1"/>
  <phoneticPr fontId="5"/>
  <printOptions horizontalCentered="1" verticalCentered="1"/>
  <pageMargins left="0" right="0" top="0.19685039370078741" bottom="0" header="0.39370078740157483" footer="0"/>
  <pageSetup paperSize="9" scale="40"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E40" zoomScaleSheetLayoutView="100" workbookViewId="0">
      <selection activeCell="J47" sqref="J47"/>
    </sheetView>
  </sheetViews>
  <sheetFormatPr defaultColWidth="0" defaultRowHeight="13.5" customHeight="1" zeroHeight="1" x14ac:dyDescent="0.2"/>
  <cols>
    <col min="1" max="1" width="8.21875" style="50" customWidth="1"/>
    <col min="2" max="16" width="14.6640625" style="50" customWidth="1"/>
    <col min="17" max="17" width="0" style="50" hidden="1" customWidth="1"/>
    <col min="18" max="16384" width="0" style="50"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x14ac:dyDescent="0.2">
      <c r="B45" s="89"/>
      <c r="C45" s="89"/>
      <c r="D45" s="89"/>
      <c r="E45" s="89"/>
      <c r="F45" s="89"/>
      <c r="G45" s="89"/>
      <c r="H45" s="89"/>
      <c r="I45" s="89"/>
      <c r="J45" s="184" t="s">
        <v>6</v>
      </c>
    </row>
    <row r="46" spans="2:10" ht="29.25" customHeight="1" x14ac:dyDescent="0.2">
      <c r="B46" s="170" t="s">
        <v>8</v>
      </c>
      <c r="C46" s="174"/>
      <c r="D46" s="174"/>
      <c r="E46" s="175" t="s">
        <v>19</v>
      </c>
      <c r="F46" s="176" t="s">
        <v>394</v>
      </c>
      <c r="G46" s="180" t="s">
        <v>355</v>
      </c>
      <c r="H46" s="180" t="s">
        <v>5</v>
      </c>
      <c r="I46" s="180" t="s">
        <v>495</v>
      </c>
      <c r="J46" s="185" t="s">
        <v>444</v>
      </c>
    </row>
    <row r="47" spans="2:10" ht="57.75" customHeight="1" x14ac:dyDescent="0.2">
      <c r="B47" s="171"/>
      <c r="C47" s="1015" t="s">
        <v>1</v>
      </c>
      <c r="D47" s="1015"/>
      <c r="E47" s="1016"/>
      <c r="F47" s="177">
        <v>29.91</v>
      </c>
      <c r="G47" s="181">
        <v>22.34</v>
      </c>
      <c r="H47" s="181">
        <v>21.63</v>
      </c>
      <c r="I47" s="181">
        <v>21.93</v>
      </c>
      <c r="J47" s="186">
        <v>22.39</v>
      </c>
    </row>
    <row r="48" spans="2:10" ht="57.75" customHeight="1" x14ac:dyDescent="0.2">
      <c r="B48" s="172"/>
      <c r="C48" s="1017" t="s">
        <v>12</v>
      </c>
      <c r="D48" s="1017"/>
      <c r="E48" s="1018"/>
      <c r="F48" s="178">
        <v>0.92</v>
      </c>
      <c r="G48" s="182">
        <v>0.9</v>
      </c>
      <c r="H48" s="182">
        <v>2.86</v>
      </c>
      <c r="I48" s="182">
        <v>2.14</v>
      </c>
      <c r="J48" s="187">
        <v>5.15</v>
      </c>
    </row>
    <row r="49" spans="2:10" ht="57.75" customHeight="1" x14ac:dyDescent="0.2">
      <c r="B49" s="173"/>
      <c r="C49" s="1019" t="s">
        <v>18</v>
      </c>
      <c r="D49" s="1019"/>
      <c r="E49" s="1020"/>
      <c r="F49" s="179" t="s">
        <v>496</v>
      </c>
      <c r="G49" s="183" t="s">
        <v>364</v>
      </c>
      <c r="H49" s="183">
        <v>9.64</v>
      </c>
      <c r="I49" s="183" t="s">
        <v>2</v>
      </c>
      <c r="J49" s="188">
        <v>7.02</v>
      </c>
    </row>
    <row r="50" spans="2:10" ht="13.2" x14ac:dyDescent="0.2"/>
  </sheetData>
  <sheetProtection algorithmName="SHA-512" hashValue="BwzRGe4gRAOZcChewkqtLvDIBP5g4g3vOcLUFWfuwZ4LQqMUPoAALqpUmfuQTaVsp8p6di1+8IMVb5t+DOw8PA==" saltValue="cRSWeFkBcFozOecYjq0KTg=="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4" orientation="landscape" horizontalDpi="300" verticalDpi="30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2023-03-27T05:10:25Z</cp:lastPrinted>
  <dcterms:created xsi:type="dcterms:W3CDTF">2023-03-24T05:28:29Z</dcterms:created>
  <dcterms:modified xsi:type="dcterms:W3CDTF">2023-10-12T08:28:24Z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2023-03-24T05:28:33Z</vt:filetime>
  </property>
</Properties>
</file>