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BE38" i="9"/>
  <c r="AM38" i="9"/>
  <c r="C38" i="9"/>
  <c r="BE37" i="9"/>
  <c r="AM37" i="9"/>
  <c r="C37" i="9"/>
  <c r="AM36" i="9"/>
  <c r="C36"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U38" i="9" l="1"/>
  <c r="AM34" i="9" l="1"/>
  <c r="AM35" i="9" s="1"/>
  <c r="BE34" i="9" l="1"/>
  <c r="BE35" i="9" s="1"/>
  <c r="BE36" i="9" s="1"/>
  <c r="BW34" i="9"/>
  <c r="BW35" i="9" s="1"/>
  <c r="BW36" i="9" s="1"/>
  <c r="BW37" i="9" s="1"/>
  <c r="BW38" i="9" s="1"/>
  <c r="BW39" i="9" s="1"/>
  <c r="CO34" i="9" l="1"/>
  <c r="CO35" i="9" s="1"/>
  <c r="CO36" i="9" s="1"/>
  <c r="CO37" i="9" s="1"/>
  <c r="CO38" i="9" s="1"/>
</calcChain>
</file>

<file path=xl/sharedStrings.xml><?xml version="1.0" encoding="utf-8"?>
<sst xmlns="http://schemas.openxmlformats.org/spreadsheetml/2006/main" count="1015" uniqueCount="554">
  <si>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</si>
  <si>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</si>
  <si>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</si>
  <si>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</si>
  <si>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</si>
  <si>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</si>
  <si>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</si>
  <si>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</si>
  <si>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</si>
  <si>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</si>
  <si>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</si>
  <si>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</si>
  <si>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</si>
  <si>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</si>
  <si>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</si>
  <si>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</si>
  <si>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</si>
  <si>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</si>
  <si>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</si>
  <si>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</si>
  <si>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</si>
  <si>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</si>
  <si>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</si>
  <si>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</si>
  <si>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</si>
  <si>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</si>
  <si>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</si>
  <si>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</si>
  <si>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</si>
  <si>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</si>
  <si>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</si>
  <si>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</si>
  <si>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</si>
  <si>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</si>
  <si>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</si>
  <si>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</si>
  <si>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</si>
  <si>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</si>
  <si>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</si>
  <si>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</si>
  <si>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</si>
  <si>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</si>
  <si>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</si>
  <si>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</si>
  <si>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</si>
  <si>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</si>
  <si>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</si>
  <si>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</si>
  <si>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</si>
  <si>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</si>
  <si>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</si>
  <si>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</si>
  <si>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</si>
  <si>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</si>
  <si>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</si>
  <si>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</si>
  <si>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</si>
  <si>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</si>
  <si>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</si>
  <si>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</si>
  <si>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</si>
  <si>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</si>
  <si>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</si>
  <si>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</si>
  <si>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</si>
  <si>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</si>
  <si>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</si>
  <si>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</si>
  <si>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</si>
  <si>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</si>
  <si>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</si>
  <si>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</si>
  <si>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</si>
  <si>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</si>
  <si>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</si>
  <si>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</si>
  <si>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</si>
  <si>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</si>
  <si>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</si>
  <si>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</si>
  <si>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</si>
  <si>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舞鶴市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</si>
  <si>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</si>
  <si>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</si>
  <si>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</si>
  <si>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</si>
  <si>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</si>
  <si>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</si>
  <si>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</si>
  <si>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</si>
  <si>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</si>
  <si>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</si>
  <si>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</si>
  <si>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</si>
  <si>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</si>
  <si>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</si>
  <si>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</si>
  <si>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</si>
  <si>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</si>
  <si>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</si>
  <si>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</si>
  <si>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</si>
  <si>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</si>
  <si>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</si>
  <si>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</si>
  <si>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</si>
  <si>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</si>
  <si>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</si>
  <si>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</si>
  <si>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</si>
  <si>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</si>
  <si>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</si>
  <si>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</si>
  <si>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</si>
  <si>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</si>
  <si>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</si>
  <si>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</si>
  <si>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</si>
  <si>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</si>
  <si>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</si>
  <si>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</si>
  <si>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</si>
  <si>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</si>
  <si>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</si>
  <si>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</si>
  <si>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</si>
  <si>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</si>
  <si>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</si>
  <si>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</si>
  <si>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</si>
  <si>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</si>
  <si>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</si>
  <si>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</si>
  <si>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</si>
  <si>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</si>
  <si>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</si>
  <si>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</si>
  <si>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</si>
  <si>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</si>
  <si>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</si>
  <si>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</si>
  <si>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</si>
  <si>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</si>
  <si>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</si>
  <si>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</si>
  <si>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</si>
  <si>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</si>
  <si>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</si>
  <si>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</si>
  <si>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</si>
  <si>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</si>
  <si>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</si>
  <si>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</si>
  <si>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</si>
  <si>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</si>
  <si>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</si>
  <si>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</si>
  <si>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</si>
  <si>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</si>
  <si>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</si>
  <si>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</si>
  <si>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</si>
  <si>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</si>
  <si>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</si>
  <si>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</si>
  <si>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</si>
  <si>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</si>
  <si>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</si>
  <si>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</si>
  <si>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</si>
  <si>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</si>
  <si>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</si>
  <si>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</si>
  <si>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</si>
  <si>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</si>
  <si>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</si>
  <si>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</si>
  <si>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</si>
  <si>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</si>
  <si>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</si>
  <si>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</si>
  <si>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</si>
  <si>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</si>
  <si>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</si>
  <si>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</si>
  <si>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</si>
  <si>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</si>
  <si>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</si>
  <si>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</si>
  <si>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</si>
  <si>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</si>
  <si>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</si>
  <si>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</si>
  <si>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</si>
  <si>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</si>
  <si>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京都府舞鶴市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</si>
  <si>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</si>
  <si>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</si>
  <si>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</si>
  <si>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</si>
  <si>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</si>
  <si>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</si>
  <si>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</si>
  <si>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</si>
  <si>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</si>
  <si>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</si>
  <si>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</si>
  <si>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</si>
  <si>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</si>
  <si>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</si>
  <si>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</si>
  <si>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</si>
  <si>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</si>
  <si>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</si>
  <si>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</si>
  <si>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</si>
  <si>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</si>
  <si>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</si>
  <si>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</si>
  <si>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</si>
  <si>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</si>
  <si>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</si>
  <si>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</si>
  <si>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</si>
  <si>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</si>
  <si>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</si>
  <si>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</si>
  <si>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</si>
  <si>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</si>
  <si>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</si>
  <si>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</si>
  <si>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</si>
  <si>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</si>
  <si>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</si>
  <si>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</si>
  <si>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</si>
  <si>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</si>
  <si>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</si>
  <si>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</si>
  <si>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</si>
  <si>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</si>
  <si>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</si>
  <si>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</si>
  <si>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</si>
  <si>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</si>
  <si>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</si>
  <si>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</si>
  <si>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</si>
  <si>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</si>
  <si>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</si>
  <si>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</si>
  <si>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</si>
  <si>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</si>
  <si>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</si>
  <si>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</si>
  <si>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</si>
  <si>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</si>
  <si>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</si>
  <si>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</si>
  <si>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</si>
  <si>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</si>
  <si>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</si>
  <si>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</si>
  <si>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</si>
  <si>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</si>
  <si>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</si>
  <si>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</si>
  <si>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</si>
  <si>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</si>
  <si>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</si>
  <si>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</si>
  <si>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</si>
  <si>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</si>
  <si>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</si>
  <si>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</si>
  <si>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</si>
  <si>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</si>
  <si>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</si>
  <si>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</si>
  <si>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</si>
  <si>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</si>
  <si>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</si>
  <si>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</si>
  <si>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</si>
  <si>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</si>
  <si>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</si>
  <si>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</si>
  <si>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</si>
  <si>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</si>
  <si>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</si>
  <si>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</si>
  <si>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</si>
  <si>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</si>
  <si>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</si>
  <si>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</si>
  <si>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</si>
  <si>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</si>
  <si>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</si>
  <si>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</si>
  <si>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</si>
  <si>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</si>
  <si>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</si>
  <si>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</si>
  <si>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</si>
  <si>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</si>
  <si>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</si>
  <si>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</si>
  <si>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</si>
  <si>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</si>
  <si>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</si>
  <si>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</si>
  <si>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</si>
  <si>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</si>
  <si>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</si>
  <si>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</si>
  <si>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</si>
  <si>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</si>
  <si>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</si>
  <si>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</si>
  <si>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</si>
  <si>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</si>
  <si>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</si>
  <si>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</si>
  <si>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</si>
  <si>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</si>
  <si>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</si>
  <si>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</si>
  <si>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</si>
  <si>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</si>
  <si>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</si>
  <si>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</si>
  <si>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</si>
  <si>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</si>
  <si>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</si>
  <si>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</si>
  <si>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</si>
  <si>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</si>
  <si>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</si>
  <si>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</si>
  <si>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</si>
  <si>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</si>
  <si>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</si>
  <si>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</si>
  <si>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</si>
  <si>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京都府舞鶴市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</si>
  <si>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</si>
  <si>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</si>
  <si>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</si>
  <si>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</si>
  <si>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</si>
  <si>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</si>
  <si>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</si>
  <si>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</si>
  <si>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</si>
  <si>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</si>
  <si>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</si>
  <si>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</si>
  <si>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</si>
  <si>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</si>
  <si>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</si>
  <si>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</si>
  <si>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</si>
  <si>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</si>
  <si>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</si>
  <si>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</si>
  <si>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土地建物造成事業会計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</si>
  <si>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</si>
  <si>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</si>
  <si>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</si>
  <si>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</si>
  <si>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</si>
  <si>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</si>
  <si>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</si>
  <si>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</si>
  <si>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</si>
  <si>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</si>
  <si>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</si>
  <si>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</si>
  <si>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</si>
  <si>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国民健康保険事業会計</t>
    <phoneticPr fontId="5"/>
  </si>
  <si>
    <t>駐車場事業会計</t>
    <phoneticPr fontId="5"/>
  </si>
  <si>
    <t>介護保険事業会計(保険事業勘定）</t>
    <phoneticPr fontId="5"/>
  </si>
  <si>
    <t>介護保険事業会計（サービス事業勘定）</t>
    <phoneticPr fontId="5"/>
  </si>
  <si>
    <t>後期高齢者医療事業会計</t>
    <phoneticPr fontId="5"/>
  </si>
  <si>
    <t>水道事業会計</t>
    <phoneticPr fontId="5"/>
  </si>
  <si>
    <t>法適用企業</t>
    <phoneticPr fontId="5"/>
  </si>
  <si>
    <t>病院事業会計</t>
    <phoneticPr fontId="5"/>
  </si>
  <si>
    <t>簡易水道事業会計</t>
    <phoneticPr fontId="5"/>
  </si>
  <si>
    <t>法非適用企業</t>
    <phoneticPr fontId="5"/>
  </si>
  <si>
    <t>下水道事業会計</t>
    <phoneticPr fontId="5"/>
  </si>
  <si>
    <t>貯木事業会計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</si>
  <si>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</si>
  <si>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</si>
  <si>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</si>
  <si>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</si>
  <si>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</si>
  <si>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</si>
  <si>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</si>
  <si>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</si>
  <si>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</si>
  <si>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</si>
  <si>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</si>
  <si>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</si>
  <si>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</si>
  <si>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</si>
  <si>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</si>
  <si>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</si>
  <si>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</si>
  <si>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</si>
  <si>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</si>
  <si>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</si>
  <si>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</si>
  <si>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</si>
  <si>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</si>
  <si>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</si>
  <si>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</si>
  <si>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</si>
  <si>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</si>
  <si>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</si>
  <si>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</si>
  <si>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</si>
  <si>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</si>
  <si>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</si>
  <si>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</si>
  <si>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</si>
  <si>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</si>
  <si>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</si>
  <si>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</si>
  <si>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</si>
  <si>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</si>
  <si>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</si>
  <si>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</si>
  <si>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</si>
  <si>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</si>
  <si>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</si>
  <si>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</si>
  <si>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</si>
  <si>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</si>
  <si>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</si>
  <si>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</si>
  <si>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</si>
  <si>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</si>
  <si>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</si>
  <si>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</si>
  <si>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</si>
  <si>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</si>
  <si>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</si>
  <si>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</si>
  <si>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</si>
  <si>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</si>
  <si>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</si>
  <si>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</si>
  <si>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</si>
  <si>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</si>
  <si>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</si>
  <si>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</si>
  <si>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</si>
  <si>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</si>
  <si>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</si>
  <si>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</si>
  <si>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</si>
  <si>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</si>
  <si>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</si>
  <si>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</si>
  <si>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</si>
  <si>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</si>
  <si>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</si>
  <si>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</si>
  <si>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</si>
  <si>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</si>
  <si>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</si>
  <si>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</si>
  <si>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</si>
  <si>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</si>
  <si>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</si>
  <si>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</si>
  <si>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</si>
  <si>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</si>
  <si>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</si>
  <si>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</si>
  <si>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</si>
  <si>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</si>
  <si>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</si>
  <si>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</si>
  <si>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</si>
  <si>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</si>
  <si>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</si>
  <si>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</si>
  <si>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</si>
  <si>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</si>
  <si>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</si>
  <si>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</si>
  <si>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</si>
  <si>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</si>
  <si>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</si>
  <si>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</si>
  <si>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</si>
  <si>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</si>
  <si>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</si>
  <si>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</si>
  <si>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</si>
  <si>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</si>
  <si>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</si>
  <si>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</si>
  <si>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</si>
  <si>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</si>
  <si>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</si>
  <si>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</si>
  <si>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</si>
  <si>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</si>
  <si>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</si>
  <si>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</si>
  <si>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</si>
  <si>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</si>
  <si>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</si>
  <si>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</si>
  <si>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</si>
  <si>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</si>
  <si>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</si>
  <si>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</si>
  <si>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</si>
  <si>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</si>
  <si>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</si>
  <si>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0.43</t>
  </si>
  <si>
    <t>▲ 4.84</t>
  </si>
  <si>
    <t>介護保険事業会計(保険事業勘定）</t>
  </si>
  <si>
    <t>病院事業会計</t>
  </si>
  <si>
    <t>国民健康保険事業会計</t>
  </si>
  <si>
    <t>一般会計</t>
  </si>
  <si>
    <t>水道事業会計</t>
  </si>
  <si>
    <t>駐車場事業会計</t>
  </si>
  <si>
    <t>土地建物造成事業会計</t>
  </si>
  <si>
    <t>簡易水道事業会計</t>
  </si>
  <si>
    <t>その他会計（赤字）</t>
  </si>
  <si>
    <t>▲ 0.05</t>
  </si>
  <si>
    <t>その他会計（黒字）</t>
  </si>
  <si>
    <t>-</t>
    <phoneticPr fontId="2"/>
  </si>
  <si>
    <t>-</t>
    <phoneticPr fontId="2"/>
  </si>
  <si>
    <t>-</t>
    <phoneticPr fontId="2"/>
  </si>
  <si>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</si>
  <si>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トクベツ</t>
    </rPh>
    <rPh sb="21" eb="23">
      <t>カイケイ</t>
    </rPh>
    <phoneticPr fontId="5"/>
  </si>
  <si>
    <t>京都地方税機構</t>
    <rPh sb="0" eb="2">
      <t>キョウト</t>
    </rPh>
    <rPh sb="2" eb="5">
      <t>チホウゼイ</t>
    </rPh>
    <rPh sb="5" eb="7">
      <t>キコウ</t>
    </rPh>
    <phoneticPr fontId="5"/>
  </si>
  <si>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</si>
  <si>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京都府後期高齢者医療広域連合（特別会計）</t>
    <rPh sb="0" eb="3">
      <t>キョウトフ</t>
    </rPh>
    <rPh sb="3" eb="5">
      <t>コウキ</t>
    </rPh>
    <rPh sb="5" eb="8">
      <t>コウレイシャ</t>
    </rPh>
    <rPh sb="8" eb="10">
      <t>イリョウ</t>
    </rPh>
    <rPh sb="10" eb="12">
      <t>コウイキ</t>
    </rPh>
    <rPh sb="12" eb="14">
      <t>レンゴウ</t>
    </rPh>
    <rPh sb="15" eb="17">
      <t>トクベツ</t>
    </rPh>
    <rPh sb="17" eb="19">
      <t>カイケイ</t>
    </rPh>
    <phoneticPr fontId="5"/>
  </si>
  <si>
    <t>京都府自治会館管理組合</t>
    <rPh sb="0" eb="3">
      <t>キョウトフ</t>
    </rPh>
    <rPh sb="3" eb="5">
      <t>ジチ</t>
    </rPh>
    <rPh sb="5" eb="7">
      <t>カイカン</t>
    </rPh>
    <rPh sb="7" eb="9">
      <t>カンリ</t>
    </rPh>
    <rPh sb="9" eb="11">
      <t>クミアイ</t>
    </rPh>
    <phoneticPr fontId="5"/>
  </si>
  <si>
    <t>舞鶴勤労者福祉センター協議会</t>
    <phoneticPr fontId="2"/>
  </si>
  <si>
    <t>舞鶴市文化事業団</t>
    <phoneticPr fontId="2"/>
  </si>
  <si>
    <t>舞鶴市土地開発公社</t>
    <phoneticPr fontId="2"/>
  </si>
  <si>
    <t>舞鶴市花と緑の公社</t>
    <phoneticPr fontId="2"/>
  </si>
  <si>
    <t>舞鶴地域医療連携機構</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</si>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</sst>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66983</c:v>
                </c:pt>
                <c:pt idx="1">
                  <c:v>62888</c:v>
                </c:pt>
                <c:pt idx="2">
                  <c:v>58380</c:v>
                </c:pt>
                <c:pt idx="3">
                  <c:v>52574</c:v>
                </c:pt>
                <c:pt idx="4">
                  <c:v>72528</c:v>
                </c:pt>
              </c:numCache>
            </c:numRef>
          </c:val>
          <c:smooth val="0"/>
        </c:ser>
        <c:dLbls>
          <c:showLegendKey val="0"/>
          <c:showVal val="0"/>
          <c:showCatName val="0"/>
          <c:showSerName val="0"/>
          <c:showPercent val="0"/>
          <c:showBubbleSize val="0"/>
        </c:dLbls>
        <c:marker val="1"/>
        <c:smooth val="0"/>
        <c:axId val="91871104"/>
        <c:axId val="92221440"/>
      </c:lineChart>
      <c:catAx>
        <c:axId val="918711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221440"/>
        <c:crosses val="autoZero"/>
        <c:auto val="1"/>
        <c:lblAlgn val="ctr"/>
        <c:lblOffset val="100"/>
        <c:tickLblSkip val="1"/>
        <c:tickMarkSkip val="1"/>
        <c:noMultiLvlLbl val="0"/>
      </c:catAx>
      <c:valAx>
        <c:axId val="9222144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2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18711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7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1.8</c:v>
                </c:pt>
                <c:pt idx="1">
                  <c:v>7.14</c:v>
                </c:pt>
                <c:pt idx="2">
                  <c:v>2.86</c:v>
                </c:pt>
                <c:pt idx="3">
                  <c:v>1.65</c:v>
                </c:pt>
                <c:pt idx="4">
                  <c:v>0.71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14.27</c:v>
                </c:pt>
                <c:pt idx="1">
                  <c:v>15.11</c:v>
                </c:pt>
                <c:pt idx="2">
                  <c:v>19.100000000000001</c:v>
                </c:pt>
                <c:pt idx="3">
                  <c:v>21.11</c:v>
                </c:pt>
                <c:pt idx="4">
                  <c:v>17.48</c:v>
                </c:pt>
              </c:numCache>
            </c:numRef>
          </c:val>
        </c:ser>
        <c:dLbls>
          <c:showLegendKey val="0"/>
          <c:showVal val="0"/>
          <c:showCatName val="0"/>
          <c:showSerName val="0"/>
          <c:showPercent val="0"/>
          <c:showBubbleSize val="0"/>
        </c:dLbls>
        <c:gapWidth val="250"/>
        <c:overlap val="100"/>
        <c:axId val="92776320"/>
        <c:axId val="92778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c:v>
                </c:pt>
                <c:pt idx="1">
                  <c:v>6.31</c:v>
                </c:pt>
                <c:pt idx="2">
                  <c:v>-0.43</c:v>
                </c:pt>
                <c:pt idx="3">
                  <c:v>0.9</c:v>
                </c:pt>
                <c:pt idx="4">
                  <c:v>-4.84</c:v>
                </c:pt>
              </c:numCache>
            </c:numRef>
          </c:val>
          <c:smooth val="0"/>
        </c:ser>
        <c:dLbls>
          <c:showLegendKey val="0"/>
          <c:showVal val="0"/>
          <c:showCatName val="0"/>
          <c:showSerName val="0"/>
          <c:showPercent val="0"/>
          <c:showBubbleSize val="0"/>
        </c:dLbls>
        <c:marker val="1"/>
        <c:smooth val="0"/>
        <c:axId val="92776320"/>
        <c:axId val="92778496"/>
      </c:lineChart>
      <c:catAx>
        <c:axId val="92776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2778496"/>
        <c:crosses val="autoZero"/>
        <c:auto val="1"/>
        <c:lblAlgn val="ctr"/>
        <c:lblOffset val="100"/>
        <c:tickLblSkip val="1"/>
        <c:tickMarkSkip val="1"/>
        <c:noMultiLvlLbl val="0"/>
      </c:catAx>
      <c:valAx>
        <c:axId val="92778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7763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0.18</c:v>
                </c:pt>
                <c:pt idx="2">
                  <c:v>#N/A</c:v>
                </c:pt>
                <c:pt idx="3">
                  <c:v>0.14000000000000001</c:v>
                </c:pt>
                <c:pt idx="4">
                  <c:v>#N/A</c:v>
                </c:pt>
                <c:pt idx="5">
                  <c:v>0.08</c:v>
                </c:pt>
                <c:pt idx="6">
                  <c:v>#N/A</c:v>
                </c:pt>
                <c:pt idx="7">
                  <c:v>0.01</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0.05</c:v>
                </c:pt>
                <c:pt idx="5">
                  <c:v>#N/A</c:v>
                </c:pt>
                <c:pt idx="6">
                  <c:v>0</c:v>
                </c:pt>
                <c:pt idx="7">
                  <c:v>0</c:v>
                </c:pt>
                <c:pt idx="8">
                  <c:v>0</c:v>
                </c:pt>
                <c:pt idx="9">
                  <c:v>0</c:v>
                </c:pt>
              </c:numCache>
            </c:numRef>
          </c:val>
        </c:ser>
        <c:ser>
          <c:idx val="2"/>
          <c:order val="2"/>
          <c:tx>
            <c:strRef>
              <c:f>データシート!$A$29</c:f>
              <c:strCache>
                <c:ptCount val="1"/>
                <c:pt idx="0">
                  <c:v>簡易水道事業会計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0.06</c:v>
                </c:pt>
                <c:pt idx="4">
                  <c:v>#N/A</c:v>
                </c:pt>
                <c:pt idx="5">
                  <c:v>0.05</c:v>
                </c:pt>
                <c:pt idx="6">
                  <c:v>#N/A</c:v>
                </c:pt>
                <c:pt idx="7">
                  <c:v>7.0000000000000007E-2</c:v>
                </c:pt>
                <c:pt idx="8">
                  <c:v>#N/A</c:v>
                </c:pt>
                <c:pt idx="9">
                  <c:v>0.04</c:v>
                </c:pt>
              </c:numCache>
            </c:numRef>
          </c:val>
        </c:ser>
        <c:ser>
          <c:idx val="3"/>
          <c:order val="3"/>
          <c:tx>
            <c:strRef>
              <c:f>データシート!$A$30</c:f>
              <c:strCache>
                <c:ptCount val="1"/>
                <c:pt idx="0">
                  <c:v>土地建物造成事業会計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0.16</c:v>
                </c:pt>
                <c:pt idx="2">
                  <c:v>#N/A</c:v>
                </c:pt>
                <c:pt idx="3">
                  <c:v>0.16</c:v>
                </c:pt>
                <c:pt idx="4">
                  <c:v>#N/A</c:v>
                </c:pt>
                <c:pt idx="5">
                  <c:v>0.17</c:v>
                </c:pt>
                <c:pt idx="6">
                  <c:v>#N/A</c:v>
                </c:pt>
                <c:pt idx="7">
                  <c:v>0.17</c:v>
                </c:pt>
                <c:pt idx="8">
                  <c:v>#N/A</c:v>
                </c:pt>
                <c:pt idx="9">
                  <c:v>0.17</c:v>
                </c:pt>
              </c:numCache>
            </c:numRef>
          </c:val>
        </c:ser>
        <c:ser>
          <c:idx val="4"/>
          <c:order val="4"/>
          <c:tx>
            <c:strRef>
              <c:f>データシート!$A$31</c:f>
              <c:strCache>
                <c:ptCount val="1"/>
                <c:pt idx="0">
                  <c:v>駐車場事業会計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0.13</c:v>
                </c:pt>
                <c:pt idx="2">
                  <c:v>#N/A</c:v>
                </c:pt>
                <c:pt idx="3">
                  <c:v>0.14000000000000001</c:v>
                </c:pt>
                <c:pt idx="4">
                  <c:v>#N/A</c:v>
                </c:pt>
                <c:pt idx="5">
                  <c:v>0.14000000000000001</c:v>
                </c:pt>
                <c:pt idx="6">
                  <c:v>#N/A</c:v>
                </c:pt>
                <c:pt idx="7">
                  <c:v>0.08</c:v>
                </c:pt>
                <c:pt idx="8">
                  <c:v>#N/A</c:v>
                </c:pt>
                <c:pt idx="9">
                  <c:v>0.19</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3.06</c:v>
                </c:pt>
                <c:pt idx="2">
                  <c:v>#N/A</c:v>
                </c:pt>
                <c:pt idx="3">
                  <c:v>2.41</c:v>
                </c:pt>
                <c:pt idx="4">
                  <c:v>#N/A</c:v>
                </c:pt>
                <c:pt idx="5">
                  <c:v>3.03</c:v>
                </c:pt>
                <c:pt idx="6">
                  <c:v>#N/A</c:v>
                </c:pt>
                <c:pt idx="7">
                  <c:v>1.1599999999999999</c:v>
                </c:pt>
                <c:pt idx="8">
                  <c:v>#N/A</c:v>
                </c:pt>
                <c:pt idx="9">
                  <c:v>0.47</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1.62</c:v>
                </c:pt>
                <c:pt idx="2">
                  <c:v>#N/A</c:v>
                </c:pt>
                <c:pt idx="3">
                  <c:v>6.97</c:v>
                </c:pt>
                <c:pt idx="4">
                  <c:v>#N/A</c:v>
                </c:pt>
                <c:pt idx="5">
                  <c:v>2.68</c:v>
                </c:pt>
                <c:pt idx="6">
                  <c:v>#N/A</c:v>
                </c:pt>
                <c:pt idx="7">
                  <c:v>1.48</c:v>
                </c:pt>
                <c:pt idx="8">
                  <c:v>#N/A</c:v>
                </c:pt>
                <c:pt idx="9">
                  <c:v>0.52</c:v>
                </c:pt>
              </c:numCache>
            </c:numRef>
          </c:val>
        </c:ser>
        <c:ser>
          <c:idx val="7"/>
          <c:order val="7"/>
          <c:tx>
            <c:strRef>
              <c:f>データシート!$A$34</c:f>
              <c:strCache>
                <c:ptCount val="1"/>
                <c:pt idx="0">
                  <c:v>国民健康保険事業会計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1.05</c:v>
                </c:pt>
                <c:pt idx="2">
                  <c:v>#N/A</c:v>
                </c:pt>
                <c:pt idx="3">
                  <c:v>0.47</c:v>
                </c:pt>
                <c:pt idx="4">
                  <c:v>#N/A</c:v>
                </c:pt>
                <c:pt idx="5">
                  <c:v>1.72</c:v>
                </c:pt>
                <c:pt idx="6">
                  <c:v>#N/A</c:v>
                </c:pt>
                <c:pt idx="7">
                  <c:v>0.73</c:v>
                </c:pt>
                <c:pt idx="8">
                  <c:v>#N/A</c:v>
                </c:pt>
                <c:pt idx="9">
                  <c:v>0.67</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0.56000000000000005</c:v>
                </c:pt>
                <c:pt idx="2">
                  <c:v>#N/A</c:v>
                </c:pt>
                <c:pt idx="3">
                  <c:v>0.53</c:v>
                </c:pt>
                <c:pt idx="4">
                  <c:v>#N/A</c:v>
                </c:pt>
                <c:pt idx="5">
                  <c:v>0.69</c:v>
                </c:pt>
                <c:pt idx="6">
                  <c:v>#N/A</c:v>
                </c:pt>
                <c:pt idx="7">
                  <c:v>1.1399999999999999</c:v>
                </c:pt>
                <c:pt idx="8">
                  <c:v>#N/A</c:v>
                </c:pt>
                <c:pt idx="9">
                  <c:v>1.54</c:v>
                </c:pt>
              </c:numCache>
            </c:numRef>
          </c:val>
        </c:ser>
        <c:ser>
          <c:idx val="9"/>
          <c:order val="9"/>
          <c:tx>
            <c:strRef>
              <c:f>データシート!$A$36</c:f>
              <c:strCache>
                <c:ptCount val="1"/>
                <c:pt idx="0">
                  <c:v>介護保険事業会計(保険事業勘定）</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0.25</c:v>
                </c:pt>
                <c:pt idx="2">
                  <c:v>#N/A</c:v>
                </c:pt>
                <c:pt idx="3">
                  <c:v>0.32</c:v>
                </c:pt>
                <c:pt idx="4">
                  <c:v>#N/A</c:v>
                </c:pt>
                <c:pt idx="5">
                  <c:v>0.61</c:v>
                </c:pt>
                <c:pt idx="6">
                  <c:v>#N/A</c:v>
                </c:pt>
                <c:pt idx="7">
                  <c:v>1.44</c:v>
                </c:pt>
                <c:pt idx="8">
                  <c:v>#N/A</c:v>
                </c:pt>
                <c:pt idx="9">
                  <c:v>2.02</c:v>
                </c:pt>
              </c:numCache>
            </c:numRef>
          </c:val>
        </c:ser>
        <c:dLbls>
          <c:showLegendKey val="0"/>
          <c:showVal val="0"/>
          <c:showCatName val="0"/>
          <c:showSerName val="0"/>
          <c:showPercent val="0"/>
          <c:showBubbleSize val="0"/>
        </c:dLbls>
        <c:gapWidth val="150"/>
        <c:overlap val="100"/>
        <c:axId val="92914048"/>
        <c:axId val="92915584"/>
      </c:barChart>
      <c:catAx>
        <c:axId val="92914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915584"/>
        <c:crosses val="autoZero"/>
        <c:auto val="1"/>
        <c:lblAlgn val="ctr"/>
        <c:lblOffset val="100"/>
        <c:tickLblSkip val="1"/>
        <c:tickMarkSkip val="1"/>
        <c:noMultiLvlLbl val="0"/>
      </c:catAx>
      <c:valAx>
        <c:axId val="929155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9140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38E-2"/>
          <c:y val="8.7976539589442848E-2"/>
          <c:w val="0.90356317136844144"/>
          <c:h val="0.6392961876832857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3131</c:v>
                </c:pt>
                <c:pt idx="5">
                  <c:v>3106</c:v>
                </c:pt>
                <c:pt idx="8">
                  <c:v>3089</c:v>
                </c:pt>
                <c:pt idx="11">
                  <c:v>3086</c:v>
                </c:pt>
                <c:pt idx="14">
                  <c:v>3199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1</c:v>
                </c:pt>
                <c:pt idx="6">
                  <c:v>0</c:v>
                </c:pt>
                <c:pt idx="9">
                  <c:v>3</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c:v>
                </c:pt>
                <c:pt idx="3">
                  <c:v>2</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1223</c:v>
                </c:pt>
                <c:pt idx="3">
                  <c:v>1276</c:v>
                </c:pt>
                <c:pt idx="6">
                  <c:v>1284</c:v>
                </c:pt>
                <c:pt idx="9">
                  <c:v>1305</c:v>
                </c:pt>
                <c:pt idx="12">
                  <c:v>1334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3614</c:v>
                </c:pt>
                <c:pt idx="3">
                  <c:v>3643</c:v>
                </c:pt>
                <c:pt idx="6">
                  <c:v>3595</c:v>
                </c:pt>
                <c:pt idx="9">
                  <c:v>3517</c:v>
                </c:pt>
                <c:pt idx="12">
                  <c:v>3542</c:v>
                </c:pt>
              </c:numCache>
            </c:numRef>
          </c:val>
        </c:ser>
        <c:dLbls>
          <c:showLegendKey val="0"/>
          <c:showVal val="0"/>
          <c:showCatName val="0"/>
          <c:showSerName val="0"/>
          <c:showPercent val="0"/>
          <c:showBubbleSize val="0"/>
        </c:dLbls>
        <c:gapWidth val="100"/>
        <c:overlap val="100"/>
        <c:axId val="93056384"/>
        <c:axId val="930626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1709</c:v>
                </c:pt>
                <c:pt idx="2">
                  <c:v>#N/A</c:v>
                </c:pt>
                <c:pt idx="3">
                  <c:v>#N/A</c:v>
                </c:pt>
                <c:pt idx="4">
                  <c:v>1816</c:v>
                </c:pt>
                <c:pt idx="5">
                  <c:v>#N/A</c:v>
                </c:pt>
                <c:pt idx="6">
                  <c:v>#N/A</c:v>
                </c:pt>
                <c:pt idx="7">
                  <c:v>1790</c:v>
                </c:pt>
                <c:pt idx="8">
                  <c:v>#N/A</c:v>
                </c:pt>
                <c:pt idx="9">
                  <c:v>#N/A</c:v>
                </c:pt>
                <c:pt idx="10">
                  <c:v>1739</c:v>
                </c:pt>
                <c:pt idx="11">
                  <c:v>#N/A</c:v>
                </c:pt>
                <c:pt idx="12">
                  <c:v>#N/A</c:v>
                </c:pt>
                <c:pt idx="13">
                  <c:v>1679</c:v>
                </c:pt>
                <c:pt idx="14">
                  <c:v>#N/A</c:v>
                </c:pt>
              </c:numCache>
            </c:numRef>
          </c:val>
          <c:smooth val="0"/>
        </c:ser>
        <c:dLbls>
          <c:showLegendKey val="0"/>
          <c:showVal val="0"/>
          <c:showCatName val="0"/>
          <c:showSerName val="0"/>
          <c:showPercent val="0"/>
          <c:showBubbleSize val="0"/>
        </c:dLbls>
        <c:marker val="1"/>
        <c:smooth val="0"/>
        <c:axId val="93056384"/>
        <c:axId val="93062656"/>
      </c:lineChart>
      <c:catAx>
        <c:axId val="93056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062656"/>
        <c:crosses val="autoZero"/>
        <c:auto val="1"/>
        <c:lblAlgn val="ctr"/>
        <c:lblOffset val="100"/>
        <c:tickLblSkip val="1"/>
        <c:tickMarkSkip val="1"/>
        <c:noMultiLvlLbl val="0"/>
      </c:catAx>
      <c:valAx>
        <c:axId val="93062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056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07"/>
          <c:h val="0.589182127738553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35223</c:v>
                </c:pt>
                <c:pt idx="5">
                  <c:v>35094</c:v>
                </c:pt>
                <c:pt idx="8">
                  <c:v>35951</c:v>
                </c:pt>
                <c:pt idx="11">
                  <c:v>36892</c:v>
                </c:pt>
                <c:pt idx="14">
                  <c:v>37486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1121</c:v>
                </c:pt>
                <c:pt idx="5">
                  <c:v>866</c:v>
                </c:pt>
                <c:pt idx="8">
                  <c:v>718</c:v>
                </c:pt>
                <c:pt idx="11">
                  <c:v>726</c:v>
                </c:pt>
                <c:pt idx="14">
                  <c:v>684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12576</c:v>
                </c:pt>
                <c:pt idx="5">
                  <c:v>12677</c:v>
                </c:pt>
                <c:pt idx="8">
                  <c:v>13489</c:v>
                </c:pt>
                <c:pt idx="11">
                  <c:v>13743</c:v>
                </c:pt>
                <c:pt idx="14">
                  <c:v>11883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7</c:v>
                </c:pt>
                <c:pt idx="6">
                  <c:v>1</c:v>
                </c:pt>
                <c:pt idx="9">
                  <c:v>18</c:v>
                </c:pt>
                <c:pt idx="12">
                  <c:v>16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7446</c:v>
                </c:pt>
                <c:pt idx="3">
                  <c:v>7440</c:v>
                </c:pt>
                <c:pt idx="6">
                  <c:v>7256</c:v>
                </c:pt>
                <c:pt idx="9">
                  <c:v>7327</c:v>
                </c:pt>
                <c:pt idx="12">
                  <c:v>6698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c:v>
                </c:pt>
                <c:pt idx="3">
                  <c:v>13</c:v>
                </c:pt>
                <c:pt idx="6">
                  <c:v>7</c:v>
                </c:pt>
                <c:pt idx="9">
                  <c:v>6</c:v>
                </c:pt>
                <c:pt idx="12">
                  <c:v>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20993</c:v>
                </c:pt>
                <c:pt idx="3">
                  <c:v>21536</c:v>
                </c:pt>
                <c:pt idx="6">
                  <c:v>22411</c:v>
                </c:pt>
                <c:pt idx="9">
                  <c:v>23673</c:v>
                </c:pt>
                <c:pt idx="12">
                  <c:v>23922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c:v>
                </c:pt>
                <c:pt idx="3">
                  <c:v>13</c:v>
                </c:pt>
                <c:pt idx="6">
                  <c:v>11</c:v>
                </c:pt>
                <c:pt idx="9">
                  <c:v>2</c:v>
                </c:pt>
                <c:pt idx="12">
                  <c:v>210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32578</c:v>
                </c:pt>
                <c:pt idx="3">
                  <c:v>32468</c:v>
                </c:pt>
                <c:pt idx="6">
                  <c:v>33227</c:v>
                </c:pt>
                <c:pt idx="9">
                  <c:v>33983</c:v>
                </c:pt>
                <c:pt idx="12">
                  <c:v>35445</c:v>
                </c:pt>
              </c:numCache>
            </c:numRef>
          </c:val>
        </c:ser>
        <c:dLbls>
          <c:showLegendKey val="0"/>
          <c:showVal val="0"/>
          <c:showCatName val="0"/>
          <c:showSerName val="0"/>
          <c:showPercent val="0"/>
          <c:showBubbleSize val="0"/>
        </c:dLbls>
        <c:gapWidth val="100"/>
        <c:overlap val="100"/>
        <c:axId val="93263360"/>
        <c:axId val="932652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12117</c:v>
                </c:pt>
                <c:pt idx="2">
                  <c:v>#N/A</c:v>
                </c:pt>
                <c:pt idx="3">
                  <c:v>#N/A</c:v>
                </c:pt>
                <c:pt idx="4">
                  <c:v>12840</c:v>
                </c:pt>
                <c:pt idx="5">
                  <c:v>#N/A</c:v>
                </c:pt>
                <c:pt idx="6">
                  <c:v>#N/A</c:v>
                </c:pt>
                <c:pt idx="7">
                  <c:v>12755</c:v>
                </c:pt>
                <c:pt idx="8">
                  <c:v>#N/A</c:v>
                </c:pt>
                <c:pt idx="9">
                  <c:v>#N/A</c:v>
                </c:pt>
                <c:pt idx="10">
                  <c:v>13648</c:v>
                </c:pt>
                <c:pt idx="11">
                  <c:v>#N/A</c:v>
                </c:pt>
                <c:pt idx="12">
                  <c:v>#N/A</c:v>
                </c:pt>
                <c:pt idx="13">
                  <c:v>16242</c:v>
                </c:pt>
                <c:pt idx="14">
                  <c:v>#N/A</c:v>
                </c:pt>
              </c:numCache>
            </c:numRef>
          </c:val>
          <c:smooth val="0"/>
        </c:ser>
        <c:dLbls>
          <c:showLegendKey val="0"/>
          <c:showVal val="0"/>
          <c:showCatName val="0"/>
          <c:showSerName val="0"/>
          <c:showPercent val="0"/>
          <c:showBubbleSize val="0"/>
        </c:dLbls>
        <c:marker val="1"/>
        <c:smooth val="0"/>
        <c:axId val="93263360"/>
        <c:axId val="93265280"/>
      </c:lineChart>
      <c:catAx>
        <c:axId val="932633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3265280"/>
        <c:crosses val="autoZero"/>
        <c:auto val="1"/>
        <c:lblAlgn val="ctr"/>
        <c:lblOffset val="100"/>
        <c:tickLblSkip val="1"/>
        <c:tickMarkSkip val="1"/>
        <c:noMultiLvlLbl val="0"/>
      </c:catAx>
      <c:valAx>
        <c:axId val="932652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2633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京都府舞鶴市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86,996
86,024
342.10
37,955,838
37,635,400
138,047
19,554,998
35,445,454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99.1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市内の発電所の稼働等により平成１７年度以降、類似団体平均を上回る水準にあるが、固定資産税における償却資産の減少が見込まれるため、今後とも安定的な歳入の確保に努める。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58057</xdr:rowOff>
    </xdr:from>
    <xdr:to>
      <xdr:col>7</xdr:col>
      <xdr:colOff>152400</xdr:colOff>
      <xdr:row>40</xdr:row>
      <xdr:rowOff>75293</xdr:rowOff>
    </xdr:to>
    <xdr:cxnSp macro="">
      <xdr:nvCxnSpPr>
        <xdr:cNvPr id="69" name="直線コネクタ 68"/>
        <xdr:cNvCxnSpPr/>
      </xdr:nvCxnSpPr>
      <xdr:spPr>
        <a:xfrm>
          <a:off x="4114800" y="691605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58057</xdr:rowOff>
    </xdr:from>
    <xdr:to>
      <xdr:col>6</xdr:col>
      <xdr:colOff>0</xdr:colOff>
      <xdr:row>40</xdr:row>
      <xdr:rowOff>75293</xdr:rowOff>
    </xdr:to>
    <xdr:cxnSp macro="">
      <xdr:nvCxnSpPr>
        <xdr:cNvPr id="72" name="直線コネクタ 71"/>
        <xdr:cNvCxnSpPr/>
      </xdr:nvCxnSpPr>
      <xdr:spPr>
        <a:xfrm flipV="1">
          <a:off x="3225800" y="69160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75293</xdr:rowOff>
    </xdr:from>
    <xdr:to>
      <xdr:col>4</xdr:col>
      <xdr:colOff>482600</xdr:colOff>
      <xdr:row>40</xdr:row>
      <xdr:rowOff>92528</xdr:rowOff>
    </xdr:to>
    <xdr:cxnSp macro="">
      <xdr:nvCxnSpPr>
        <xdr:cNvPr id="75" name="直線コネクタ 74"/>
        <xdr:cNvCxnSpPr/>
      </xdr:nvCxnSpPr>
      <xdr:spPr>
        <a:xfrm flipV="1">
          <a:off x="2336800" y="69332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92528</xdr:rowOff>
    </xdr:from>
    <xdr:to>
      <xdr:col>3</xdr:col>
      <xdr:colOff>279400</xdr:colOff>
      <xdr:row>40</xdr:row>
      <xdr:rowOff>92528</xdr:rowOff>
    </xdr:to>
    <xdr:cxnSp macro="">
      <xdr:nvCxnSpPr>
        <xdr:cNvPr id="78" name="直線コネクタ 77"/>
        <xdr:cNvCxnSpPr/>
      </xdr:nvCxnSpPr>
      <xdr:spPr>
        <a:xfrm>
          <a:off x="1447800" y="69505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146249</xdr:rowOff>
    </xdr:from>
    <xdr:ext cx="762000" cy="259045"/>
    <xdr:sp macro="" textlink="">
      <xdr:nvSpPr>
        <xdr:cNvPr id="82" name="テキスト ボックス 81"/>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24493</xdr:rowOff>
    </xdr:from>
    <xdr:to>
      <xdr:col>7</xdr:col>
      <xdr:colOff>203200</xdr:colOff>
      <xdr:row>40</xdr:row>
      <xdr:rowOff>126093</xdr:rowOff>
    </xdr:to>
    <xdr:sp macro="" textlink="">
      <xdr:nvSpPr>
        <xdr:cNvPr id="88" name="円/楕円 87"/>
        <xdr:cNvSpPr/>
      </xdr:nvSpPr>
      <xdr:spPr>
        <a:xfrm>
          <a:off x="49022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41020</xdr:rowOff>
    </xdr:from>
    <xdr:ext cx="762000" cy="259045"/>
    <xdr:sp macro="" textlink="">
      <xdr:nvSpPr>
        <xdr:cNvPr id="89" name="財政力該当値テキスト"/>
        <xdr:cNvSpPr txBox="1"/>
      </xdr:nvSpPr>
      <xdr:spPr>
        <a:xfrm>
          <a:off x="5041900" y="672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7257</xdr:rowOff>
    </xdr:from>
    <xdr:to>
      <xdr:col>6</xdr:col>
      <xdr:colOff>50800</xdr:colOff>
      <xdr:row>40</xdr:row>
      <xdr:rowOff>108857</xdr:rowOff>
    </xdr:to>
    <xdr:sp macro="" textlink="">
      <xdr:nvSpPr>
        <xdr:cNvPr id="90" name="円/楕円 89"/>
        <xdr:cNvSpPr/>
      </xdr:nvSpPr>
      <xdr:spPr>
        <a:xfrm>
          <a:off x="4064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119034</xdr:rowOff>
    </xdr:from>
    <xdr:ext cx="736600" cy="259045"/>
    <xdr:sp macro="" textlink="">
      <xdr:nvSpPr>
        <xdr:cNvPr id="91" name="テキスト ボックス 90"/>
        <xdr:cNvSpPr txBox="1"/>
      </xdr:nvSpPr>
      <xdr:spPr>
        <a:xfrm>
          <a:off x="3733800" y="663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24493</xdr:rowOff>
    </xdr:from>
    <xdr:to>
      <xdr:col>4</xdr:col>
      <xdr:colOff>533400</xdr:colOff>
      <xdr:row>40</xdr:row>
      <xdr:rowOff>126093</xdr:rowOff>
    </xdr:to>
    <xdr:sp macro="" textlink="">
      <xdr:nvSpPr>
        <xdr:cNvPr id="92" name="円/楕円 91"/>
        <xdr:cNvSpPr/>
      </xdr:nvSpPr>
      <xdr:spPr>
        <a:xfrm>
          <a:off x="3175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136270</xdr:rowOff>
    </xdr:from>
    <xdr:ext cx="762000" cy="259045"/>
    <xdr:sp macro="" textlink="">
      <xdr:nvSpPr>
        <xdr:cNvPr id="93" name="テキスト ボックス 92"/>
        <xdr:cNvSpPr txBox="1"/>
      </xdr:nvSpPr>
      <xdr:spPr>
        <a:xfrm>
          <a:off x="2844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41728</xdr:rowOff>
    </xdr:from>
    <xdr:to>
      <xdr:col>3</xdr:col>
      <xdr:colOff>330200</xdr:colOff>
      <xdr:row>40</xdr:row>
      <xdr:rowOff>143328</xdr:rowOff>
    </xdr:to>
    <xdr:sp macro="" textlink="">
      <xdr:nvSpPr>
        <xdr:cNvPr id="94" name="円/楕円 93"/>
        <xdr:cNvSpPr/>
      </xdr:nvSpPr>
      <xdr:spPr>
        <a:xfrm>
          <a:off x="2286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153505</xdr:rowOff>
    </xdr:from>
    <xdr:ext cx="762000" cy="259045"/>
    <xdr:sp macro="" textlink="">
      <xdr:nvSpPr>
        <xdr:cNvPr id="95" name="テキスト ボックス 94"/>
        <xdr:cNvSpPr txBox="1"/>
      </xdr:nvSpPr>
      <xdr:spPr>
        <a:xfrm>
          <a:off x="1955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41728</xdr:rowOff>
    </xdr:from>
    <xdr:to>
      <xdr:col>2</xdr:col>
      <xdr:colOff>127000</xdr:colOff>
      <xdr:row>40</xdr:row>
      <xdr:rowOff>143328</xdr:rowOff>
    </xdr:to>
    <xdr:sp macro="" textlink="">
      <xdr:nvSpPr>
        <xdr:cNvPr id="96" name="円/楕円 95"/>
        <xdr:cNvSpPr/>
      </xdr:nvSpPr>
      <xdr:spPr>
        <a:xfrm>
          <a:off x="1397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153505</xdr:rowOff>
    </xdr:from>
    <xdr:ext cx="762000" cy="259045"/>
    <xdr:sp macro="" textlink="">
      <xdr:nvSpPr>
        <xdr:cNvPr id="97" name="テキスト ボックス 96"/>
        <xdr:cNvSpPr txBox="1"/>
      </xdr:nvSpPr>
      <xdr:spPr>
        <a:xfrm>
          <a:off x="1066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市内の発電所の稼働等により平成１７年度に市税収入が大幅に増加したことにより、比率は改善されていたが、それ以降は固定資産税における償却資産の減少や扶助費の増加により上昇傾向が続いている。それらの要因に加え、平成２６年度は定年退職や給与削減措置の終了に伴う人件費や、情報化システム関連、予防接種、施設の管理経費などの物件費のほか、他会計への繰出金など軒並み増加に転じたことで悪化した。今後、一般財源総額は減少傾向に推移すると考えられる一方で歳出面での大幅な削減も難しくなってきており、改善要素が見出し難い状況である中で、公共施設の見直しや適正な施設使用料等の改定など、抜本的な改革に取り組む必要があ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22860</xdr:rowOff>
    </xdr:from>
    <xdr:to>
      <xdr:col>7</xdr:col>
      <xdr:colOff>152400</xdr:colOff>
      <xdr:row>63</xdr:row>
      <xdr:rowOff>61214</xdr:rowOff>
    </xdr:to>
    <xdr:cxnSp macro="">
      <xdr:nvCxnSpPr>
        <xdr:cNvPr id="130" name="直線コネクタ 129"/>
        <xdr:cNvCxnSpPr/>
      </xdr:nvCxnSpPr>
      <xdr:spPr>
        <a:xfrm>
          <a:off x="4114800" y="10481310"/>
          <a:ext cx="8382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22860</xdr:rowOff>
    </xdr:from>
    <xdr:to>
      <xdr:col>6</xdr:col>
      <xdr:colOff>0</xdr:colOff>
      <xdr:row>61</xdr:row>
      <xdr:rowOff>129032</xdr:rowOff>
    </xdr:to>
    <xdr:cxnSp macro="">
      <xdr:nvCxnSpPr>
        <xdr:cNvPr id="133" name="直線コネクタ 132"/>
        <xdr:cNvCxnSpPr/>
      </xdr:nvCxnSpPr>
      <xdr:spPr>
        <a:xfrm flipV="1">
          <a:off x="3225800" y="1048131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167894</xdr:rowOff>
    </xdr:from>
    <xdr:to>
      <xdr:col>4</xdr:col>
      <xdr:colOff>482600</xdr:colOff>
      <xdr:row>61</xdr:row>
      <xdr:rowOff>129032</xdr:rowOff>
    </xdr:to>
    <xdr:cxnSp macro="">
      <xdr:nvCxnSpPr>
        <xdr:cNvPr id="136" name="直線コネクタ 135"/>
        <xdr:cNvCxnSpPr/>
      </xdr:nvCxnSpPr>
      <xdr:spPr>
        <a:xfrm>
          <a:off x="2336800" y="10283444"/>
          <a:ext cx="889000" cy="304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148590</xdr:rowOff>
    </xdr:from>
    <xdr:to>
      <xdr:col>3</xdr:col>
      <xdr:colOff>279400</xdr:colOff>
      <xdr:row>59</xdr:row>
      <xdr:rowOff>167894</xdr:rowOff>
    </xdr:to>
    <xdr:cxnSp macro="">
      <xdr:nvCxnSpPr>
        <xdr:cNvPr id="139" name="直線コネクタ 138"/>
        <xdr:cNvCxnSpPr/>
      </xdr:nvCxnSpPr>
      <xdr:spPr>
        <a:xfrm>
          <a:off x="1447800" y="1026414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10414</xdr:rowOff>
    </xdr:from>
    <xdr:to>
      <xdr:col>7</xdr:col>
      <xdr:colOff>203200</xdr:colOff>
      <xdr:row>63</xdr:row>
      <xdr:rowOff>112014</xdr:rowOff>
    </xdr:to>
    <xdr:sp macro="" textlink="">
      <xdr:nvSpPr>
        <xdr:cNvPr id="149" name="円/楕円 148"/>
        <xdr:cNvSpPr/>
      </xdr:nvSpPr>
      <xdr:spPr>
        <a:xfrm>
          <a:off x="4902200" y="108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153941</xdr:rowOff>
    </xdr:from>
    <xdr:ext cx="762000" cy="259045"/>
    <xdr:sp macro="" textlink="">
      <xdr:nvSpPr>
        <xdr:cNvPr id="150" name="財政構造の弾力性該当値テキスト"/>
        <xdr:cNvSpPr txBox="1"/>
      </xdr:nvSpPr>
      <xdr:spPr>
        <a:xfrm>
          <a:off x="5041900" y="10783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143510</xdr:rowOff>
    </xdr:from>
    <xdr:to>
      <xdr:col>6</xdr:col>
      <xdr:colOff>50800</xdr:colOff>
      <xdr:row>61</xdr:row>
      <xdr:rowOff>73660</xdr:rowOff>
    </xdr:to>
    <xdr:sp macro="" textlink="">
      <xdr:nvSpPr>
        <xdr:cNvPr id="151" name="円/楕円 150"/>
        <xdr:cNvSpPr/>
      </xdr:nvSpPr>
      <xdr:spPr>
        <a:xfrm>
          <a:off x="4064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83837</xdr:rowOff>
    </xdr:from>
    <xdr:ext cx="736600" cy="259045"/>
    <xdr:sp macro="" textlink="">
      <xdr:nvSpPr>
        <xdr:cNvPr id="152" name="テキスト ボックス 151"/>
        <xdr:cNvSpPr txBox="1"/>
      </xdr:nvSpPr>
      <xdr:spPr>
        <a:xfrm>
          <a:off x="3733800" y="1019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78232</xdr:rowOff>
    </xdr:from>
    <xdr:to>
      <xdr:col>4</xdr:col>
      <xdr:colOff>533400</xdr:colOff>
      <xdr:row>62</xdr:row>
      <xdr:rowOff>8382</xdr:rowOff>
    </xdr:to>
    <xdr:sp macro="" textlink="">
      <xdr:nvSpPr>
        <xdr:cNvPr id="153" name="円/楕円 152"/>
        <xdr:cNvSpPr/>
      </xdr:nvSpPr>
      <xdr:spPr>
        <a:xfrm>
          <a:off x="3175000" y="1053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164609</xdr:rowOff>
    </xdr:from>
    <xdr:ext cx="762000" cy="259045"/>
    <xdr:sp macro="" textlink="">
      <xdr:nvSpPr>
        <xdr:cNvPr id="154" name="テキスト ボックス 153"/>
        <xdr:cNvSpPr txBox="1"/>
      </xdr:nvSpPr>
      <xdr:spPr>
        <a:xfrm>
          <a:off x="28448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117094</xdr:rowOff>
    </xdr:from>
    <xdr:to>
      <xdr:col>3</xdr:col>
      <xdr:colOff>330200</xdr:colOff>
      <xdr:row>60</xdr:row>
      <xdr:rowOff>47244</xdr:rowOff>
    </xdr:to>
    <xdr:sp macro="" textlink="">
      <xdr:nvSpPr>
        <xdr:cNvPr id="155" name="円/楕円 154"/>
        <xdr:cNvSpPr/>
      </xdr:nvSpPr>
      <xdr:spPr>
        <a:xfrm>
          <a:off x="2286000" y="1023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57421</xdr:rowOff>
    </xdr:from>
    <xdr:ext cx="762000" cy="259045"/>
    <xdr:sp macro="" textlink="">
      <xdr:nvSpPr>
        <xdr:cNvPr id="156" name="テキスト ボックス 155"/>
        <xdr:cNvSpPr txBox="1"/>
      </xdr:nvSpPr>
      <xdr:spPr>
        <a:xfrm>
          <a:off x="19558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97790</xdr:rowOff>
    </xdr:from>
    <xdr:to>
      <xdr:col>2</xdr:col>
      <xdr:colOff>127000</xdr:colOff>
      <xdr:row>60</xdr:row>
      <xdr:rowOff>27940</xdr:rowOff>
    </xdr:to>
    <xdr:sp macro="" textlink="">
      <xdr:nvSpPr>
        <xdr:cNvPr id="157" name="円/楕円 156"/>
        <xdr:cNvSpPr/>
      </xdr:nvSpPr>
      <xdr:spPr>
        <a:xfrm>
          <a:off x="13970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38117</xdr:rowOff>
    </xdr:from>
    <xdr:ext cx="762000" cy="259045"/>
    <xdr:sp macro="" textlink="">
      <xdr:nvSpPr>
        <xdr:cNvPr id="158" name="テキスト ボックス 157"/>
        <xdr:cNvSpPr txBox="1"/>
      </xdr:nvSpPr>
      <xdr:spPr>
        <a:xfrm>
          <a:off x="1066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[123,622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類似団体平均よりも低い水準を維持していたが、定年退職や給与削減措置の終了や、情報化システム関連や予防接種、施設の管理経費などの増加により、類似団体平均を上回った。</a:t>
          </a:r>
          <a:endParaRPr kumimoji="1" lang="en-US" altLang="ja-JP" sz="1300">
            <a:latin typeface="ＭＳ Ｐゴシック"/>
          </a:endParaRPr>
        </a:p>
        <a:p>
          <a:r>
            <a:rPr kumimoji="1" lang="ja-JP" altLang="en-US" sz="1300">
              <a:latin typeface="ＭＳ Ｐゴシック"/>
            </a:rPr>
            <a:t>　公共施設の維持管理費の削減などに取り組み、適切な水準維持に努める。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152952</xdr:rowOff>
    </xdr:from>
    <xdr:to>
      <xdr:col>7</xdr:col>
      <xdr:colOff>152400</xdr:colOff>
      <xdr:row>81</xdr:row>
      <xdr:rowOff>161799</xdr:rowOff>
    </xdr:to>
    <xdr:cxnSp macro="">
      <xdr:nvCxnSpPr>
        <xdr:cNvPr id="192" name="直線コネクタ 191"/>
        <xdr:cNvCxnSpPr/>
      </xdr:nvCxnSpPr>
      <xdr:spPr>
        <a:xfrm>
          <a:off x="4114800" y="14040402"/>
          <a:ext cx="838200" cy="8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139655</xdr:rowOff>
    </xdr:from>
    <xdr:to>
      <xdr:col>6</xdr:col>
      <xdr:colOff>0</xdr:colOff>
      <xdr:row>81</xdr:row>
      <xdr:rowOff>152952</xdr:rowOff>
    </xdr:to>
    <xdr:cxnSp macro="">
      <xdr:nvCxnSpPr>
        <xdr:cNvPr id="195" name="直線コネクタ 194"/>
        <xdr:cNvCxnSpPr/>
      </xdr:nvCxnSpPr>
      <xdr:spPr>
        <a:xfrm>
          <a:off x="3225800" y="14027105"/>
          <a:ext cx="889000" cy="13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139655</xdr:rowOff>
    </xdr:from>
    <xdr:to>
      <xdr:col>4</xdr:col>
      <xdr:colOff>482600</xdr:colOff>
      <xdr:row>81</xdr:row>
      <xdr:rowOff>147461</xdr:rowOff>
    </xdr:to>
    <xdr:cxnSp macro="">
      <xdr:nvCxnSpPr>
        <xdr:cNvPr id="198" name="直線コネクタ 197"/>
        <xdr:cNvCxnSpPr/>
      </xdr:nvCxnSpPr>
      <xdr:spPr>
        <a:xfrm flipV="1">
          <a:off x="2336800" y="14027105"/>
          <a:ext cx="889000" cy="7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135547</xdr:rowOff>
    </xdr:from>
    <xdr:to>
      <xdr:col>3</xdr:col>
      <xdr:colOff>279400</xdr:colOff>
      <xdr:row>81</xdr:row>
      <xdr:rowOff>147461</xdr:rowOff>
    </xdr:to>
    <xdr:cxnSp macro="">
      <xdr:nvCxnSpPr>
        <xdr:cNvPr id="201" name="直線コネクタ 200"/>
        <xdr:cNvCxnSpPr/>
      </xdr:nvCxnSpPr>
      <xdr:spPr>
        <a:xfrm>
          <a:off x="1447800" y="14022997"/>
          <a:ext cx="889000" cy="11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14192</xdr:rowOff>
    </xdr:from>
    <xdr:ext cx="762000" cy="259045"/>
    <xdr:sp macro="" textlink="">
      <xdr:nvSpPr>
        <xdr:cNvPr id="205" name="テキスト ボックス 204"/>
        <xdr:cNvSpPr txBox="1"/>
      </xdr:nvSpPr>
      <xdr:spPr>
        <a:xfrm>
          <a:off x="1066800" y="1407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110999</xdr:rowOff>
    </xdr:from>
    <xdr:to>
      <xdr:col>7</xdr:col>
      <xdr:colOff>203200</xdr:colOff>
      <xdr:row>82</xdr:row>
      <xdr:rowOff>41149</xdr:rowOff>
    </xdr:to>
    <xdr:sp macro="" textlink="">
      <xdr:nvSpPr>
        <xdr:cNvPr id="211" name="円/楕円 210"/>
        <xdr:cNvSpPr/>
      </xdr:nvSpPr>
      <xdr:spPr>
        <a:xfrm>
          <a:off x="4902200" y="13998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159276</xdr:rowOff>
    </xdr:from>
    <xdr:ext cx="762000" cy="259045"/>
    <xdr:sp macro="" textlink="">
      <xdr:nvSpPr>
        <xdr:cNvPr id="212" name="人件費・物件費等の状況該当値テキスト"/>
        <xdr:cNvSpPr txBox="1"/>
      </xdr:nvSpPr>
      <xdr:spPr>
        <a:xfrm>
          <a:off x="5041900" y="14046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123,622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102152</xdr:rowOff>
    </xdr:from>
    <xdr:to>
      <xdr:col>6</xdr:col>
      <xdr:colOff>50800</xdr:colOff>
      <xdr:row>82</xdr:row>
      <xdr:rowOff>32302</xdr:rowOff>
    </xdr:to>
    <xdr:sp macro="" textlink="">
      <xdr:nvSpPr>
        <xdr:cNvPr id="213" name="円/楕円 212"/>
        <xdr:cNvSpPr/>
      </xdr:nvSpPr>
      <xdr:spPr>
        <a:xfrm>
          <a:off x="4064000" y="13989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42479</xdr:rowOff>
    </xdr:from>
    <xdr:ext cx="736600" cy="259045"/>
    <xdr:sp macro="" textlink="">
      <xdr:nvSpPr>
        <xdr:cNvPr id="214" name="テキスト ボックス 213"/>
        <xdr:cNvSpPr txBox="1"/>
      </xdr:nvSpPr>
      <xdr:spPr>
        <a:xfrm>
          <a:off x="3733800" y="13758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119,222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88855</xdr:rowOff>
    </xdr:from>
    <xdr:to>
      <xdr:col>4</xdr:col>
      <xdr:colOff>533400</xdr:colOff>
      <xdr:row>82</xdr:row>
      <xdr:rowOff>19005</xdr:rowOff>
    </xdr:to>
    <xdr:sp macro="" textlink="">
      <xdr:nvSpPr>
        <xdr:cNvPr id="215" name="円/楕円 214"/>
        <xdr:cNvSpPr/>
      </xdr:nvSpPr>
      <xdr:spPr>
        <a:xfrm>
          <a:off x="3175000" y="1397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29182</xdr:rowOff>
    </xdr:from>
    <xdr:ext cx="762000" cy="259045"/>
    <xdr:sp macro="" textlink="">
      <xdr:nvSpPr>
        <xdr:cNvPr id="216" name="テキスト ボックス 215"/>
        <xdr:cNvSpPr txBox="1"/>
      </xdr:nvSpPr>
      <xdr:spPr>
        <a:xfrm>
          <a:off x="2844800" y="1374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112,609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96661</xdr:rowOff>
    </xdr:from>
    <xdr:to>
      <xdr:col>3</xdr:col>
      <xdr:colOff>330200</xdr:colOff>
      <xdr:row>82</xdr:row>
      <xdr:rowOff>26811</xdr:rowOff>
    </xdr:to>
    <xdr:sp macro="" textlink="">
      <xdr:nvSpPr>
        <xdr:cNvPr id="217" name="円/楕円 216"/>
        <xdr:cNvSpPr/>
      </xdr:nvSpPr>
      <xdr:spPr>
        <a:xfrm>
          <a:off x="2286000" y="13984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36988</xdr:rowOff>
    </xdr:from>
    <xdr:ext cx="762000" cy="259045"/>
    <xdr:sp macro="" textlink="">
      <xdr:nvSpPr>
        <xdr:cNvPr id="218" name="テキスト ボックス 217"/>
        <xdr:cNvSpPr txBox="1"/>
      </xdr:nvSpPr>
      <xdr:spPr>
        <a:xfrm>
          <a:off x="1955800" y="13752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116,491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84747</xdr:rowOff>
    </xdr:from>
    <xdr:to>
      <xdr:col>2</xdr:col>
      <xdr:colOff>127000</xdr:colOff>
      <xdr:row>82</xdr:row>
      <xdr:rowOff>14897</xdr:rowOff>
    </xdr:to>
    <xdr:sp macro="" textlink="">
      <xdr:nvSpPr>
        <xdr:cNvPr id="219" name="円/楕円 218"/>
        <xdr:cNvSpPr/>
      </xdr:nvSpPr>
      <xdr:spPr>
        <a:xfrm>
          <a:off x="1397000" y="13972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25074</xdr:rowOff>
    </xdr:from>
    <xdr:ext cx="762000" cy="259045"/>
    <xdr:sp macro="" textlink="">
      <xdr:nvSpPr>
        <xdr:cNvPr id="220" name="テキスト ボックス 219"/>
        <xdr:cNvSpPr txBox="1"/>
      </xdr:nvSpPr>
      <xdr:spPr>
        <a:xfrm>
          <a:off x="1066800" y="1374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国家公務員給与に準拠することとし、引き続き給与の適正化に努める。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86</xdr:row>
      <xdr:rowOff>143827</xdr:rowOff>
    </xdr:to>
    <xdr:cxnSp macro="">
      <xdr:nvCxnSpPr>
        <xdr:cNvPr id="245" name="直線コネクタ 244"/>
        <xdr:cNvCxnSpPr/>
      </xdr:nvCxnSpPr>
      <xdr:spPr>
        <a:xfrm flipV="1">
          <a:off x="17018000" y="13905230"/>
          <a:ext cx="0" cy="9832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115904</xdr:rowOff>
    </xdr:from>
    <xdr:ext cx="762000" cy="259045"/>
    <xdr:sp macro="" textlink="">
      <xdr:nvSpPr>
        <xdr:cNvPr id="246" name="給与水準   （国との比較）最小値テキスト"/>
        <xdr:cNvSpPr txBox="1"/>
      </xdr:nvSpPr>
      <xdr:spPr>
        <a:xfrm>
          <a:off x="17106900" y="1486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86</xdr:row>
      <xdr:rowOff>143827</xdr:rowOff>
    </xdr:from>
    <xdr:to>
      <xdr:col>24</xdr:col>
      <xdr:colOff>647700</xdr:colOff>
      <xdr:row>86</xdr:row>
      <xdr:rowOff>143827</xdr:rowOff>
    </xdr:to>
    <xdr:cxnSp macro="">
      <xdr:nvCxnSpPr>
        <xdr:cNvPr id="247" name="直線コネクタ 246"/>
        <xdr:cNvCxnSpPr/>
      </xdr:nvCxnSpPr>
      <xdr:spPr>
        <a:xfrm>
          <a:off x="16929100" y="14888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48"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49" name="直線コネクタ 248"/>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170498</xdr:rowOff>
    </xdr:from>
    <xdr:to>
      <xdr:col>24</xdr:col>
      <xdr:colOff>558800</xdr:colOff>
      <xdr:row>86</xdr:row>
      <xdr:rowOff>5080</xdr:rowOff>
    </xdr:to>
    <xdr:cxnSp macro="">
      <xdr:nvCxnSpPr>
        <xdr:cNvPr id="250" name="直線コネクタ 249"/>
        <xdr:cNvCxnSpPr/>
      </xdr:nvCxnSpPr>
      <xdr:spPr>
        <a:xfrm>
          <a:off x="16179800" y="14743748"/>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1"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2" name="フローチャート : 判断 251"/>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170498</xdr:rowOff>
    </xdr:from>
    <xdr:to>
      <xdr:col>23</xdr:col>
      <xdr:colOff>406400</xdr:colOff>
      <xdr:row>88</xdr:row>
      <xdr:rowOff>132714</xdr:rowOff>
    </xdr:to>
    <xdr:cxnSp macro="">
      <xdr:nvCxnSpPr>
        <xdr:cNvPr id="253" name="直線コネクタ 252"/>
        <xdr:cNvCxnSpPr/>
      </xdr:nvCxnSpPr>
      <xdr:spPr>
        <a:xfrm flipV="1">
          <a:off x="15290800" y="14743748"/>
          <a:ext cx="889000" cy="476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37782</xdr:rowOff>
    </xdr:from>
    <xdr:to>
      <xdr:col>23</xdr:col>
      <xdr:colOff>457200</xdr:colOff>
      <xdr:row>84</xdr:row>
      <xdr:rowOff>139382</xdr:rowOff>
    </xdr:to>
    <xdr:sp macro="" textlink="">
      <xdr:nvSpPr>
        <xdr:cNvPr id="254" name="フローチャート : 判断 253"/>
        <xdr:cNvSpPr/>
      </xdr:nvSpPr>
      <xdr:spPr>
        <a:xfrm>
          <a:off x="161290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149559</xdr:rowOff>
    </xdr:from>
    <xdr:ext cx="736600" cy="259045"/>
    <xdr:sp macro="" textlink="">
      <xdr:nvSpPr>
        <xdr:cNvPr id="255" name="テキスト ボックス 254"/>
        <xdr:cNvSpPr txBox="1"/>
      </xdr:nvSpPr>
      <xdr:spPr>
        <a:xfrm>
          <a:off x="15798800" y="14208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78423</xdr:rowOff>
    </xdr:from>
    <xdr:to>
      <xdr:col>22</xdr:col>
      <xdr:colOff>203200</xdr:colOff>
      <xdr:row>88</xdr:row>
      <xdr:rowOff>132714</xdr:rowOff>
    </xdr:to>
    <xdr:cxnSp macro="">
      <xdr:nvCxnSpPr>
        <xdr:cNvPr id="256" name="直線コネクタ 255"/>
        <xdr:cNvCxnSpPr/>
      </xdr:nvCxnSpPr>
      <xdr:spPr>
        <a:xfrm>
          <a:off x="14401800" y="15166023"/>
          <a:ext cx="889000" cy="5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57" name="フローチャート : 判断 256"/>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58" name="テキスト ボックス 257"/>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98107</xdr:rowOff>
    </xdr:from>
    <xdr:to>
      <xdr:col>21</xdr:col>
      <xdr:colOff>0</xdr:colOff>
      <xdr:row>88</xdr:row>
      <xdr:rowOff>78423</xdr:rowOff>
    </xdr:to>
    <xdr:cxnSp macro="">
      <xdr:nvCxnSpPr>
        <xdr:cNvPr id="259" name="直線コネクタ 258"/>
        <xdr:cNvCxnSpPr/>
      </xdr:nvCxnSpPr>
      <xdr:spPr>
        <a:xfrm>
          <a:off x="13512800" y="14671357"/>
          <a:ext cx="889000" cy="494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0" name="フローチャート : 判断 259"/>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1" name="テキスト ボックス 260"/>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7620</xdr:rowOff>
    </xdr:from>
    <xdr:to>
      <xdr:col>19</xdr:col>
      <xdr:colOff>533400</xdr:colOff>
      <xdr:row>84</xdr:row>
      <xdr:rowOff>109220</xdr:rowOff>
    </xdr:to>
    <xdr:sp macro="" textlink="">
      <xdr:nvSpPr>
        <xdr:cNvPr id="262" name="フローチャート : 判断 261"/>
        <xdr:cNvSpPr/>
      </xdr:nvSpPr>
      <xdr:spPr>
        <a:xfrm>
          <a:off x="13462000" y="1440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119397</xdr:rowOff>
    </xdr:from>
    <xdr:ext cx="762000" cy="259045"/>
    <xdr:sp macro="" textlink="">
      <xdr:nvSpPr>
        <xdr:cNvPr id="263" name="テキスト ボックス 262"/>
        <xdr:cNvSpPr txBox="1"/>
      </xdr:nvSpPr>
      <xdr:spPr>
        <a:xfrm>
          <a:off x="13131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125730</xdr:rowOff>
    </xdr:from>
    <xdr:to>
      <xdr:col>24</xdr:col>
      <xdr:colOff>609600</xdr:colOff>
      <xdr:row>86</xdr:row>
      <xdr:rowOff>55880</xdr:rowOff>
    </xdr:to>
    <xdr:sp macro="" textlink="">
      <xdr:nvSpPr>
        <xdr:cNvPr id="269" name="円/楕円 268"/>
        <xdr:cNvSpPr/>
      </xdr:nvSpPr>
      <xdr:spPr>
        <a:xfrm>
          <a:off x="169672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97807</xdr:rowOff>
    </xdr:from>
    <xdr:ext cx="762000" cy="259045"/>
    <xdr:sp macro="" textlink="">
      <xdr:nvSpPr>
        <xdr:cNvPr id="270" name="給与水準   （国との比較）該当値テキスト"/>
        <xdr:cNvSpPr txBox="1"/>
      </xdr:nvSpPr>
      <xdr:spPr>
        <a:xfrm>
          <a:off x="17106900" y="1467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119698</xdr:rowOff>
    </xdr:from>
    <xdr:to>
      <xdr:col>23</xdr:col>
      <xdr:colOff>457200</xdr:colOff>
      <xdr:row>86</xdr:row>
      <xdr:rowOff>49848</xdr:rowOff>
    </xdr:to>
    <xdr:sp macro="" textlink="">
      <xdr:nvSpPr>
        <xdr:cNvPr id="271" name="円/楕円 270"/>
        <xdr:cNvSpPr/>
      </xdr:nvSpPr>
      <xdr:spPr>
        <a:xfrm>
          <a:off x="16129000" y="1469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34625</xdr:rowOff>
    </xdr:from>
    <xdr:ext cx="736600" cy="259045"/>
    <xdr:sp macro="" textlink="">
      <xdr:nvSpPr>
        <xdr:cNvPr id="272" name="テキスト ボックス 271"/>
        <xdr:cNvSpPr txBox="1"/>
      </xdr:nvSpPr>
      <xdr:spPr>
        <a:xfrm>
          <a:off x="15798800" y="14779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81914</xdr:rowOff>
    </xdr:from>
    <xdr:to>
      <xdr:col>22</xdr:col>
      <xdr:colOff>254000</xdr:colOff>
      <xdr:row>89</xdr:row>
      <xdr:rowOff>12064</xdr:rowOff>
    </xdr:to>
    <xdr:sp macro="" textlink="">
      <xdr:nvSpPr>
        <xdr:cNvPr id="273" name="円/楕円 272"/>
        <xdr:cNvSpPr/>
      </xdr:nvSpPr>
      <xdr:spPr>
        <a:xfrm>
          <a:off x="15240000" y="1516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168291</xdr:rowOff>
    </xdr:from>
    <xdr:ext cx="762000" cy="259045"/>
    <xdr:sp macro="" textlink="">
      <xdr:nvSpPr>
        <xdr:cNvPr id="274" name="テキスト ボックス 273"/>
        <xdr:cNvSpPr txBox="1"/>
      </xdr:nvSpPr>
      <xdr:spPr>
        <a:xfrm>
          <a:off x="14909800" y="1525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27623</xdr:rowOff>
    </xdr:from>
    <xdr:to>
      <xdr:col>21</xdr:col>
      <xdr:colOff>50800</xdr:colOff>
      <xdr:row>88</xdr:row>
      <xdr:rowOff>129223</xdr:rowOff>
    </xdr:to>
    <xdr:sp macro="" textlink="">
      <xdr:nvSpPr>
        <xdr:cNvPr id="275" name="円/楕円 274"/>
        <xdr:cNvSpPr/>
      </xdr:nvSpPr>
      <xdr:spPr>
        <a:xfrm>
          <a:off x="14351000" y="15115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114000</xdr:rowOff>
    </xdr:from>
    <xdr:ext cx="762000" cy="259045"/>
    <xdr:sp macro="" textlink="">
      <xdr:nvSpPr>
        <xdr:cNvPr id="276" name="テキスト ボックス 275"/>
        <xdr:cNvSpPr txBox="1"/>
      </xdr:nvSpPr>
      <xdr:spPr>
        <a:xfrm>
          <a:off x="14020800" y="15201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47307</xdr:rowOff>
    </xdr:from>
    <xdr:to>
      <xdr:col>19</xdr:col>
      <xdr:colOff>533400</xdr:colOff>
      <xdr:row>85</xdr:row>
      <xdr:rowOff>148907</xdr:rowOff>
    </xdr:to>
    <xdr:sp macro="" textlink="">
      <xdr:nvSpPr>
        <xdr:cNvPr id="277" name="円/楕円 276"/>
        <xdr:cNvSpPr/>
      </xdr:nvSpPr>
      <xdr:spPr>
        <a:xfrm>
          <a:off x="13462000" y="1462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133684</xdr:rowOff>
    </xdr:from>
    <xdr:ext cx="762000" cy="259045"/>
    <xdr:sp macro="" textlink="">
      <xdr:nvSpPr>
        <xdr:cNvPr id="278" name="テキスト ボックス 277"/>
        <xdr:cNvSpPr txBox="1"/>
      </xdr:nvSpPr>
      <xdr:spPr>
        <a:xfrm>
          <a:off x="13131800" y="1470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引き続き、最小の人員で最大の市民サービスが提供できるよう、適切な定員管理に努める。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0" name="直線コネクタ 309"/>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1"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2" name="直線コネクタ 311"/>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3"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4" name="直線コネクタ 313"/>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43543</xdr:rowOff>
    </xdr:from>
    <xdr:to>
      <xdr:col>24</xdr:col>
      <xdr:colOff>558800</xdr:colOff>
      <xdr:row>61</xdr:row>
      <xdr:rowOff>45841</xdr:rowOff>
    </xdr:to>
    <xdr:cxnSp macro="">
      <xdr:nvCxnSpPr>
        <xdr:cNvPr id="315" name="直線コネクタ 314"/>
        <xdr:cNvCxnSpPr/>
      </xdr:nvCxnSpPr>
      <xdr:spPr>
        <a:xfrm flipV="1">
          <a:off x="16179800" y="10501993"/>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16"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7" name="フローチャート : 判断 316"/>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32052</xdr:rowOff>
    </xdr:from>
    <xdr:to>
      <xdr:col>23</xdr:col>
      <xdr:colOff>406400</xdr:colOff>
      <xdr:row>61</xdr:row>
      <xdr:rowOff>45841</xdr:rowOff>
    </xdr:to>
    <xdr:cxnSp macro="">
      <xdr:nvCxnSpPr>
        <xdr:cNvPr id="318" name="直線コネクタ 317"/>
        <xdr:cNvCxnSpPr/>
      </xdr:nvCxnSpPr>
      <xdr:spPr>
        <a:xfrm>
          <a:off x="15290800" y="10490502"/>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19" name="フローチャート : 判断 318"/>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0" name="テキスト ボックス 319"/>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32052</xdr:rowOff>
    </xdr:from>
    <xdr:to>
      <xdr:col>22</xdr:col>
      <xdr:colOff>203200</xdr:colOff>
      <xdr:row>61</xdr:row>
      <xdr:rowOff>34351</xdr:rowOff>
    </xdr:to>
    <xdr:cxnSp macro="">
      <xdr:nvCxnSpPr>
        <xdr:cNvPr id="321" name="直線コネクタ 320"/>
        <xdr:cNvCxnSpPr/>
      </xdr:nvCxnSpPr>
      <xdr:spPr>
        <a:xfrm flipV="1">
          <a:off x="14401800" y="10490502"/>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2" name="フローチャート : 判断 321"/>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3" name="テキスト ボックス 322"/>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24009</xdr:rowOff>
    </xdr:from>
    <xdr:to>
      <xdr:col>21</xdr:col>
      <xdr:colOff>0</xdr:colOff>
      <xdr:row>61</xdr:row>
      <xdr:rowOff>34351</xdr:rowOff>
    </xdr:to>
    <xdr:cxnSp macro="">
      <xdr:nvCxnSpPr>
        <xdr:cNvPr id="324" name="直線コネクタ 323"/>
        <xdr:cNvCxnSpPr/>
      </xdr:nvCxnSpPr>
      <xdr:spPr>
        <a:xfrm>
          <a:off x="13512800" y="10482459"/>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5" name="フローチャート : 判断 324"/>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26" name="テキスト ボックス 325"/>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27" name="フローチャート : 判断 326"/>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28" name="テキスト ボックス 327"/>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164193</xdr:rowOff>
    </xdr:from>
    <xdr:to>
      <xdr:col>24</xdr:col>
      <xdr:colOff>609600</xdr:colOff>
      <xdr:row>61</xdr:row>
      <xdr:rowOff>94343</xdr:rowOff>
    </xdr:to>
    <xdr:sp macro="" textlink="">
      <xdr:nvSpPr>
        <xdr:cNvPr id="334" name="円/楕円 333"/>
        <xdr:cNvSpPr/>
      </xdr:nvSpPr>
      <xdr:spPr>
        <a:xfrm>
          <a:off x="16967200" y="1045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136270</xdr:rowOff>
    </xdr:from>
    <xdr:ext cx="762000" cy="259045"/>
    <xdr:sp macro="" textlink="">
      <xdr:nvSpPr>
        <xdr:cNvPr id="335" name="定員管理の状況該当値テキスト"/>
        <xdr:cNvSpPr txBox="1"/>
      </xdr:nvSpPr>
      <xdr:spPr>
        <a:xfrm>
          <a:off x="17106900" y="1042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166491</xdr:rowOff>
    </xdr:from>
    <xdr:to>
      <xdr:col>23</xdr:col>
      <xdr:colOff>457200</xdr:colOff>
      <xdr:row>61</xdr:row>
      <xdr:rowOff>96641</xdr:rowOff>
    </xdr:to>
    <xdr:sp macro="" textlink="">
      <xdr:nvSpPr>
        <xdr:cNvPr id="336" name="円/楕円 335"/>
        <xdr:cNvSpPr/>
      </xdr:nvSpPr>
      <xdr:spPr>
        <a:xfrm>
          <a:off x="16129000" y="1045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81418</xdr:rowOff>
    </xdr:from>
    <xdr:ext cx="736600" cy="259045"/>
    <xdr:sp macro="" textlink="">
      <xdr:nvSpPr>
        <xdr:cNvPr id="337" name="テキスト ボックス 336"/>
        <xdr:cNvSpPr txBox="1"/>
      </xdr:nvSpPr>
      <xdr:spPr>
        <a:xfrm>
          <a:off x="15798800" y="105398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152702</xdr:rowOff>
    </xdr:from>
    <xdr:to>
      <xdr:col>22</xdr:col>
      <xdr:colOff>254000</xdr:colOff>
      <xdr:row>61</xdr:row>
      <xdr:rowOff>82852</xdr:rowOff>
    </xdr:to>
    <xdr:sp macro="" textlink="">
      <xdr:nvSpPr>
        <xdr:cNvPr id="338" name="円/楕円 337"/>
        <xdr:cNvSpPr/>
      </xdr:nvSpPr>
      <xdr:spPr>
        <a:xfrm>
          <a:off x="15240000" y="10439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67629</xdr:rowOff>
    </xdr:from>
    <xdr:ext cx="762000" cy="259045"/>
    <xdr:sp macro="" textlink="">
      <xdr:nvSpPr>
        <xdr:cNvPr id="339" name="テキスト ボックス 338"/>
        <xdr:cNvSpPr txBox="1"/>
      </xdr:nvSpPr>
      <xdr:spPr>
        <a:xfrm>
          <a:off x="14909800" y="10526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155001</xdr:rowOff>
    </xdr:from>
    <xdr:to>
      <xdr:col>21</xdr:col>
      <xdr:colOff>50800</xdr:colOff>
      <xdr:row>61</xdr:row>
      <xdr:rowOff>85151</xdr:rowOff>
    </xdr:to>
    <xdr:sp macro="" textlink="">
      <xdr:nvSpPr>
        <xdr:cNvPr id="340" name="円/楕円 339"/>
        <xdr:cNvSpPr/>
      </xdr:nvSpPr>
      <xdr:spPr>
        <a:xfrm>
          <a:off x="14351000" y="10442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69928</xdr:rowOff>
    </xdr:from>
    <xdr:ext cx="762000" cy="259045"/>
    <xdr:sp macro="" textlink="">
      <xdr:nvSpPr>
        <xdr:cNvPr id="341" name="テキスト ボックス 340"/>
        <xdr:cNvSpPr txBox="1"/>
      </xdr:nvSpPr>
      <xdr:spPr>
        <a:xfrm>
          <a:off x="14020800" y="10528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144659</xdr:rowOff>
    </xdr:from>
    <xdr:to>
      <xdr:col>19</xdr:col>
      <xdr:colOff>533400</xdr:colOff>
      <xdr:row>61</xdr:row>
      <xdr:rowOff>74809</xdr:rowOff>
    </xdr:to>
    <xdr:sp macro="" textlink="">
      <xdr:nvSpPr>
        <xdr:cNvPr id="342" name="円/楕円 341"/>
        <xdr:cNvSpPr/>
      </xdr:nvSpPr>
      <xdr:spPr>
        <a:xfrm>
          <a:off x="13462000" y="1043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84986</xdr:rowOff>
    </xdr:from>
    <xdr:ext cx="762000" cy="259045"/>
    <xdr:sp macro="" textlink="">
      <xdr:nvSpPr>
        <xdr:cNvPr id="343" name="テキスト ボックス 342"/>
        <xdr:cNvSpPr txBox="1"/>
      </xdr:nvSpPr>
      <xdr:spPr>
        <a:xfrm>
          <a:off x="13131800" y="10200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基準財政需要額に算入された公債費が増加し、実質公債費比率は微減。一定水準を維持しているが、平成２４年度より類似団体平均を上回っており、今後も、地方財政措置のある地方債の活用や事業精査により、適切な地方債の償還水準の維持に努め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68" name="直線コネクタ 367"/>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69"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0" name="直線コネクタ 369"/>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1"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2" name="直線コネクタ 371"/>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145097</xdr:rowOff>
    </xdr:from>
    <xdr:to>
      <xdr:col>24</xdr:col>
      <xdr:colOff>558800</xdr:colOff>
      <xdr:row>40</xdr:row>
      <xdr:rowOff>157163</xdr:rowOff>
    </xdr:to>
    <xdr:cxnSp macro="">
      <xdr:nvCxnSpPr>
        <xdr:cNvPr id="373" name="直線コネクタ 372"/>
        <xdr:cNvCxnSpPr/>
      </xdr:nvCxnSpPr>
      <xdr:spPr>
        <a:xfrm flipV="1">
          <a:off x="16179800" y="7003097"/>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4"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5" name="フローチャート : 判断 374"/>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151130</xdr:rowOff>
    </xdr:from>
    <xdr:to>
      <xdr:col>23</xdr:col>
      <xdr:colOff>406400</xdr:colOff>
      <xdr:row>40</xdr:row>
      <xdr:rowOff>157163</xdr:rowOff>
    </xdr:to>
    <xdr:cxnSp macro="">
      <xdr:nvCxnSpPr>
        <xdr:cNvPr id="376" name="直線コネクタ 375"/>
        <xdr:cNvCxnSpPr/>
      </xdr:nvCxnSpPr>
      <xdr:spPr>
        <a:xfrm>
          <a:off x="15290800" y="700913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7" name="フローチャート : 判断 376"/>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78" name="テキスト ボックス 377"/>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151130</xdr:rowOff>
    </xdr:from>
    <xdr:to>
      <xdr:col>22</xdr:col>
      <xdr:colOff>203200</xdr:colOff>
      <xdr:row>40</xdr:row>
      <xdr:rowOff>151130</xdr:rowOff>
    </xdr:to>
    <xdr:cxnSp macro="">
      <xdr:nvCxnSpPr>
        <xdr:cNvPr id="379" name="直線コネクタ 378"/>
        <xdr:cNvCxnSpPr/>
      </xdr:nvCxnSpPr>
      <xdr:spPr>
        <a:xfrm>
          <a:off x="14401800" y="70091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0" name="フローチャート : 判断 379"/>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1" name="テキスト ボックス 380"/>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151130</xdr:rowOff>
    </xdr:from>
    <xdr:to>
      <xdr:col>21</xdr:col>
      <xdr:colOff>0</xdr:colOff>
      <xdr:row>40</xdr:row>
      <xdr:rowOff>163195</xdr:rowOff>
    </xdr:to>
    <xdr:cxnSp macro="">
      <xdr:nvCxnSpPr>
        <xdr:cNvPr id="382" name="直線コネクタ 381"/>
        <xdr:cNvCxnSpPr/>
      </xdr:nvCxnSpPr>
      <xdr:spPr>
        <a:xfrm flipV="1">
          <a:off x="13512800" y="7009130"/>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3" name="フローチャート : 判断 382"/>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57484</xdr:rowOff>
    </xdr:from>
    <xdr:ext cx="762000" cy="259045"/>
    <xdr:sp macro="" textlink="">
      <xdr:nvSpPr>
        <xdr:cNvPr id="384" name="テキスト ボックス 383"/>
        <xdr:cNvSpPr txBox="1"/>
      </xdr:nvSpPr>
      <xdr:spPr>
        <a:xfrm>
          <a:off x="14020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5" name="フローチャート : 判断 384"/>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166070</xdr:rowOff>
    </xdr:from>
    <xdr:ext cx="762000" cy="259045"/>
    <xdr:sp macro="" textlink="">
      <xdr:nvSpPr>
        <xdr:cNvPr id="386" name="テキスト ボックス 385"/>
        <xdr:cNvSpPr txBox="1"/>
      </xdr:nvSpPr>
      <xdr:spPr>
        <a:xfrm>
          <a:off x="13131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94297</xdr:rowOff>
    </xdr:from>
    <xdr:to>
      <xdr:col>24</xdr:col>
      <xdr:colOff>609600</xdr:colOff>
      <xdr:row>41</xdr:row>
      <xdr:rowOff>24447</xdr:rowOff>
    </xdr:to>
    <xdr:sp macro="" textlink="">
      <xdr:nvSpPr>
        <xdr:cNvPr id="392" name="円/楕円 391"/>
        <xdr:cNvSpPr/>
      </xdr:nvSpPr>
      <xdr:spPr>
        <a:xfrm>
          <a:off x="169672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66374</xdr:rowOff>
    </xdr:from>
    <xdr:ext cx="762000" cy="259045"/>
    <xdr:sp macro="" textlink="">
      <xdr:nvSpPr>
        <xdr:cNvPr id="393" name="公債費負担の状況該当値テキスト"/>
        <xdr:cNvSpPr txBox="1"/>
      </xdr:nvSpPr>
      <xdr:spPr>
        <a:xfrm>
          <a:off x="17106900" y="692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106363</xdr:rowOff>
    </xdr:from>
    <xdr:to>
      <xdr:col>23</xdr:col>
      <xdr:colOff>457200</xdr:colOff>
      <xdr:row>41</xdr:row>
      <xdr:rowOff>36513</xdr:rowOff>
    </xdr:to>
    <xdr:sp macro="" textlink="">
      <xdr:nvSpPr>
        <xdr:cNvPr id="394" name="円/楕円 393"/>
        <xdr:cNvSpPr/>
      </xdr:nvSpPr>
      <xdr:spPr>
        <a:xfrm>
          <a:off x="16129000" y="69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21290</xdr:rowOff>
    </xdr:from>
    <xdr:ext cx="736600" cy="259045"/>
    <xdr:sp macro="" textlink="">
      <xdr:nvSpPr>
        <xdr:cNvPr id="395" name="テキスト ボックス 394"/>
        <xdr:cNvSpPr txBox="1"/>
      </xdr:nvSpPr>
      <xdr:spPr>
        <a:xfrm>
          <a:off x="15798800" y="705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100330</xdr:rowOff>
    </xdr:from>
    <xdr:to>
      <xdr:col>22</xdr:col>
      <xdr:colOff>254000</xdr:colOff>
      <xdr:row>41</xdr:row>
      <xdr:rowOff>30480</xdr:rowOff>
    </xdr:to>
    <xdr:sp macro="" textlink="">
      <xdr:nvSpPr>
        <xdr:cNvPr id="396" name="円/楕円 395"/>
        <xdr:cNvSpPr/>
      </xdr:nvSpPr>
      <xdr:spPr>
        <a:xfrm>
          <a:off x="15240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15257</xdr:rowOff>
    </xdr:from>
    <xdr:ext cx="762000" cy="259045"/>
    <xdr:sp macro="" textlink="">
      <xdr:nvSpPr>
        <xdr:cNvPr id="397" name="テキスト ボックス 396"/>
        <xdr:cNvSpPr txBox="1"/>
      </xdr:nvSpPr>
      <xdr:spPr>
        <a:xfrm>
          <a:off x="14909800" y="704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100330</xdr:rowOff>
    </xdr:from>
    <xdr:to>
      <xdr:col>21</xdr:col>
      <xdr:colOff>50800</xdr:colOff>
      <xdr:row>41</xdr:row>
      <xdr:rowOff>30480</xdr:rowOff>
    </xdr:to>
    <xdr:sp macro="" textlink="">
      <xdr:nvSpPr>
        <xdr:cNvPr id="398" name="円/楕円 397"/>
        <xdr:cNvSpPr/>
      </xdr:nvSpPr>
      <xdr:spPr>
        <a:xfrm>
          <a:off x="14351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40657</xdr:rowOff>
    </xdr:from>
    <xdr:ext cx="762000" cy="259045"/>
    <xdr:sp macro="" textlink="">
      <xdr:nvSpPr>
        <xdr:cNvPr id="399" name="テキスト ボックス 398"/>
        <xdr:cNvSpPr txBox="1"/>
      </xdr:nvSpPr>
      <xdr:spPr>
        <a:xfrm>
          <a:off x="14020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112395</xdr:rowOff>
    </xdr:from>
    <xdr:to>
      <xdr:col>19</xdr:col>
      <xdr:colOff>533400</xdr:colOff>
      <xdr:row>41</xdr:row>
      <xdr:rowOff>42545</xdr:rowOff>
    </xdr:to>
    <xdr:sp macro="" textlink="">
      <xdr:nvSpPr>
        <xdr:cNvPr id="400" name="円/楕円 399"/>
        <xdr:cNvSpPr/>
      </xdr:nvSpPr>
      <xdr:spPr>
        <a:xfrm>
          <a:off x="13462000" y="697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52722</xdr:rowOff>
    </xdr:from>
    <xdr:ext cx="762000" cy="259045"/>
    <xdr:sp macro="" textlink="">
      <xdr:nvSpPr>
        <xdr:cNvPr id="401" name="テキスト ボックス 400"/>
        <xdr:cNvSpPr txBox="1"/>
      </xdr:nvSpPr>
      <xdr:spPr>
        <a:xfrm>
          <a:off x="13131800" y="673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以降、類似団体平均を上回るようになっており、平成２６年度についても、地方債の現在高の増額等に伴う将来負担額の増加、財政調整積立金等の基金の取り崩しによる、充当可能な特定財源の減少により悪化している。今後、地方債や基金等への財源依存度を低減させ、健全な財政運営に務める。</a:t>
          </a: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8" name="直線コネクタ 417"/>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9" name="テキスト ボックス 418"/>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26" name="直線コネクタ 425"/>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27"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28" name="直線コネクタ 427"/>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29"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0" name="直線コネクタ 429"/>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145129</xdr:rowOff>
    </xdr:from>
    <xdr:to>
      <xdr:col>24</xdr:col>
      <xdr:colOff>558800</xdr:colOff>
      <xdr:row>18</xdr:row>
      <xdr:rowOff>83471</xdr:rowOff>
    </xdr:to>
    <xdr:cxnSp macro="">
      <xdr:nvCxnSpPr>
        <xdr:cNvPr id="431" name="直線コネクタ 430"/>
        <xdr:cNvCxnSpPr/>
      </xdr:nvCxnSpPr>
      <xdr:spPr>
        <a:xfrm>
          <a:off x="16179800" y="3059779"/>
          <a:ext cx="838200" cy="109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2"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3" name="フローチャート : 判断 432"/>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111347</xdr:rowOff>
    </xdr:from>
    <xdr:to>
      <xdr:col>23</xdr:col>
      <xdr:colOff>406400</xdr:colOff>
      <xdr:row>17</xdr:row>
      <xdr:rowOff>145129</xdr:rowOff>
    </xdr:to>
    <xdr:cxnSp macro="">
      <xdr:nvCxnSpPr>
        <xdr:cNvPr id="434" name="直線コネクタ 433"/>
        <xdr:cNvCxnSpPr/>
      </xdr:nvCxnSpPr>
      <xdr:spPr>
        <a:xfrm>
          <a:off x="15290800" y="3025997"/>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5" name="フローチャート : 判断 434"/>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36" name="テキスト ボックス 435"/>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111347</xdr:rowOff>
    </xdr:from>
    <xdr:to>
      <xdr:col>22</xdr:col>
      <xdr:colOff>203200</xdr:colOff>
      <xdr:row>17</xdr:row>
      <xdr:rowOff>111347</xdr:rowOff>
    </xdr:to>
    <xdr:cxnSp macro="">
      <xdr:nvCxnSpPr>
        <xdr:cNvPr id="437" name="直線コネクタ 436"/>
        <xdr:cNvCxnSpPr/>
      </xdr:nvCxnSpPr>
      <xdr:spPr>
        <a:xfrm>
          <a:off x="14401800" y="302599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38" name="フローチャート : 判断 437"/>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39" name="テキスト ボックス 438"/>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86614</xdr:rowOff>
    </xdr:from>
    <xdr:to>
      <xdr:col>21</xdr:col>
      <xdr:colOff>0</xdr:colOff>
      <xdr:row>17</xdr:row>
      <xdr:rowOff>111347</xdr:rowOff>
    </xdr:to>
    <xdr:cxnSp macro="">
      <xdr:nvCxnSpPr>
        <xdr:cNvPr id="440" name="直線コネクタ 439"/>
        <xdr:cNvCxnSpPr/>
      </xdr:nvCxnSpPr>
      <xdr:spPr>
        <a:xfrm>
          <a:off x="13512800" y="3001264"/>
          <a:ext cx="889000" cy="24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1" name="フローチャート : 判断 440"/>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2" name="テキスト ボックス 441"/>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3" name="フローチャート : 判断 442"/>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52690</xdr:rowOff>
    </xdr:from>
    <xdr:ext cx="762000" cy="259045"/>
    <xdr:sp macro="" textlink="">
      <xdr:nvSpPr>
        <xdr:cNvPr id="444" name="テキスト ボックス 443"/>
        <xdr:cNvSpPr txBox="1"/>
      </xdr:nvSpPr>
      <xdr:spPr>
        <a:xfrm>
          <a:off x="13131800" y="313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32671</xdr:rowOff>
    </xdr:from>
    <xdr:to>
      <xdr:col>24</xdr:col>
      <xdr:colOff>609600</xdr:colOff>
      <xdr:row>18</xdr:row>
      <xdr:rowOff>134271</xdr:rowOff>
    </xdr:to>
    <xdr:sp macro="" textlink="">
      <xdr:nvSpPr>
        <xdr:cNvPr id="450" name="円/楕円 449"/>
        <xdr:cNvSpPr/>
      </xdr:nvSpPr>
      <xdr:spPr>
        <a:xfrm>
          <a:off x="16967200" y="3118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4748</xdr:rowOff>
    </xdr:from>
    <xdr:ext cx="762000" cy="259045"/>
    <xdr:sp macro="" textlink="">
      <xdr:nvSpPr>
        <xdr:cNvPr id="451" name="将来負担の状況該当値テキスト"/>
        <xdr:cNvSpPr txBox="1"/>
      </xdr:nvSpPr>
      <xdr:spPr>
        <a:xfrm>
          <a:off x="17106900" y="3090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94329</xdr:rowOff>
    </xdr:from>
    <xdr:to>
      <xdr:col>23</xdr:col>
      <xdr:colOff>457200</xdr:colOff>
      <xdr:row>18</xdr:row>
      <xdr:rowOff>24479</xdr:rowOff>
    </xdr:to>
    <xdr:sp macro="" textlink="">
      <xdr:nvSpPr>
        <xdr:cNvPr id="452" name="円/楕円 451"/>
        <xdr:cNvSpPr/>
      </xdr:nvSpPr>
      <xdr:spPr>
        <a:xfrm>
          <a:off x="16129000" y="3008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9256</xdr:rowOff>
    </xdr:from>
    <xdr:ext cx="736600" cy="259045"/>
    <xdr:sp macro="" textlink="">
      <xdr:nvSpPr>
        <xdr:cNvPr id="453" name="テキスト ボックス 452"/>
        <xdr:cNvSpPr txBox="1"/>
      </xdr:nvSpPr>
      <xdr:spPr>
        <a:xfrm>
          <a:off x="15798800" y="3095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60547</xdr:rowOff>
    </xdr:from>
    <xdr:to>
      <xdr:col>22</xdr:col>
      <xdr:colOff>254000</xdr:colOff>
      <xdr:row>17</xdr:row>
      <xdr:rowOff>162147</xdr:rowOff>
    </xdr:to>
    <xdr:sp macro="" textlink="">
      <xdr:nvSpPr>
        <xdr:cNvPr id="454" name="円/楕円 453"/>
        <xdr:cNvSpPr/>
      </xdr:nvSpPr>
      <xdr:spPr>
        <a:xfrm>
          <a:off x="15240000" y="297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146924</xdr:rowOff>
    </xdr:from>
    <xdr:ext cx="762000" cy="259045"/>
    <xdr:sp macro="" textlink="">
      <xdr:nvSpPr>
        <xdr:cNvPr id="455" name="テキスト ボックス 454"/>
        <xdr:cNvSpPr txBox="1"/>
      </xdr:nvSpPr>
      <xdr:spPr>
        <a:xfrm>
          <a:off x="14909800" y="3061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60547</xdr:rowOff>
    </xdr:from>
    <xdr:to>
      <xdr:col>21</xdr:col>
      <xdr:colOff>50800</xdr:colOff>
      <xdr:row>17</xdr:row>
      <xdr:rowOff>162147</xdr:rowOff>
    </xdr:to>
    <xdr:sp macro="" textlink="">
      <xdr:nvSpPr>
        <xdr:cNvPr id="456" name="円/楕円 455"/>
        <xdr:cNvSpPr/>
      </xdr:nvSpPr>
      <xdr:spPr>
        <a:xfrm>
          <a:off x="14351000" y="297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146924</xdr:rowOff>
    </xdr:from>
    <xdr:ext cx="762000" cy="259045"/>
    <xdr:sp macro="" textlink="">
      <xdr:nvSpPr>
        <xdr:cNvPr id="457" name="テキスト ボックス 456"/>
        <xdr:cNvSpPr txBox="1"/>
      </xdr:nvSpPr>
      <xdr:spPr>
        <a:xfrm>
          <a:off x="14020800" y="3061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35814</xdr:rowOff>
    </xdr:from>
    <xdr:to>
      <xdr:col>19</xdr:col>
      <xdr:colOff>533400</xdr:colOff>
      <xdr:row>17</xdr:row>
      <xdr:rowOff>137414</xdr:rowOff>
    </xdr:to>
    <xdr:sp macro="" textlink="">
      <xdr:nvSpPr>
        <xdr:cNvPr id="458" name="円/楕円 457"/>
        <xdr:cNvSpPr/>
      </xdr:nvSpPr>
      <xdr:spPr>
        <a:xfrm>
          <a:off x="134620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147591</xdr:rowOff>
    </xdr:from>
    <xdr:ext cx="762000" cy="259045"/>
    <xdr:sp macro="" textlink="">
      <xdr:nvSpPr>
        <xdr:cNvPr id="459" name="テキスト ボックス 458"/>
        <xdr:cNvSpPr txBox="1"/>
      </xdr:nvSpPr>
      <xdr:spPr>
        <a:xfrm>
          <a:off x="13131800" y="271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京都府舞鶴市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86,996
86,024
342.10
37,955,838
37,635,400
138,047
19,554,998
35,445,454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99.1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今年度は、普通退職者の増加や給与削減措置の終了により増加した。今後とも適切な定員管理に務める。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54610</xdr:rowOff>
    </xdr:from>
    <xdr:to>
      <xdr:col>7</xdr:col>
      <xdr:colOff>15875</xdr:colOff>
      <xdr:row>38</xdr:row>
      <xdr:rowOff>127000</xdr:rowOff>
    </xdr:to>
    <xdr:cxnSp macro="">
      <xdr:nvCxnSpPr>
        <xdr:cNvPr id="64" name="直線コネクタ 63"/>
        <xdr:cNvCxnSpPr/>
      </xdr:nvCxnSpPr>
      <xdr:spPr>
        <a:xfrm>
          <a:off x="3987800" y="6398260"/>
          <a:ext cx="8382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54610</xdr:rowOff>
    </xdr:from>
    <xdr:to>
      <xdr:col>5</xdr:col>
      <xdr:colOff>549275</xdr:colOff>
      <xdr:row>38</xdr:row>
      <xdr:rowOff>58420</xdr:rowOff>
    </xdr:to>
    <xdr:cxnSp macro="">
      <xdr:nvCxnSpPr>
        <xdr:cNvPr id="67" name="直線コネクタ 66"/>
        <xdr:cNvCxnSpPr/>
      </xdr:nvCxnSpPr>
      <xdr:spPr>
        <a:xfrm flipV="1">
          <a:off x="3098800" y="639826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92710</xdr:rowOff>
    </xdr:from>
    <xdr:to>
      <xdr:col>4</xdr:col>
      <xdr:colOff>346075</xdr:colOff>
      <xdr:row>38</xdr:row>
      <xdr:rowOff>58420</xdr:rowOff>
    </xdr:to>
    <xdr:cxnSp macro="">
      <xdr:nvCxnSpPr>
        <xdr:cNvPr id="70" name="直線コネクタ 69"/>
        <xdr:cNvCxnSpPr/>
      </xdr:nvCxnSpPr>
      <xdr:spPr>
        <a:xfrm>
          <a:off x="2209800" y="64363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62230</xdr:rowOff>
    </xdr:from>
    <xdr:to>
      <xdr:col>3</xdr:col>
      <xdr:colOff>142875</xdr:colOff>
      <xdr:row>37</xdr:row>
      <xdr:rowOff>92710</xdr:rowOff>
    </xdr:to>
    <xdr:cxnSp macro="">
      <xdr:nvCxnSpPr>
        <xdr:cNvPr id="73" name="直線コネクタ 72"/>
        <xdr:cNvCxnSpPr/>
      </xdr:nvCxnSpPr>
      <xdr:spPr>
        <a:xfrm>
          <a:off x="1320800" y="6405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83" name="円/楕円 82"/>
        <xdr:cNvSpPr/>
      </xdr:nvSpPr>
      <xdr:spPr>
        <a:xfrm>
          <a:off x="47752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48277</xdr:rowOff>
    </xdr:from>
    <xdr:ext cx="762000" cy="259045"/>
    <xdr:sp macro="" textlink="">
      <xdr:nvSpPr>
        <xdr:cNvPr id="84" name="人件費該当値テキスト"/>
        <xdr:cNvSpPr txBox="1"/>
      </xdr:nvSpPr>
      <xdr:spPr>
        <a:xfrm>
          <a:off x="49149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3810</xdr:rowOff>
    </xdr:from>
    <xdr:to>
      <xdr:col>5</xdr:col>
      <xdr:colOff>600075</xdr:colOff>
      <xdr:row>37</xdr:row>
      <xdr:rowOff>105410</xdr:rowOff>
    </xdr:to>
    <xdr:sp macro="" textlink="">
      <xdr:nvSpPr>
        <xdr:cNvPr id="85" name="円/楕円 84"/>
        <xdr:cNvSpPr/>
      </xdr:nvSpPr>
      <xdr:spPr>
        <a:xfrm>
          <a:off x="3937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90187</xdr:rowOff>
    </xdr:from>
    <xdr:ext cx="736600" cy="259045"/>
    <xdr:sp macro="" textlink="">
      <xdr:nvSpPr>
        <xdr:cNvPr id="86" name="テキスト ボックス 85"/>
        <xdr:cNvSpPr txBox="1"/>
      </xdr:nvSpPr>
      <xdr:spPr>
        <a:xfrm>
          <a:off x="3606800" y="643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xdr:rowOff>
    </xdr:from>
    <xdr:to>
      <xdr:col>4</xdr:col>
      <xdr:colOff>396875</xdr:colOff>
      <xdr:row>38</xdr:row>
      <xdr:rowOff>109220</xdr:rowOff>
    </xdr:to>
    <xdr:sp macro="" textlink="">
      <xdr:nvSpPr>
        <xdr:cNvPr id="87" name="円/楕円 86"/>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93997</xdr:rowOff>
    </xdr:from>
    <xdr:ext cx="762000" cy="259045"/>
    <xdr:sp macro="" textlink="">
      <xdr:nvSpPr>
        <xdr:cNvPr id="88" name="テキスト ボックス 87"/>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41910</xdr:rowOff>
    </xdr:from>
    <xdr:to>
      <xdr:col>3</xdr:col>
      <xdr:colOff>193675</xdr:colOff>
      <xdr:row>37</xdr:row>
      <xdr:rowOff>143510</xdr:rowOff>
    </xdr:to>
    <xdr:sp macro="" textlink="">
      <xdr:nvSpPr>
        <xdr:cNvPr id="89" name="円/楕円 88"/>
        <xdr:cNvSpPr/>
      </xdr:nvSpPr>
      <xdr:spPr>
        <a:xfrm>
          <a:off x="2159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153687</xdr:rowOff>
    </xdr:from>
    <xdr:ext cx="762000" cy="259045"/>
    <xdr:sp macro="" textlink="">
      <xdr:nvSpPr>
        <xdr:cNvPr id="90" name="テキスト ボックス 89"/>
        <xdr:cNvSpPr txBox="1"/>
      </xdr:nvSpPr>
      <xdr:spPr>
        <a:xfrm>
          <a:off x="1828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91" name="円/楕円 90"/>
        <xdr:cNvSpPr/>
      </xdr:nvSpPr>
      <xdr:spPr>
        <a:xfrm>
          <a:off x="1270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123207</xdr:rowOff>
    </xdr:from>
    <xdr:ext cx="762000" cy="259045"/>
    <xdr:sp macro="" textlink="">
      <xdr:nvSpPr>
        <xdr:cNvPr id="92" name="テキスト ボックス 91"/>
        <xdr:cNvSpPr txBox="1"/>
      </xdr:nvSpPr>
      <xdr:spPr>
        <a:xfrm>
          <a:off x="939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ほぼ類似団体平均並みに推移していたが、平成２５年度より増加傾向にある。平成２６年度の主な要因としては、情報システム関連経費や予防接種委託料などが考えられる。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54610</xdr:rowOff>
    </xdr:from>
    <xdr:to>
      <xdr:col>24</xdr:col>
      <xdr:colOff>31750</xdr:colOff>
      <xdr:row>17</xdr:row>
      <xdr:rowOff>161290</xdr:rowOff>
    </xdr:to>
    <xdr:cxnSp macro="">
      <xdr:nvCxnSpPr>
        <xdr:cNvPr id="125" name="直線コネクタ 124"/>
        <xdr:cNvCxnSpPr/>
      </xdr:nvCxnSpPr>
      <xdr:spPr>
        <a:xfrm>
          <a:off x="15671800" y="296926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149860</xdr:rowOff>
    </xdr:from>
    <xdr:to>
      <xdr:col>22</xdr:col>
      <xdr:colOff>565150</xdr:colOff>
      <xdr:row>17</xdr:row>
      <xdr:rowOff>54610</xdr:rowOff>
    </xdr:to>
    <xdr:cxnSp macro="">
      <xdr:nvCxnSpPr>
        <xdr:cNvPr id="128" name="直線コネクタ 127"/>
        <xdr:cNvCxnSpPr/>
      </xdr:nvCxnSpPr>
      <xdr:spPr>
        <a:xfrm>
          <a:off x="14782800" y="28930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88900</xdr:rowOff>
    </xdr:from>
    <xdr:to>
      <xdr:col>21</xdr:col>
      <xdr:colOff>361950</xdr:colOff>
      <xdr:row>16</xdr:row>
      <xdr:rowOff>149860</xdr:rowOff>
    </xdr:to>
    <xdr:cxnSp macro="">
      <xdr:nvCxnSpPr>
        <xdr:cNvPr id="131" name="直線コネクタ 130"/>
        <xdr:cNvCxnSpPr/>
      </xdr:nvCxnSpPr>
      <xdr:spPr>
        <a:xfrm>
          <a:off x="13893800" y="2832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81280</xdr:rowOff>
    </xdr:from>
    <xdr:to>
      <xdr:col>20</xdr:col>
      <xdr:colOff>158750</xdr:colOff>
      <xdr:row>16</xdr:row>
      <xdr:rowOff>88900</xdr:rowOff>
    </xdr:to>
    <xdr:cxnSp macro="">
      <xdr:nvCxnSpPr>
        <xdr:cNvPr id="134" name="直線コネクタ 133"/>
        <xdr:cNvCxnSpPr/>
      </xdr:nvCxnSpPr>
      <xdr:spPr>
        <a:xfrm>
          <a:off x="13004800" y="2824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8" name="テキスト ボックス 137"/>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110490</xdr:rowOff>
    </xdr:from>
    <xdr:to>
      <xdr:col>24</xdr:col>
      <xdr:colOff>82550</xdr:colOff>
      <xdr:row>18</xdr:row>
      <xdr:rowOff>40640</xdr:rowOff>
    </xdr:to>
    <xdr:sp macro="" textlink="">
      <xdr:nvSpPr>
        <xdr:cNvPr id="144" name="円/楕円 143"/>
        <xdr:cNvSpPr/>
      </xdr:nvSpPr>
      <xdr:spPr>
        <a:xfrm>
          <a:off x="164592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82567</xdr:rowOff>
    </xdr:from>
    <xdr:ext cx="762000" cy="259045"/>
    <xdr:sp macro="" textlink="">
      <xdr:nvSpPr>
        <xdr:cNvPr id="145" name="物件費該当値テキスト"/>
        <xdr:cNvSpPr txBox="1"/>
      </xdr:nvSpPr>
      <xdr:spPr>
        <a:xfrm>
          <a:off x="165989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3810</xdr:rowOff>
    </xdr:from>
    <xdr:to>
      <xdr:col>22</xdr:col>
      <xdr:colOff>615950</xdr:colOff>
      <xdr:row>17</xdr:row>
      <xdr:rowOff>105410</xdr:rowOff>
    </xdr:to>
    <xdr:sp macro="" textlink="">
      <xdr:nvSpPr>
        <xdr:cNvPr id="146" name="円/楕円 145"/>
        <xdr:cNvSpPr/>
      </xdr:nvSpPr>
      <xdr:spPr>
        <a:xfrm>
          <a:off x="15621000" y="291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90187</xdr:rowOff>
    </xdr:from>
    <xdr:ext cx="736600" cy="259045"/>
    <xdr:sp macro="" textlink="">
      <xdr:nvSpPr>
        <xdr:cNvPr id="147" name="テキスト ボックス 146"/>
        <xdr:cNvSpPr txBox="1"/>
      </xdr:nvSpPr>
      <xdr:spPr>
        <a:xfrm>
          <a:off x="15290800" y="300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99060</xdr:rowOff>
    </xdr:from>
    <xdr:to>
      <xdr:col>21</xdr:col>
      <xdr:colOff>412750</xdr:colOff>
      <xdr:row>17</xdr:row>
      <xdr:rowOff>29210</xdr:rowOff>
    </xdr:to>
    <xdr:sp macro="" textlink="">
      <xdr:nvSpPr>
        <xdr:cNvPr id="148" name="円/楕円 147"/>
        <xdr:cNvSpPr/>
      </xdr:nvSpPr>
      <xdr:spPr>
        <a:xfrm>
          <a:off x="14732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13987</xdr:rowOff>
    </xdr:from>
    <xdr:ext cx="762000" cy="259045"/>
    <xdr:sp macro="" textlink="">
      <xdr:nvSpPr>
        <xdr:cNvPr id="149" name="テキスト ボックス 148"/>
        <xdr:cNvSpPr txBox="1"/>
      </xdr:nvSpPr>
      <xdr:spPr>
        <a:xfrm>
          <a:off x="14401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0" name="円/楕円 149"/>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149877</xdr:rowOff>
    </xdr:from>
    <xdr:ext cx="762000" cy="259045"/>
    <xdr:sp macro="" textlink="">
      <xdr:nvSpPr>
        <xdr:cNvPr id="151" name="テキスト ボックス 15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52" name="円/楕円 151"/>
        <xdr:cNvSpPr/>
      </xdr:nvSpPr>
      <xdr:spPr>
        <a:xfrm>
          <a:off x="12954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116857</xdr:rowOff>
    </xdr:from>
    <xdr:ext cx="762000" cy="259045"/>
    <xdr:sp macro="" textlink="">
      <xdr:nvSpPr>
        <xdr:cNvPr id="153" name="テキスト ボックス 152"/>
        <xdr:cNvSpPr txBox="1"/>
      </xdr:nvSpPr>
      <xdr:spPr>
        <a:xfrm>
          <a:off x="12623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類似団体平均を上回っており、年々扶助費は増加傾向にある。増加の理由としては、社会福祉や生活保護にかかる扶助費の増加などが考えられる。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85090</xdr:rowOff>
    </xdr:from>
    <xdr:to>
      <xdr:col>7</xdr:col>
      <xdr:colOff>15875</xdr:colOff>
      <xdr:row>56</xdr:row>
      <xdr:rowOff>35560</xdr:rowOff>
    </xdr:to>
    <xdr:cxnSp macro="">
      <xdr:nvCxnSpPr>
        <xdr:cNvPr id="186" name="直線コネクタ 185"/>
        <xdr:cNvCxnSpPr/>
      </xdr:nvCxnSpPr>
      <xdr:spPr>
        <a:xfrm>
          <a:off x="3987800" y="95148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85090</xdr:rowOff>
    </xdr:from>
    <xdr:to>
      <xdr:col>5</xdr:col>
      <xdr:colOff>549275</xdr:colOff>
      <xdr:row>55</xdr:row>
      <xdr:rowOff>161290</xdr:rowOff>
    </xdr:to>
    <xdr:cxnSp macro="">
      <xdr:nvCxnSpPr>
        <xdr:cNvPr id="189" name="直線コネクタ 188"/>
        <xdr:cNvCxnSpPr/>
      </xdr:nvCxnSpPr>
      <xdr:spPr>
        <a:xfrm flipV="1">
          <a:off x="3098800" y="95148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46990</xdr:rowOff>
    </xdr:from>
    <xdr:to>
      <xdr:col>4</xdr:col>
      <xdr:colOff>346075</xdr:colOff>
      <xdr:row>55</xdr:row>
      <xdr:rowOff>161290</xdr:rowOff>
    </xdr:to>
    <xdr:cxnSp macro="">
      <xdr:nvCxnSpPr>
        <xdr:cNvPr id="192" name="直線コネクタ 191"/>
        <xdr:cNvCxnSpPr/>
      </xdr:nvCxnSpPr>
      <xdr:spPr>
        <a:xfrm>
          <a:off x="2209800" y="94767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46990</xdr:rowOff>
    </xdr:from>
    <xdr:to>
      <xdr:col>3</xdr:col>
      <xdr:colOff>142875</xdr:colOff>
      <xdr:row>55</xdr:row>
      <xdr:rowOff>85090</xdr:rowOff>
    </xdr:to>
    <xdr:cxnSp macro="">
      <xdr:nvCxnSpPr>
        <xdr:cNvPr id="195" name="直線コネクタ 194"/>
        <xdr:cNvCxnSpPr/>
      </xdr:nvCxnSpPr>
      <xdr:spPr>
        <a:xfrm flipV="1">
          <a:off x="1320800" y="9476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205" name="円/楕円 204"/>
        <xdr:cNvSpPr/>
      </xdr:nvSpPr>
      <xdr:spPr>
        <a:xfrm>
          <a:off x="4775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128287</xdr:rowOff>
    </xdr:from>
    <xdr:ext cx="762000" cy="259045"/>
    <xdr:sp macro="" textlink="">
      <xdr:nvSpPr>
        <xdr:cNvPr id="206" name="扶助費該当値テキスト"/>
        <xdr:cNvSpPr txBox="1"/>
      </xdr:nvSpPr>
      <xdr:spPr>
        <a:xfrm>
          <a:off x="49149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34290</xdr:rowOff>
    </xdr:from>
    <xdr:to>
      <xdr:col>5</xdr:col>
      <xdr:colOff>600075</xdr:colOff>
      <xdr:row>55</xdr:row>
      <xdr:rowOff>135890</xdr:rowOff>
    </xdr:to>
    <xdr:sp macro="" textlink="">
      <xdr:nvSpPr>
        <xdr:cNvPr id="207" name="円/楕円 206"/>
        <xdr:cNvSpPr/>
      </xdr:nvSpPr>
      <xdr:spPr>
        <a:xfrm>
          <a:off x="3937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120667</xdr:rowOff>
    </xdr:from>
    <xdr:ext cx="736600" cy="259045"/>
    <xdr:sp macro="" textlink="">
      <xdr:nvSpPr>
        <xdr:cNvPr id="208" name="テキスト ボックス 207"/>
        <xdr:cNvSpPr txBox="1"/>
      </xdr:nvSpPr>
      <xdr:spPr>
        <a:xfrm>
          <a:off x="3606800" y="9550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110490</xdr:rowOff>
    </xdr:from>
    <xdr:to>
      <xdr:col>4</xdr:col>
      <xdr:colOff>396875</xdr:colOff>
      <xdr:row>56</xdr:row>
      <xdr:rowOff>40640</xdr:rowOff>
    </xdr:to>
    <xdr:sp macro="" textlink="">
      <xdr:nvSpPr>
        <xdr:cNvPr id="209" name="円/楕円 208"/>
        <xdr:cNvSpPr/>
      </xdr:nvSpPr>
      <xdr:spPr>
        <a:xfrm>
          <a:off x="3048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25417</xdr:rowOff>
    </xdr:from>
    <xdr:ext cx="762000" cy="259045"/>
    <xdr:sp macro="" textlink="">
      <xdr:nvSpPr>
        <xdr:cNvPr id="210" name="テキスト ボックス 209"/>
        <xdr:cNvSpPr txBox="1"/>
      </xdr:nvSpPr>
      <xdr:spPr>
        <a:xfrm>
          <a:off x="2717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167640</xdr:rowOff>
    </xdr:from>
    <xdr:to>
      <xdr:col>3</xdr:col>
      <xdr:colOff>193675</xdr:colOff>
      <xdr:row>55</xdr:row>
      <xdr:rowOff>97790</xdr:rowOff>
    </xdr:to>
    <xdr:sp macro="" textlink="">
      <xdr:nvSpPr>
        <xdr:cNvPr id="211" name="円/楕円 210"/>
        <xdr:cNvSpPr/>
      </xdr:nvSpPr>
      <xdr:spPr>
        <a:xfrm>
          <a:off x="2159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82567</xdr:rowOff>
    </xdr:from>
    <xdr:ext cx="762000" cy="259045"/>
    <xdr:sp macro="" textlink="">
      <xdr:nvSpPr>
        <xdr:cNvPr id="212" name="テキスト ボックス 211"/>
        <xdr:cNvSpPr txBox="1"/>
      </xdr:nvSpPr>
      <xdr:spPr>
        <a:xfrm>
          <a:off x="1828800" y="951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34290</xdr:rowOff>
    </xdr:from>
    <xdr:to>
      <xdr:col>1</xdr:col>
      <xdr:colOff>676275</xdr:colOff>
      <xdr:row>55</xdr:row>
      <xdr:rowOff>135890</xdr:rowOff>
    </xdr:to>
    <xdr:sp macro="" textlink="">
      <xdr:nvSpPr>
        <xdr:cNvPr id="213" name="円/楕円 212"/>
        <xdr:cNvSpPr/>
      </xdr:nvSpPr>
      <xdr:spPr>
        <a:xfrm>
          <a:off x="1270000" y="946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120667</xdr:rowOff>
    </xdr:from>
    <xdr:ext cx="762000" cy="259045"/>
    <xdr:sp macro="" textlink="">
      <xdr:nvSpPr>
        <xdr:cNvPr id="214" name="テキスト ボックス 213"/>
        <xdr:cNvSpPr txBox="1"/>
      </xdr:nvSpPr>
      <xdr:spPr>
        <a:xfrm>
          <a:off x="939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上昇傾向で推移しているが、主な要因としては下水道や介護保険など特別会計への繰出金が増加傾向にあること等が考えられる。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96520</xdr:rowOff>
    </xdr:to>
    <xdr:cxnSp macro="">
      <xdr:nvCxnSpPr>
        <xdr:cNvPr id="247" name="直線コネクタ 246"/>
        <xdr:cNvCxnSpPr/>
      </xdr:nvCxnSpPr>
      <xdr:spPr>
        <a:xfrm>
          <a:off x="15671800" y="995680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146050</xdr:rowOff>
    </xdr:from>
    <xdr:to>
      <xdr:col>22</xdr:col>
      <xdr:colOff>565150</xdr:colOff>
      <xdr:row>58</xdr:row>
      <xdr:rowOff>12700</xdr:rowOff>
    </xdr:to>
    <xdr:cxnSp macro="">
      <xdr:nvCxnSpPr>
        <xdr:cNvPr id="250" name="直線コネクタ 249"/>
        <xdr:cNvCxnSpPr/>
      </xdr:nvCxnSpPr>
      <xdr:spPr>
        <a:xfrm>
          <a:off x="14782800" y="9918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46990</xdr:rowOff>
    </xdr:from>
    <xdr:to>
      <xdr:col>21</xdr:col>
      <xdr:colOff>361950</xdr:colOff>
      <xdr:row>57</xdr:row>
      <xdr:rowOff>146050</xdr:rowOff>
    </xdr:to>
    <xdr:cxnSp macro="">
      <xdr:nvCxnSpPr>
        <xdr:cNvPr id="253" name="直線コネクタ 252"/>
        <xdr:cNvCxnSpPr/>
      </xdr:nvCxnSpPr>
      <xdr:spPr>
        <a:xfrm>
          <a:off x="13893800" y="98196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157480</xdr:rowOff>
    </xdr:from>
    <xdr:to>
      <xdr:col>20</xdr:col>
      <xdr:colOff>158750</xdr:colOff>
      <xdr:row>57</xdr:row>
      <xdr:rowOff>46990</xdr:rowOff>
    </xdr:to>
    <xdr:cxnSp macro="">
      <xdr:nvCxnSpPr>
        <xdr:cNvPr id="256" name="直線コネクタ 255"/>
        <xdr:cNvCxnSpPr/>
      </xdr:nvCxnSpPr>
      <xdr:spPr>
        <a:xfrm>
          <a:off x="13004800" y="97586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45720</xdr:rowOff>
    </xdr:from>
    <xdr:to>
      <xdr:col>24</xdr:col>
      <xdr:colOff>82550</xdr:colOff>
      <xdr:row>58</xdr:row>
      <xdr:rowOff>147320</xdr:rowOff>
    </xdr:to>
    <xdr:sp macro="" textlink="">
      <xdr:nvSpPr>
        <xdr:cNvPr id="266" name="円/楕円 265"/>
        <xdr:cNvSpPr/>
      </xdr:nvSpPr>
      <xdr:spPr>
        <a:xfrm>
          <a:off x="164592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17797</xdr:rowOff>
    </xdr:from>
    <xdr:ext cx="762000" cy="259045"/>
    <xdr:sp macro="" textlink="">
      <xdr:nvSpPr>
        <xdr:cNvPr id="267" name="その他該当値テキスト"/>
        <xdr:cNvSpPr txBox="1"/>
      </xdr:nvSpPr>
      <xdr:spPr>
        <a:xfrm>
          <a:off x="165989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8" name="円/楕円 267"/>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69" name="テキスト ボックス 268"/>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95250</xdr:rowOff>
    </xdr:from>
    <xdr:to>
      <xdr:col>21</xdr:col>
      <xdr:colOff>412750</xdr:colOff>
      <xdr:row>58</xdr:row>
      <xdr:rowOff>25400</xdr:rowOff>
    </xdr:to>
    <xdr:sp macro="" textlink="">
      <xdr:nvSpPr>
        <xdr:cNvPr id="270" name="円/楕円 269"/>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10177</xdr:rowOff>
    </xdr:from>
    <xdr:ext cx="762000" cy="259045"/>
    <xdr:sp macro="" textlink="">
      <xdr:nvSpPr>
        <xdr:cNvPr id="271" name="テキスト ボックス 270"/>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2" name="円/楕円 271"/>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3" name="テキスト ボックス 272"/>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74" name="円/楕円 273"/>
        <xdr:cNvSpPr/>
      </xdr:nvSpPr>
      <xdr:spPr>
        <a:xfrm>
          <a:off x="129540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21607</xdr:rowOff>
    </xdr:from>
    <xdr:ext cx="762000" cy="259045"/>
    <xdr:sp macro="" textlink="">
      <xdr:nvSpPr>
        <xdr:cNvPr id="275" name="テキスト ボックス 274"/>
        <xdr:cNvSpPr txBox="1"/>
      </xdr:nvSpPr>
      <xdr:spPr>
        <a:xfrm>
          <a:off x="12623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類似団体平均を大きく下回り推移しており、主な要因としては加入している一部事務組合が少ないため、これらに対する負担金等が少ないこと等が考えられる。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140716</xdr:rowOff>
    </xdr:from>
    <xdr:to>
      <xdr:col>24</xdr:col>
      <xdr:colOff>31750</xdr:colOff>
      <xdr:row>34</xdr:row>
      <xdr:rowOff>154432</xdr:rowOff>
    </xdr:to>
    <xdr:cxnSp macro="">
      <xdr:nvCxnSpPr>
        <xdr:cNvPr id="305" name="直線コネクタ 304"/>
        <xdr:cNvCxnSpPr/>
      </xdr:nvCxnSpPr>
      <xdr:spPr>
        <a:xfrm>
          <a:off x="15671800" y="597001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140716</xdr:rowOff>
    </xdr:from>
    <xdr:to>
      <xdr:col>22</xdr:col>
      <xdr:colOff>565150</xdr:colOff>
      <xdr:row>34</xdr:row>
      <xdr:rowOff>145288</xdr:rowOff>
    </xdr:to>
    <xdr:cxnSp macro="">
      <xdr:nvCxnSpPr>
        <xdr:cNvPr id="308" name="直線コネクタ 307"/>
        <xdr:cNvCxnSpPr/>
      </xdr:nvCxnSpPr>
      <xdr:spPr>
        <a:xfrm flipV="1">
          <a:off x="14782800" y="597001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131572</xdr:rowOff>
    </xdr:from>
    <xdr:to>
      <xdr:col>21</xdr:col>
      <xdr:colOff>361950</xdr:colOff>
      <xdr:row>34</xdr:row>
      <xdr:rowOff>145288</xdr:rowOff>
    </xdr:to>
    <xdr:cxnSp macro="">
      <xdr:nvCxnSpPr>
        <xdr:cNvPr id="311" name="直線コネクタ 310"/>
        <xdr:cNvCxnSpPr/>
      </xdr:nvCxnSpPr>
      <xdr:spPr>
        <a:xfrm>
          <a:off x="13893800" y="59608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131572</xdr:rowOff>
    </xdr:from>
    <xdr:to>
      <xdr:col>20</xdr:col>
      <xdr:colOff>158750</xdr:colOff>
      <xdr:row>34</xdr:row>
      <xdr:rowOff>140716</xdr:rowOff>
    </xdr:to>
    <xdr:cxnSp macro="">
      <xdr:nvCxnSpPr>
        <xdr:cNvPr id="314" name="直線コネクタ 313"/>
        <xdr:cNvCxnSpPr/>
      </xdr:nvCxnSpPr>
      <xdr:spPr>
        <a:xfrm flipV="1">
          <a:off x="13004800" y="59608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103632</xdr:rowOff>
    </xdr:from>
    <xdr:to>
      <xdr:col>24</xdr:col>
      <xdr:colOff>82550</xdr:colOff>
      <xdr:row>35</xdr:row>
      <xdr:rowOff>33782</xdr:rowOff>
    </xdr:to>
    <xdr:sp macro="" textlink="">
      <xdr:nvSpPr>
        <xdr:cNvPr id="324" name="円/楕円 323"/>
        <xdr:cNvSpPr/>
      </xdr:nvSpPr>
      <xdr:spPr>
        <a:xfrm>
          <a:off x="164592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120159</xdr:rowOff>
    </xdr:from>
    <xdr:ext cx="762000" cy="259045"/>
    <xdr:sp macro="" textlink="">
      <xdr:nvSpPr>
        <xdr:cNvPr id="325" name="補助費等該当値テキスト"/>
        <xdr:cNvSpPr txBox="1"/>
      </xdr:nvSpPr>
      <xdr:spPr>
        <a:xfrm>
          <a:off x="16598900" y="577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89916</xdr:rowOff>
    </xdr:from>
    <xdr:to>
      <xdr:col>22</xdr:col>
      <xdr:colOff>615950</xdr:colOff>
      <xdr:row>35</xdr:row>
      <xdr:rowOff>20066</xdr:rowOff>
    </xdr:to>
    <xdr:sp macro="" textlink="">
      <xdr:nvSpPr>
        <xdr:cNvPr id="326" name="円/楕円 325"/>
        <xdr:cNvSpPr/>
      </xdr:nvSpPr>
      <xdr:spPr>
        <a:xfrm>
          <a:off x="15621000" y="59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30243</xdr:rowOff>
    </xdr:from>
    <xdr:ext cx="736600" cy="259045"/>
    <xdr:sp macro="" textlink="">
      <xdr:nvSpPr>
        <xdr:cNvPr id="327" name="テキスト ボックス 326"/>
        <xdr:cNvSpPr txBox="1"/>
      </xdr:nvSpPr>
      <xdr:spPr>
        <a:xfrm>
          <a:off x="15290800" y="5688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94488</xdr:rowOff>
    </xdr:from>
    <xdr:to>
      <xdr:col>21</xdr:col>
      <xdr:colOff>412750</xdr:colOff>
      <xdr:row>35</xdr:row>
      <xdr:rowOff>24638</xdr:rowOff>
    </xdr:to>
    <xdr:sp macro="" textlink="">
      <xdr:nvSpPr>
        <xdr:cNvPr id="328" name="円/楕円 327"/>
        <xdr:cNvSpPr/>
      </xdr:nvSpPr>
      <xdr:spPr>
        <a:xfrm>
          <a:off x="14732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34815</xdr:rowOff>
    </xdr:from>
    <xdr:ext cx="762000" cy="259045"/>
    <xdr:sp macro="" textlink="">
      <xdr:nvSpPr>
        <xdr:cNvPr id="329" name="テキスト ボックス 328"/>
        <xdr:cNvSpPr txBox="1"/>
      </xdr:nvSpPr>
      <xdr:spPr>
        <a:xfrm>
          <a:off x="14401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80772</xdr:rowOff>
    </xdr:from>
    <xdr:to>
      <xdr:col>20</xdr:col>
      <xdr:colOff>209550</xdr:colOff>
      <xdr:row>35</xdr:row>
      <xdr:rowOff>10922</xdr:rowOff>
    </xdr:to>
    <xdr:sp macro="" textlink="">
      <xdr:nvSpPr>
        <xdr:cNvPr id="330" name="円/楕円 329"/>
        <xdr:cNvSpPr/>
      </xdr:nvSpPr>
      <xdr:spPr>
        <a:xfrm>
          <a:off x="13843000" y="59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21099</xdr:rowOff>
    </xdr:from>
    <xdr:ext cx="762000" cy="259045"/>
    <xdr:sp macro="" textlink="">
      <xdr:nvSpPr>
        <xdr:cNvPr id="331" name="テキスト ボックス 330"/>
        <xdr:cNvSpPr txBox="1"/>
      </xdr:nvSpPr>
      <xdr:spPr>
        <a:xfrm>
          <a:off x="13512800" y="56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89916</xdr:rowOff>
    </xdr:from>
    <xdr:to>
      <xdr:col>19</xdr:col>
      <xdr:colOff>6350</xdr:colOff>
      <xdr:row>35</xdr:row>
      <xdr:rowOff>20066</xdr:rowOff>
    </xdr:to>
    <xdr:sp macro="" textlink="">
      <xdr:nvSpPr>
        <xdr:cNvPr id="332" name="円/楕円 331"/>
        <xdr:cNvSpPr/>
      </xdr:nvSpPr>
      <xdr:spPr>
        <a:xfrm>
          <a:off x="12954000" y="59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30243</xdr:rowOff>
    </xdr:from>
    <xdr:ext cx="762000" cy="259045"/>
    <xdr:sp macro="" textlink="">
      <xdr:nvSpPr>
        <xdr:cNvPr id="333" name="テキスト ボックス 332"/>
        <xdr:cNvSpPr txBox="1"/>
      </xdr:nvSpPr>
      <xdr:spPr>
        <a:xfrm>
          <a:off x="12623800" y="568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類似団体平均を下回る傾向で推移しており、今後も地方債の発行抑制に努め、適切な水準の維持に努める。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133858</xdr:rowOff>
    </xdr:from>
    <xdr:to>
      <xdr:col>7</xdr:col>
      <xdr:colOff>15875</xdr:colOff>
      <xdr:row>77</xdr:row>
      <xdr:rowOff>147574</xdr:rowOff>
    </xdr:to>
    <xdr:cxnSp macro="">
      <xdr:nvCxnSpPr>
        <xdr:cNvPr id="363" name="直線コネクタ 362"/>
        <xdr:cNvCxnSpPr/>
      </xdr:nvCxnSpPr>
      <xdr:spPr>
        <a:xfrm>
          <a:off x="3987800" y="1333550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133858</xdr:rowOff>
    </xdr:from>
    <xdr:to>
      <xdr:col>5</xdr:col>
      <xdr:colOff>549275</xdr:colOff>
      <xdr:row>77</xdr:row>
      <xdr:rowOff>147574</xdr:rowOff>
    </xdr:to>
    <xdr:cxnSp macro="">
      <xdr:nvCxnSpPr>
        <xdr:cNvPr id="366" name="直線コネクタ 365"/>
        <xdr:cNvCxnSpPr/>
      </xdr:nvCxnSpPr>
      <xdr:spPr>
        <a:xfrm flipV="1">
          <a:off x="3098800" y="133355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120142</xdr:rowOff>
    </xdr:from>
    <xdr:to>
      <xdr:col>4</xdr:col>
      <xdr:colOff>346075</xdr:colOff>
      <xdr:row>77</xdr:row>
      <xdr:rowOff>147574</xdr:rowOff>
    </xdr:to>
    <xdr:cxnSp macro="">
      <xdr:nvCxnSpPr>
        <xdr:cNvPr id="369" name="直線コネクタ 368"/>
        <xdr:cNvCxnSpPr/>
      </xdr:nvCxnSpPr>
      <xdr:spPr>
        <a:xfrm>
          <a:off x="2209800" y="133217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71" name="テキスト ボックス 370"/>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120142</xdr:rowOff>
    </xdr:from>
    <xdr:to>
      <xdr:col>3</xdr:col>
      <xdr:colOff>142875</xdr:colOff>
      <xdr:row>77</xdr:row>
      <xdr:rowOff>129287</xdr:rowOff>
    </xdr:to>
    <xdr:cxnSp macro="">
      <xdr:nvCxnSpPr>
        <xdr:cNvPr id="372" name="直線コネクタ 371"/>
        <xdr:cNvCxnSpPr/>
      </xdr:nvCxnSpPr>
      <xdr:spPr>
        <a:xfrm flipV="1">
          <a:off x="1320800" y="133217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4" name="テキスト ボックス 373"/>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98569</xdr:rowOff>
    </xdr:from>
    <xdr:ext cx="762000" cy="259045"/>
    <xdr:sp macro="" textlink="">
      <xdr:nvSpPr>
        <xdr:cNvPr id="376" name="テキスト ボックス 375"/>
        <xdr:cNvSpPr txBox="1"/>
      </xdr:nvSpPr>
      <xdr:spPr>
        <a:xfrm>
          <a:off x="939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96774</xdr:rowOff>
    </xdr:from>
    <xdr:to>
      <xdr:col>7</xdr:col>
      <xdr:colOff>66675</xdr:colOff>
      <xdr:row>78</xdr:row>
      <xdr:rowOff>26924</xdr:rowOff>
    </xdr:to>
    <xdr:sp macro="" textlink="">
      <xdr:nvSpPr>
        <xdr:cNvPr id="382" name="円/楕円 381"/>
        <xdr:cNvSpPr/>
      </xdr:nvSpPr>
      <xdr:spPr>
        <a:xfrm>
          <a:off x="47752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113301</xdr:rowOff>
    </xdr:from>
    <xdr:ext cx="762000" cy="259045"/>
    <xdr:sp macro="" textlink="">
      <xdr:nvSpPr>
        <xdr:cNvPr id="383" name="公債費該当値テキスト"/>
        <xdr:cNvSpPr txBox="1"/>
      </xdr:nvSpPr>
      <xdr:spPr>
        <a:xfrm>
          <a:off x="4914900" y="1314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83058</xdr:rowOff>
    </xdr:from>
    <xdr:to>
      <xdr:col>5</xdr:col>
      <xdr:colOff>600075</xdr:colOff>
      <xdr:row>78</xdr:row>
      <xdr:rowOff>13208</xdr:rowOff>
    </xdr:to>
    <xdr:sp macro="" textlink="">
      <xdr:nvSpPr>
        <xdr:cNvPr id="384" name="円/楕円 383"/>
        <xdr:cNvSpPr/>
      </xdr:nvSpPr>
      <xdr:spPr>
        <a:xfrm>
          <a:off x="3937000" y="13284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23385</xdr:rowOff>
    </xdr:from>
    <xdr:ext cx="736600" cy="259045"/>
    <xdr:sp macro="" textlink="">
      <xdr:nvSpPr>
        <xdr:cNvPr id="385" name="テキスト ボックス 384"/>
        <xdr:cNvSpPr txBox="1"/>
      </xdr:nvSpPr>
      <xdr:spPr>
        <a:xfrm>
          <a:off x="3606800" y="1305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96774</xdr:rowOff>
    </xdr:from>
    <xdr:to>
      <xdr:col>4</xdr:col>
      <xdr:colOff>396875</xdr:colOff>
      <xdr:row>78</xdr:row>
      <xdr:rowOff>26924</xdr:rowOff>
    </xdr:to>
    <xdr:sp macro="" textlink="">
      <xdr:nvSpPr>
        <xdr:cNvPr id="386" name="円/楕円 385"/>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37101</xdr:rowOff>
    </xdr:from>
    <xdr:ext cx="762000" cy="259045"/>
    <xdr:sp macro="" textlink="">
      <xdr:nvSpPr>
        <xdr:cNvPr id="387" name="テキスト ボックス 386"/>
        <xdr:cNvSpPr txBox="1"/>
      </xdr:nvSpPr>
      <xdr:spPr>
        <a:xfrm>
          <a:off x="2717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69342</xdr:rowOff>
    </xdr:from>
    <xdr:to>
      <xdr:col>3</xdr:col>
      <xdr:colOff>193675</xdr:colOff>
      <xdr:row>77</xdr:row>
      <xdr:rowOff>170942</xdr:rowOff>
    </xdr:to>
    <xdr:sp macro="" textlink="">
      <xdr:nvSpPr>
        <xdr:cNvPr id="388" name="円/楕円 387"/>
        <xdr:cNvSpPr/>
      </xdr:nvSpPr>
      <xdr:spPr>
        <a:xfrm>
          <a:off x="21590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89" name="テキスト ボックス 388"/>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78487</xdr:rowOff>
    </xdr:from>
    <xdr:to>
      <xdr:col>1</xdr:col>
      <xdr:colOff>676275</xdr:colOff>
      <xdr:row>78</xdr:row>
      <xdr:rowOff>8637</xdr:rowOff>
    </xdr:to>
    <xdr:sp macro="" textlink="">
      <xdr:nvSpPr>
        <xdr:cNvPr id="390" name="円/楕円 389"/>
        <xdr:cNvSpPr/>
      </xdr:nvSpPr>
      <xdr:spPr>
        <a:xfrm>
          <a:off x="1270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18814</xdr:rowOff>
    </xdr:from>
    <xdr:ext cx="762000" cy="259045"/>
    <xdr:sp macro="" textlink="">
      <xdr:nvSpPr>
        <xdr:cNvPr id="391" name="テキスト ボックス 390"/>
        <xdr:cNvSpPr txBox="1"/>
      </xdr:nvSpPr>
      <xdr:spPr>
        <a:xfrm>
          <a:off x="939800" y="1304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ほぼ同水準で推移してきたが、今年度は大きく上回っている。公債費や補助費等は類似団体平均に比べ低いのに対して、扶助費やその他経費、今年度については人件費や物件費についても類似団体平均に比べ高いためであると考えられ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111760</xdr:rowOff>
    </xdr:from>
    <xdr:to>
      <xdr:col>24</xdr:col>
      <xdr:colOff>31750</xdr:colOff>
      <xdr:row>77</xdr:row>
      <xdr:rowOff>58420</xdr:rowOff>
    </xdr:to>
    <xdr:cxnSp macro="">
      <xdr:nvCxnSpPr>
        <xdr:cNvPr id="424" name="直線コネクタ 423"/>
        <xdr:cNvCxnSpPr/>
      </xdr:nvCxnSpPr>
      <xdr:spPr>
        <a:xfrm>
          <a:off x="15671800" y="12970510"/>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111760</xdr:rowOff>
    </xdr:from>
    <xdr:to>
      <xdr:col>22</xdr:col>
      <xdr:colOff>565150</xdr:colOff>
      <xdr:row>76</xdr:row>
      <xdr:rowOff>12700</xdr:rowOff>
    </xdr:to>
    <xdr:cxnSp macro="">
      <xdr:nvCxnSpPr>
        <xdr:cNvPr id="427" name="直線コネクタ 426"/>
        <xdr:cNvCxnSpPr/>
      </xdr:nvCxnSpPr>
      <xdr:spPr>
        <a:xfrm flipV="1">
          <a:off x="14782800" y="1297051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138430</xdr:rowOff>
    </xdr:from>
    <xdr:to>
      <xdr:col>21</xdr:col>
      <xdr:colOff>361950</xdr:colOff>
      <xdr:row>76</xdr:row>
      <xdr:rowOff>12700</xdr:rowOff>
    </xdr:to>
    <xdr:cxnSp macro="">
      <xdr:nvCxnSpPr>
        <xdr:cNvPr id="430" name="直線コネクタ 429"/>
        <xdr:cNvCxnSpPr/>
      </xdr:nvCxnSpPr>
      <xdr:spPr>
        <a:xfrm>
          <a:off x="13893800" y="1282573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115570</xdr:rowOff>
    </xdr:from>
    <xdr:to>
      <xdr:col>20</xdr:col>
      <xdr:colOff>158750</xdr:colOff>
      <xdr:row>74</xdr:row>
      <xdr:rowOff>138430</xdr:rowOff>
    </xdr:to>
    <xdr:cxnSp macro="">
      <xdr:nvCxnSpPr>
        <xdr:cNvPr id="433" name="直線コネクタ 432"/>
        <xdr:cNvCxnSpPr/>
      </xdr:nvCxnSpPr>
      <xdr:spPr>
        <a:xfrm>
          <a:off x="13004800" y="128028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7620</xdr:rowOff>
    </xdr:from>
    <xdr:to>
      <xdr:col>24</xdr:col>
      <xdr:colOff>82550</xdr:colOff>
      <xdr:row>77</xdr:row>
      <xdr:rowOff>109220</xdr:rowOff>
    </xdr:to>
    <xdr:sp macro="" textlink="">
      <xdr:nvSpPr>
        <xdr:cNvPr id="443" name="円/楕円 442"/>
        <xdr:cNvSpPr/>
      </xdr:nvSpPr>
      <xdr:spPr>
        <a:xfrm>
          <a:off x="164592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151147</xdr:rowOff>
    </xdr:from>
    <xdr:ext cx="762000" cy="259045"/>
    <xdr:sp macro="" textlink="">
      <xdr:nvSpPr>
        <xdr:cNvPr id="444" name="公債費以外該当値テキスト"/>
        <xdr:cNvSpPr txBox="1"/>
      </xdr:nvSpPr>
      <xdr:spPr>
        <a:xfrm>
          <a:off x="165989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60960</xdr:rowOff>
    </xdr:from>
    <xdr:to>
      <xdr:col>22</xdr:col>
      <xdr:colOff>615950</xdr:colOff>
      <xdr:row>75</xdr:row>
      <xdr:rowOff>162561</xdr:rowOff>
    </xdr:to>
    <xdr:sp macro="" textlink="">
      <xdr:nvSpPr>
        <xdr:cNvPr id="445" name="円/楕円 444"/>
        <xdr:cNvSpPr/>
      </xdr:nvSpPr>
      <xdr:spPr>
        <a:xfrm>
          <a:off x="15621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147338</xdr:rowOff>
    </xdr:from>
    <xdr:ext cx="736600" cy="259045"/>
    <xdr:sp macro="" textlink="">
      <xdr:nvSpPr>
        <xdr:cNvPr id="446" name="テキスト ボックス 445"/>
        <xdr:cNvSpPr txBox="1"/>
      </xdr:nvSpPr>
      <xdr:spPr>
        <a:xfrm>
          <a:off x="15290800" y="13006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133350</xdr:rowOff>
    </xdr:from>
    <xdr:to>
      <xdr:col>21</xdr:col>
      <xdr:colOff>412750</xdr:colOff>
      <xdr:row>76</xdr:row>
      <xdr:rowOff>63500</xdr:rowOff>
    </xdr:to>
    <xdr:sp macro="" textlink="">
      <xdr:nvSpPr>
        <xdr:cNvPr id="447" name="円/楕円 446"/>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48277</xdr:rowOff>
    </xdr:from>
    <xdr:ext cx="762000" cy="259045"/>
    <xdr:sp macro="" textlink="">
      <xdr:nvSpPr>
        <xdr:cNvPr id="448" name="テキスト ボックス 447"/>
        <xdr:cNvSpPr txBox="1"/>
      </xdr:nvSpPr>
      <xdr:spPr>
        <a:xfrm>
          <a:off x="14401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87630</xdr:rowOff>
    </xdr:from>
    <xdr:to>
      <xdr:col>20</xdr:col>
      <xdr:colOff>209550</xdr:colOff>
      <xdr:row>75</xdr:row>
      <xdr:rowOff>17780</xdr:rowOff>
    </xdr:to>
    <xdr:sp macro="" textlink="">
      <xdr:nvSpPr>
        <xdr:cNvPr id="449" name="円/楕円 448"/>
        <xdr:cNvSpPr/>
      </xdr:nvSpPr>
      <xdr:spPr>
        <a:xfrm>
          <a:off x="13843000" y="12774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27957</xdr:rowOff>
    </xdr:from>
    <xdr:ext cx="762000" cy="259045"/>
    <xdr:sp macro="" textlink="">
      <xdr:nvSpPr>
        <xdr:cNvPr id="450" name="テキスト ボックス 449"/>
        <xdr:cNvSpPr txBox="1"/>
      </xdr:nvSpPr>
      <xdr:spPr>
        <a:xfrm>
          <a:off x="13512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64770</xdr:rowOff>
    </xdr:from>
    <xdr:to>
      <xdr:col>19</xdr:col>
      <xdr:colOff>6350</xdr:colOff>
      <xdr:row>74</xdr:row>
      <xdr:rowOff>166370</xdr:rowOff>
    </xdr:to>
    <xdr:sp macro="" textlink="">
      <xdr:nvSpPr>
        <xdr:cNvPr id="451" name="円/楕円 450"/>
        <xdr:cNvSpPr/>
      </xdr:nvSpPr>
      <xdr:spPr>
        <a:xfrm>
          <a:off x="12954000" y="1275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5097</xdr:rowOff>
    </xdr:from>
    <xdr:ext cx="762000" cy="259045"/>
    <xdr:sp macro="" textlink="">
      <xdr:nvSpPr>
        <xdr:cNvPr id="452" name="テキスト ボックス 451"/>
        <xdr:cNvSpPr txBox="1"/>
      </xdr:nvSpPr>
      <xdr:spPr>
        <a:xfrm>
          <a:off x="12623800" y="1252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京都府舞鶴市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152941</xdr:rowOff>
    </xdr:from>
    <xdr:to>
      <xdr:col>4</xdr:col>
      <xdr:colOff>1117600</xdr:colOff>
      <xdr:row>17</xdr:row>
      <xdr:rowOff>67640</xdr:rowOff>
    </xdr:to>
    <xdr:cxnSp macro="">
      <xdr:nvCxnSpPr>
        <xdr:cNvPr id="52" name="直線コネクタ 51"/>
        <xdr:cNvCxnSpPr/>
      </xdr:nvCxnSpPr>
      <xdr:spPr bwMode="auto">
        <a:xfrm flipV="1">
          <a:off x="5003800" y="2943766"/>
          <a:ext cx="647700" cy="86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50201</xdr:rowOff>
    </xdr:from>
    <xdr:to>
      <xdr:col>4</xdr:col>
      <xdr:colOff>469900</xdr:colOff>
      <xdr:row>17</xdr:row>
      <xdr:rowOff>67640</xdr:rowOff>
    </xdr:to>
    <xdr:cxnSp macro="">
      <xdr:nvCxnSpPr>
        <xdr:cNvPr id="55" name="直線コネクタ 54"/>
        <xdr:cNvCxnSpPr/>
      </xdr:nvCxnSpPr>
      <xdr:spPr bwMode="auto">
        <a:xfrm>
          <a:off x="4305300" y="3012476"/>
          <a:ext cx="698500" cy="17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24174</xdr:rowOff>
    </xdr:from>
    <xdr:to>
      <xdr:col>3</xdr:col>
      <xdr:colOff>904875</xdr:colOff>
      <xdr:row>17</xdr:row>
      <xdr:rowOff>50201</xdr:rowOff>
    </xdr:to>
    <xdr:cxnSp macro="">
      <xdr:nvCxnSpPr>
        <xdr:cNvPr id="58" name="直線コネクタ 57"/>
        <xdr:cNvCxnSpPr/>
      </xdr:nvCxnSpPr>
      <xdr:spPr bwMode="auto">
        <a:xfrm>
          <a:off x="3606800" y="2986449"/>
          <a:ext cx="698500" cy="260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24174</xdr:rowOff>
    </xdr:from>
    <xdr:to>
      <xdr:col>3</xdr:col>
      <xdr:colOff>206375</xdr:colOff>
      <xdr:row>17</xdr:row>
      <xdr:rowOff>61501</xdr:rowOff>
    </xdr:to>
    <xdr:cxnSp macro="">
      <xdr:nvCxnSpPr>
        <xdr:cNvPr id="61" name="直線コネクタ 60"/>
        <xdr:cNvCxnSpPr/>
      </xdr:nvCxnSpPr>
      <xdr:spPr bwMode="auto">
        <a:xfrm flipV="1">
          <a:off x="2908300" y="2986449"/>
          <a:ext cx="698500" cy="373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46272</xdr:rowOff>
    </xdr:from>
    <xdr:ext cx="762000" cy="259045"/>
    <xdr:sp macro="" textlink="">
      <xdr:nvSpPr>
        <xdr:cNvPr id="65" name="テキスト ボックス 64"/>
        <xdr:cNvSpPr txBox="1"/>
      </xdr:nvSpPr>
      <xdr:spPr>
        <a:xfrm>
          <a:off x="2527300" y="266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102141</xdr:rowOff>
    </xdr:from>
    <xdr:to>
      <xdr:col>5</xdr:col>
      <xdr:colOff>34925</xdr:colOff>
      <xdr:row>17</xdr:row>
      <xdr:rowOff>32291</xdr:rowOff>
    </xdr:to>
    <xdr:sp macro="" textlink="">
      <xdr:nvSpPr>
        <xdr:cNvPr id="71" name="円/楕円 70"/>
        <xdr:cNvSpPr/>
      </xdr:nvSpPr>
      <xdr:spPr bwMode="auto">
        <a:xfrm>
          <a:off x="5600700" y="289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118668</xdr:rowOff>
    </xdr:from>
    <xdr:ext cx="762000" cy="259045"/>
    <xdr:sp macro="" textlink="">
      <xdr:nvSpPr>
        <xdr:cNvPr id="72" name="人口1人当たり決算額の推移該当値テキスト130"/>
        <xdr:cNvSpPr txBox="1"/>
      </xdr:nvSpPr>
      <xdr:spPr>
        <a:xfrm>
          <a:off x="5740400" y="2738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80,828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16840</xdr:rowOff>
    </xdr:from>
    <xdr:to>
      <xdr:col>4</xdr:col>
      <xdr:colOff>520700</xdr:colOff>
      <xdr:row>17</xdr:row>
      <xdr:rowOff>118440</xdr:rowOff>
    </xdr:to>
    <xdr:sp macro="" textlink="">
      <xdr:nvSpPr>
        <xdr:cNvPr id="73" name="円/楕円 72"/>
        <xdr:cNvSpPr/>
      </xdr:nvSpPr>
      <xdr:spPr bwMode="auto">
        <a:xfrm>
          <a:off x="4953000" y="2979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128617</xdr:rowOff>
    </xdr:from>
    <xdr:ext cx="736600" cy="259045"/>
    <xdr:sp macro="" textlink="">
      <xdr:nvSpPr>
        <xdr:cNvPr id="74" name="テキスト ボックス 73"/>
        <xdr:cNvSpPr txBox="1"/>
      </xdr:nvSpPr>
      <xdr:spPr>
        <a:xfrm>
          <a:off x="4622800" y="27479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75,552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170851</xdr:rowOff>
    </xdr:from>
    <xdr:to>
      <xdr:col>3</xdr:col>
      <xdr:colOff>955675</xdr:colOff>
      <xdr:row>17</xdr:row>
      <xdr:rowOff>101001</xdr:rowOff>
    </xdr:to>
    <xdr:sp macro="" textlink="">
      <xdr:nvSpPr>
        <xdr:cNvPr id="75" name="円/楕円 74"/>
        <xdr:cNvSpPr/>
      </xdr:nvSpPr>
      <xdr:spPr bwMode="auto">
        <a:xfrm>
          <a:off x="4254500" y="29616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111178</xdr:rowOff>
    </xdr:from>
    <xdr:ext cx="762000" cy="259045"/>
    <xdr:sp macro="" textlink="">
      <xdr:nvSpPr>
        <xdr:cNvPr id="76" name="テキスト ボックス 75"/>
        <xdr:cNvSpPr txBox="1"/>
      </xdr:nvSpPr>
      <xdr:spPr>
        <a:xfrm>
          <a:off x="3924300" y="273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76,620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144824</xdr:rowOff>
    </xdr:from>
    <xdr:to>
      <xdr:col>3</xdr:col>
      <xdr:colOff>257175</xdr:colOff>
      <xdr:row>17</xdr:row>
      <xdr:rowOff>74974</xdr:rowOff>
    </xdr:to>
    <xdr:sp macro="" textlink="">
      <xdr:nvSpPr>
        <xdr:cNvPr id="77" name="円/楕円 76"/>
        <xdr:cNvSpPr/>
      </xdr:nvSpPr>
      <xdr:spPr bwMode="auto">
        <a:xfrm>
          <a:off x="3556000" y="29356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85151</xdr:rowOff>
    </xdr:from>
    <xdr:ext cx="762000" cy="259045"/>
    <xdr:sp macro="" textlink="">
      <xdr:nvSpPr>
        <xdr:cNvPr id="78" name="テキスト ボックス 77"/>
        <xdr:cNvSpPr txBox="1"/>
      </xdr:nvSpPr>
      <xdr:spPr>
        <a:xfrm>
          <a:off x="3225800" y="2704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78,214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10701</xdr:rowOff>
    </xdr:from>
    <xdr:to>
      <xdr:col>2</xdr:col>
      <xdr:colOff>692150</xdr:colOff>
      <xdr:row>17</xdr:row>
      <xdr:rowOff>112301</xdr:rowOff>
    </xdr:to>
    <xdr:sp macro="" textlink="">
      <xdr:nvSpPr>
        <xdr:cNvPr id="79" name="円/楕円 78"/>
        <xdr:cNvSpPr/>
      </xdr:nvSpPr>
      <xdr:spPr bwMode="auto">
        <a:xfrm>
          <a:off x="2857500" y="2972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97078</xdr:rowOff>
    </xdr:from>
    <xdr:ext cx="762000" cy="259045"/>
    <xdr:sp macro="" textlink="">
      <xdr:nvSpPr>
        <xdr:cNvPr id="80" name="テキスト ボックス 79"/>
        <xdr:cNvSpPr txBox="1"/>
      </xdr:nvSpPr>
      <xdr:spPr>
        <a:xfrm>
          <a:off x="2527300" y="305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75,928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188551</xdr:rowOff>
    </xdr:from>
    <xdr:to>
      <xdr:col>4</xdr:col>
      <xdr:colOff>1117600</xdr:colOff>
      <xdr:row>35</xdr:row>
      <xdr:rowOff>197314</xdr:rowOff>
    </xdr:to>
    <xdr:cxnSp macro="">
      <xdr:nvCxnSpPr>
        <xdr:cNvPr id="113" name="直線コネクタ 112"/>
        <xdr:cNvCxnSpPr/>
      </xdr:nvCxnSpPr>
      <xdr:spPr bwMode="auto">
        <a:xfrm>
          <a:off x="5003800" y="6798901"/>
          <a:ext cx="647700" cy="8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177235</xdr:rowOff>
    </xdr:from>
    <xdr:to>
      <xdr:col>4</xdr:col>
      <xdr:colOff>469900</xdr:colOff>
      <xdr:row>35</xdr:row>
      <xdr:rowOff>188551</xdr:rowOff>
    </xdr:to>
    <xdr:cxnSp macro="">
      <xdr:nvCxnSpPr>
        <xdr:cNvPr id="116" name="直線コネクタ 115"/>
        <xdr:cNvCxnSpPr/>
      </xdr:nvCxnSpPr>
      <xdr:spPr bwMode="auto">
        <a:xfrm>
          <a:off x="4305300" y="6787585"/>
          <a:ext cx="698500" cy="11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171120</xdr:rowOff>
    </xdr:from>
    <xdr:to>
      <xdr:col>3</xdr:col>
      <xdr:colOff>904875</xdr:colOff>
      <xdr:row>35</xdr:row>
      <xdr:rowOff>177235</xdr:rowOff>
    </xdr:to>
    <xdr:cxnSp macro="">
      <xdr:nvCxnSpPr>
        <xdr:cNvPr id="119" name="直線コネクタ 118"/>
        <xdr:cNvCxnSpPr/>
      </xdr:nvCxnSpPr>
      <xdr:spPr bwMode="auto">
        <a:xfrm>
          <a:off x="3606800" y="6781470"/>
          <a:ext cx="698500" cy="6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171120</xdr:rowOff>
    </xdr:from>
    <xdr:to>
      <xdr:col>3</xdr:col>
      <xdr:colOff>206375</xdr:colOff>
      <xdr:row>35</xdr:row>
      <xdr:rowOff>198495</xdr:rowOff>
    </xdr:to>
    <xdr:cxnSp macro="">
      <xdr:nvCxnSpPr>
        <xdr:cNvPr id="122" name="直線コネクタ 121"/>
        <xdr:cNvCxnSpPr/>
      </xdr:nvCxnSpPr>
      <xdr:spPr bwMode="auto">
        <a:xfrm flipV="1">
          <a:off x="2908300" y="6781470"/>
          <a:ext cx="698500" cy="27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223143</xdr:rowOff>
    </xdr:from>
    <xdr:ext cx="762000" cy="259045"/>
    <xdr:sp macro="" textlink="">
      <xdr:nvSpPr>
        <xdr:cNvPr id="124" name="テキスト ボックス 123"/>
        <xdr:cNvSpPr txBox="1"/>
      </xdr:nvSpPr>
      <xdr:spPr>
        <a:xfrm>
          <a:off x="3225800" y="6490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134770</xdr:rowOff>
    </xdr:from>
    <xdr:ext cx="762000" cy="259045"/>
    <xdr:sp macro="" textlink="">
      <xdr:nvSpPr>
        <xdr:cNvPr id="126" name="テキスト ボックス 125"/>
        <xdr:cNvSpPr txBox="1"/>
      </xdr:nvSpPr>
      <xdr:spPr>
        <a:xfrm>
          <a:off x="2527300" y="640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146514</xdr:rowOff>
    </xdr:from>
    <xdr:to>
      <xdr:col>5</xdr:col>
      <xdr:colOff>34925</xdr:colOff>
      <xdr:row>35</xdr:row>
      <xdr:rowOff>248114</xdr:rowOff>
    </xdr:to>
    <xdr:sp macro="" textlink="">
      <xdr:nvSpPr>
        <xdr:cNvPr id="132" name="円/楕円 131"/>
        <xdr:cNvSpPr/>
      </xdr:nvSpPr>
      <xdr:spPr bwMode="auto">
        <a:xfrm>
          <a:off x="5600700" y="6756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334491</xdr:rowOff>
    </xdr:from>
    <xdr:ext cx="762000" cy="259045"/>
    <xdr:sp macro="" textlink="">
      <xdr:nvSpPr>
        <xdr:cNvPr id="133" name="人口1人当たり決算額の推移該当値テキスト445"/>
        <xdr:cNvSpPr txBox="1"/>
      </xdr:nvSpPr>
      <xdr:spPr>
        <a:xfrm>
          <a:off x="5740400" y="660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19,309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137751</xdr:rowOff>
    </xdr:from>
    <xdr:to>
      <xdr:col>4</xdr:col>
      <xdr:colOff>520700</xdr:colOff>
      <xdr:row>35</xdr:row>
      <xdr:rowOff>239351</xdr:rowOff>
    </xdr:to>
    <xdr:sp macro="" textlink="">
      <xdr:nvSpPr>
        <xdr:cNvPr id="134" name="円/楕円 133"/>
        <xdr:cNvSpPr/>
      </xdr:nvSpPr>
      <xdr:spPr bwMode="auto">
        <a:xfrm>
          <a:off x="4953000" y="67481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249528</xdr:rowOff>
    </xdr:from>
    <xdr:ext cx="736600" cy="259045"/>
    <xdr:sp macro="" textlink="">
      <xdr:nvSpPr>
        <xdr:cNvPr id="135" name="テキスト ボックス 134"/>
        <xdr:cNvSpPr txBox="1"/>
      </xdr:nvSpPr>
      <xdr:spPr>
        <a:xfrm>
          <a:off x="4622800" y="65169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19,769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126435</xdr:rowOff>
    </xdr:from>
    <xdr:to>
      <xdr:col>3</xdr:col>
      <xdr:colOff>955675</xdr:colOff>
      <xdr:row>35</xdr:row>
      <xdr:rowOff>228035</xdr:rowOff>
    </xdr:to>
    <xdr:sp macro="" textlink="">
      <xdr:nvSpPr>
        <xdr:cNvPr id="136" name="円/楕円 135"/>
        <xdr:cNvSpPr/>
      </xdr:nvSpPr>
      <xdr:spPr bwMode="auto">
        <a:xfrm>
          <a:off x="4254500" y="6736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238212</xdr:rowOff>
    </xdr:from>
    <xdr:ext cx="762000" cy="259045"/>
    <xdr:sp macro="" textlink="">
      <xdr:nvSpPr>
        <xdr:cNvPr id="137" name="テキスト ボックス 136"/>
        <xdr:cNvSpPr txBox="1"/>
      </xdr:nvSpPr>
      <xdr:spPr>
        <a:xfrm>
          <a:off x="3924300" y="650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120320</xdr:rowOff>
    </xdr:from>
    <xdr:to>
      <xdr:col>3</xdr:col>
      <xdr:colOff>257175</xdr:colOff>
      <xdr:row>35</xdr:row>
      <xdr:rowOff>221920</xdr:rowOff>
    </xdr:to>
    <xdr:sp macro="" textlink="">
      <xdr:nvSpPr>
        <xdr:cNvPr id="138" name="円/楕円 137"/>
        <xdr:cNvSpPr/>
      </xdr:nvSpPr>
      <xdr:spPr bwMode="auto">
        <a:xfrm>
          <a:off x="3556000" y="6730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206697</xdr:rowOff>
    </xdr:from>
    <xdr:ext cx="762000" cy="259045"/>
    <xdr:sp macro="" textlink="">
      <xdr:nvSpPr>
        <xdr:cNvPr id="139" name="テキスト ボックス 138"/>
        <xdr:cNvSpPr txBox="1"/>
      </xdr:nvSpPr>
      <xdr:spPr>
        <a:xfrm>
          <a:off x="3225800" y="6817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20,684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147695</xdr:rowOff>
    </xdr:from>
    <xdr:to>
      <xdr:col>2</xdr:col>
      <xdr:colOff>692150</xdr:colOff>
      <xdr:row>35</xdr:row>
      <xdr:rowOff>249295</xdr:rowOff>
    </xdr:to>
    <xdr:sp macro="" textlink="">
      <xdr:nvSpPr>
        <xdr:cNvPr id="140" name="円/楕円 139"/>
        <xdr:cNvSpPr/>
      </xdr:nvSpPr>
      <xdr:spPr bwMode="auto">
        <a:xfrm>
          <a:off x="2857500" y="6758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234072</xdr:rowOff>
    </xdr:from>
    <xdr:ext cx="762000" cy="259045"/>
    <xdr:sp macro="" textlink="">
      <xdr:nvSpPr>
        <xdr:cNvPr id="141" name="テキスト ボックス 140"/>
        <xdr:cNvSpPr txBox="1"/>
      </xdr:nvSpPr>
      <xdr:spPr>
        <a:xfrm>
          <a:off x="2527300" y="6844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京都府舞鶴市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定年退職や給与削減措置の終了による人件費の増加や、情報システム関連経費、予防接種、施設管理経費などの増加による物件費の増加など歳出が増加する一方で、市内の発電所に係る固定資産税の減少等による市税収入の減少など歳入は減少している。その収支不足を、財政調整積立金などの基金を取り崩すことで賄ったため、平成２６年度実質単年度収支はマイナス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歳出の抑制などにより基金の取り崩しを最小限に抑えるなど改善に努める。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京都府舞鶴市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取扱量の減少等により公設地方卸売市場事業会計が赤字決算となった平成２４年度を除き、近年、各会計とも赤字は発生していない。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京都府舞鶴市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元利償還金は微減傾向で推移するものの、下水道事業や病院事業などの公営企業への準公債費は増加傾向にある。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今後も地方財政措置のある地方債の優先的な活用や事業精査等により、良好な比率となるよう財政運営に努める。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京都府舞鶴市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将来負担額は、臨時財政対策債の発行等による地方債現在高の増加や、公営企業債等繰入見込額の増加により増加傾向にある。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等についても、地方財政措置のある地方債発行による基準財政需要額算入見込額や充当可能基金の増加により増加傾向にあったが、平成２６年度は、財政調整積立基金など多額の基金取り崩しを行ったため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歳出の抑制などにより基金の取り崩し額を最小限に抑えるとともに、地方財政措置のある地方債の優先的な活用等を通じて、適正な水準の維持に努める。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Q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37955838</v>
      </c>
      <c r="BO4" s="349"/>
      <c r="BP4" s="349"/>
      <c r="BQ4" s="349"/>
      <c r="BR4" s="349"/>
      <c r="BS4" s="349"/>
      <c r="BT4" s="349"/>
      <c r="BU4" s="350"/>
      <c r="BV4" s="348">
        <v>36601993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0.7</v>
      </c>
      <c r="CU4" s="355"/>
      <c r="CV4" s="355"/>
      <c r="CW4" s="355"/>
      <c r="CX4" s="355"/>
      <c r="CY4" s="355"/>
      <c r="CZ4" s="355"/>
      <c r="DA4" s="356"/>
      <c r="DB4" s="354">
        <v>1.7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37635400</v>
      </c>
      <c r="BO5" s="386"/>
      <c r="BP5" s="386"/>
      <c r="BQ5" s="386"/>
      <c r="BR5" s="386"/>
      <c r="BS5" s="386"/>
      <c r="BT5" s="386"/>
      <c r="BU5" s="387"/>
      <c r="BV5" s="385">
        <v>35968448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96.4</v>
      </c>
      <c r="CU5" s="383"/>
      <c r="CV5" s="383"/>
      <c r="CW5" s="383"/>
      <c r="CX5" s="383"/>
      <c r="CY5" s="383"/>
      <c r="CZ5" s="383"/>
      <c r="DA5" s="384"/>
      <c r="DB5" s="382">
        <v>88.5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320438</v>
      </c>
      <c r="BO6" s="386"/>
      <c r="BP6" s="386"/>
      <c r="BQ6" s="386"/>
      <c r="BR6" s="386"/>
      <c r="BS6" s="386"/>
      <c r="BT6" s="386"/>
      <c r="BU6" s="387"/>
      <c r="BV6" s="385">
        <v>633545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105.8</v>
      </c>
      <c r="CU6" s="423"/>
      <c r="CV6" s="423"/>
      <c r="CW6" s="423"/>
      <c r="CX6" s="423"/>
      <c r="CY6" s="423"/>
      <c r="CZ6" s="423"/>
      <c r="DA6" s="424"/>
      <c r="DB6" s="422">
        <v>97.4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182391</v>
      </c>
      <c r="BO7" s="386"/>
      <c r="BP7" s="386"/>
      <c r="BQ7" s="386"/>
      <c r="BR7" s="386"/>
      <c r="BS7" s="386"/>
      <c r="BT7" s="386"/>
      <c r="BU7" s="387"/>
      <c r="BV7" s="385">
        <v>304458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19554998</v>
      </c>
      <c r="CU7" s="386"/>
      <c r="CV7" s="386"/>
      <c r="CW7" s="386"/>
      <c r="CX7" s="386"/>
      <c r="CY7" s="386"/>
      <c r="CZ7" s="386"/>
      <c r="DA7" s="387"/>
      <c r="DB7" s="385">
        <v>19911046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138047</v>
      </c>
      <c r="BO8" s="386"/>
      <c r="BP8" s="386"/>
      <c r="BQ8" s="386"/>
      <c r="BR8" s="386"/>
      <c r="BS8" s="386"/>
      <c r="BT8" s="386"/>
      <c r="BU8" s="387"/>
      <c r="BV8" s="385">
        <v>329087</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88669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-191040</v>
      </c>
      <c r="BO9" s="386"/>
      <c r="BP9" s="386"/>
      <c r="BQ9" s="386"/>
      <c r="BR9" s="386"/>
      <c r="BS9" s="386"/>
      <c r="BT9" s="386"/>
      <c r="BU9" s="387"/>
      <c r="BV9" s="385">
        <v>-241596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14.4</v>
      </c>
      <c r="CU9" s="383"/>
      <c r="CV9" s="383"/>
      <c r="CW9" s="383"/>
      <c r="CX9" s="383"/>
      <c r="CY9" s="383"/>
      <c r="CZ9" s="383"/>
      <c r="DA9" s="384"/>
      <c r="DB9" s="382">
        <v>14.1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91733</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157000</v>
      </c>
      <c r="BO10" s="386"/>
      <c r="BP10" s="386"/>
      <c r="BQ10" s="386"/>
      <c r="BR10" s="386"/>
      <c r="BS10" s="386"/>
      <c r="BT10" s="386"/>
      <c r="BU10" s="387"/>
      <c r="BV10" s="385">
        <v>390529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28908</v>
      </c>
      <c r="BO11" s="386"/>
      <c r="BP11" s="386"/>
      <c r="BQ11" s="386"/>
      <c r="BR11" s="386"/>
      <c r="BS11" s="386"/>
      <c r="BT11" s="386"/>
      <c r="BU11" s="387"/>
      <c r="BV11" s="385">
        <v>31044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86996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941600</v>
      </c>
      <c r="BO12" s="386"/>
      <c r="BP12" s="386"/>
      <c r="BQ12" s="386"/>
      <c r="BR12" s="386"/>
      <c r="BS12" s="386"/>
      <c r="BT12" s="386"/>
      <c r="BU12" s="387"/>
      <c r="BV12" s="385">
        <v>400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86024</v>
      </c>
      <c r="S13" s="467"/>
      <c r="T13" s="467"/>
      <c r="U13" s="467"/>
      <c r="V13" s="468"/>
      <c r="W13" s="401" t="s">
        <v>123</v>
      </c>
      <c r="X13" s="402"/>
      <c r="Y13" s="402"/>
      <c r="Z13" s="402"/>
      <c r="AA13" s="402"/>
      <c r="AB13" s="392"/>
      <c r="AC13" s="436">
        <v>1605</v>
      </c>
      <c r="AD13" s="437"/>
      <c r="AE13" s="437"/>
      <c r="AF13" s="437"/>
      <c r="AG13" s="476"/>
      <c r="AH13" s="436">
        <v>2392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-946732</v>
      </c>
      <c r="BO13" s="386"/>
      <c r="BP13" s="386"/>
      <c r="BQ13" s="386"/>
      <c r="BR13" s="386"/>
      <c r="BS13" s="386"/>
      <c r="BT13" s="386"/>
      <c r="BU13" s="387"/>
      <c r="BV13" s="385">
        <v>179577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10.5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87860</v>
      </c>
      <c r="S14" s="467"/>
      <c r="T14" s="467"/>
      <c r="U14" s="467"/>
      <c r="V14" s="468"/>
      <c r="W14" s="375"/>
      <c r="X14" s="376"/>
      <c r="Y14" s="376"/>
      <c r="Z14" s="376"/>
      <c r="AA14" s="376"/>
      <c r="AB14" s="365"/>
      <c r="AC14" s="469">
        <v>4.2</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99.1</v>
      </c>
      <c r="CU14" s="481"/>
      <c r="CV14" s="481"/>
      <c r="CW14" s="481"/>
      <c r="CX14" s="481"/>
      <c r="CY14" s="481"/>
      <c r="CZ14" s="481"/>
      <c r="DA14" s="482"/>
      <c r="DB14" s="480">
        <v>80.900000000000006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86846</v>
      </c>
      <c r="S15" s="467"/>
      <c r="T15" s="467"/>
      <c r="U15" s="467"/>
      <c r="V15" s="468"/>
      <c r="W15" s="401" t="s">
        <v>130</v>
      </c>
      <c r="X15" s="402"/>
      <c r="Y15" s="402"/>
      <c r="Z15" s="402"/>
      <c r="AA15" s="402"/>
      <c r="AB15" s="392"/>
      <c r="AC15" s="436">
        <v>9023</v>
      </c>
      <c r="AD15" s="437"/>
      <c r="AE15" s="437"/>
      <c r="AF15" s="437"/>
      <c r="AG15" s="476"/>
      <c r="AH15" s="436">
        <v>10585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10461605</v>
      </c>
      <c r="BO15" s="349"/>
      <c r="BP15" s="349"/>
      <c r="BQ15" s="349"/>
      <c r="BR15" s="349"/>
      <c r="BS15" s="349"/>
      <c r="BT15" s="349"/>
      <c r="BU15" s="350"/>
      <c r="BV15" s="348">
        <v>10721974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23.4</v>
      </c>
      <c r="AD16" s="470"/>
      <c r="AE16" s="470"/>
      <c r="AF16" s="470"/>
      <c r="AG16" s="471"/>
      <c r="AH16" s="469">
        <v>24.3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14648984</v>
      </c>
      <c r="BO16" s="386"/>
      <c r="BP16" s="386"/>
      <c r="BQ16" s="386"/>
      <c r="BR16" s="386"/>
      <c r="BS16" s="386"/>
      <c r="BT16" s="386"/>
      <c r="BU16" s="387"/>
      <c r="BV16" s="385">
        <v>14798519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27906</v>
      </c>
      <c r="AD17" s="437"/>
      <c r="AE17" s="437"/>
      <c r="AF17" s="437"/>
      <c r="AG17" s="476"/>
      <c r="AH17" s="436">
        <v>29773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13454349</v>
      </c>
      <c r="BO17" s="386"/>
      <c r="BP17" s="386"/>
      <c r="BQ17" s="386"/>
      <c r="BR17" s="386"/>
      <c r="BS17" s="386"/>
      <c r="BT17" s="386"/>
      <c r="BU17" s="387"/>
      <c r="BV17" s="385">
        <v>13892927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342.1</v>
      </c>
      <c r="M18" s="498"/>
      <c r="N18" s="498"/>
      <c r="O18" s="498"/>
      <c r="P18" s="498"/>
      <c r="Q18" s="498"/>
      <c r="R18" s="499"/>
      <c r="S18" s="499"/>
      <c r="T18" s="499"/>
      <c r="U18" s="499"/>
      <c r="V18" s="500"/>
      <c r="W18" s="403"/>
      <c r="X18" s="404"/>
      <c r="Y18" s="404"/>
      <c r="Z18" s="404"/>
      <c r="AA18" s="404"/>
      <c r="AB18" s="395"/>
      <c r="AC18" s="501">
        <v>72.400000000000006</v>
      </c>
      <c r="AD18" s="502"/>
      <c r="AE18" s="502"/>
      <c r="AF18" s="502"/>
      <c r="AG18" s="503"/>
      <c r="AH18" s="501">
        <v>68.400000000000006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20253774</v>
      </c>
      <c r="BO18" s="386"/>
      <c r="BP18" s="386"/>
      <c r="BQ18" s="386"/>
      <c r="BR18" s="386"/>
      <c r="BS18" s="386"/>
      <c r="BT18" s="386"/>
      <c r="BU18" s="387"/>
      <c r="BV18" s="385">
        <v>18813128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259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24508567</v>
      </c>
      <c r="BO19" s="386"/>
      <c r="BP19" s="386"/>
      <c r="BQ19" s="386"/>
      <c r="BR19" s="386"/>
      <c r="BS19" s="386"/>
      <c r="BT19" s="386"/>
      <c r="BU19" s="387"/>
      <c r="BV19" s="385">
        <v>24863047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35504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35445454</v>
      </c>
      <c r="BO23" s="386"/>
      <c r="BP23" s="386"/>
      <c r="BQ23" s="386"/>
      <c r="BR23" s="386"/>
      <c r="BS23" s="386"/>
      <c r="BT23" s="386"/>
      <c r="BU23" s="387"/>
      <c r="BV23" s="385">
        <v>33952269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9180</v>
      </c>
      <c r="R24" s="437"/>
      <c r="S24" s="437"/>
      <c r="T24" s="437"/>
      <c r="U24" s="437"/>
      <c r="V24" s="476"/>
      <c r="W24" s="531"/>
      <c r="X24" s="519"/>
      <c r="Y24" s="520"/>
      <c r="Z24" s="435" t="s">
        <v>154</v>
      </c>
      <c r="AA24" s="415"/>
      <c r="AB24" s="415"/>
      <c r="AC24" s="415"/>
      <c r="AD24" s="415"/>
      <c r="AE24" s="415"/>
      <c r="AF24" s="415"/>
      <c r="AG24" s="416"/>
      <c r="AH24" s="436">
        <v>689</v>
      </c>
      <c r="AI24" s="437"/>
      <c r="AJ24" s="437"/>
      <c r="AK24" s="437"/>
      <c r="AL24" s="476"/>
      <c r="AM24" s="436">
        <v>2256475</v>
      </c>
      <c r="AN24" s="437"/>
      <c r="AO24" s="437"/>
      <c r="AP24" s="437"/>
      <c r="AQ24" s="437"/>
      <c r="AR24" s="476"/>
      <c r="AS24" s="436">
        <v>3275</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28856251</v>
      </c>
      <c r="BO24" s="386"/>
      <c r="BP24" s="386"/>
      <c r="BQ24" s="386"/>
      <c r="BR24" s="386"/>
      <c r="BS24" s="386"/>
      <c r="BT24" s="386"/>
      <c r="BU24" s="387"/>
      <c r="BV24" s="385">
        <v>28281817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2</v>
      </c>
      <c r="M25" s="437"/>
      <c r="N25" s="437"/>
      <c r="O25" s="437"/>
      <c r="P25" s="476"/>
      <c r="Q25" s="436">
        <v>7560</v>
      </c>
      <c r="R25" s="437"/>
      <c r="S25" s="437"/>
      <c r="T25" s="437"/>
      <c r="U25" s="437"/>
      <c r="V25" s="476"/>
      <c r="W25" s="531"/>
      <c r="X25" s="519"/>
      <c r="Y25" s="520"/>
      <c r="Z25" s="435" t="s">
        <v>157</v>
      </c>
      <c r="AA25" s="415"/>
      <c r="AB25" s="415"/>
      <c r="AC25" s="415"/>
      <c r="AD25" s="415"/>
      <c r="AE25" s="415"/>
      <c r="AF25" s="415"/>
      <c r="AG25" s="416"/>
      <c r="AH25" s="436">
        <v>132</v>
      </c>
      <c r="AI25" s="437"/>
      <c r="AJ25" s="437"/>
      <c r="AK25" s="437"/>
      <c r="AL25" s="476"/>
      <c r="AM25" s="436">
        <v>407616</v>
      </c>
      <c r="AN25" s="437"/>
      <c r="AO25" s="437"/>
      <c r="AP25" s="437"/>
      <c r="AQ25" s="437"/>
      <c r="AR25" s="476"/>
      <c r="AS25" s="436">
        <v>3088</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4649149</v>
      </c>
      <c r="BO25" s="349"/>
      <c r="BP25" s="349"/>
      <c r="BQ25" s="349"/>
      <c r="BR25" s="349"/>
      <c r="BS25" s="349"/>
      <c r="BT25" s="349"/>
      <c r="BU25" s="350"/>
      <c r="BV25" s="348">
        <v>3953282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6660</v>
      </c>
      <c r="R26" s="437"/>
      <c r="S26" s="437"/>
      <c r="T26" s="437"/>
      <c r="U26" s="437"/>
      <c r="V26" s="476"/>
      <c r="W26" s="531"/>
      <c r="X26" s="519"/>
      <c r="Y26" s="520"/>
      <c r="Z26" s="435" t="s">
        <v>160</v>
      </c>
      <c r="AA26" s="541"/>
      <c r="AB26" s="541"/>
      <c r="AC26" s="541"/>
      <c r="AD26" s="541"/>
      <c r="AE26" s="541"/>
      <c r="AF26" s="541"/>
      <c r="AG26" s="542"/>
      <c r="AH26" s="436">
        <v>9</v>
      </c>
      <c r="AI26" s="437"/>
      <c r="AJ26" s="437"/>
      <c r="AK26" s="437"/>
      <c r="AL26" s="476"/>
      <c r="AM26" s="436">
        <v>30708</v>
      </c>
      <c r="AN26" s="437"/>
      <c r="AO26" s="437"/>
      <c r="AP26" s="437"/>
      <c r="AQ26" s="437"/>
      <c r="AR26" s="476"/>
      <c r="AS26" s="436">
        <v>3412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5700</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11440</v>
      </c>
      <c r="AN27" s="437"/>
      <c r="AO27" s="437"/>
      <c r="AP27" s="437"/>
      <c r="AQ27" s="437"/>
      <c r="AR27" s="476"/>
      <c r="AS27" s="436">
        <v>3813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2572531</v>
      </c>
      <c r="BO27" s="555"/>
      <c r="BP27" s="555"/>
      <c r="BQ27" s="555"/>
      <c r="BR27" s="555"/>
      <c r="BS27" s="555"/>
      <c r="BT27" s="555"/>
      <c r="BU27" s="556"/>
      <c r="BV27" s="554">
        <v>2568724</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4800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3418198</v>
      </c>
      <c r="BO28" s="349"/>
      <c r="BP28" s="349"/>
      <c r="BQ28" s="349"/>
      <c r="BR28" s="349"/>
      <c r="BS28" s="349"/>
      <c r="BT28" s="349"/>
      <c r="BU28" s="350"/>
      <c r="BV28" s="348">
        <v>4202798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26</v>
      </c>
      <c r="M29" s="437"/>
      <c r="N29" s="437"/>
      <c r="O29" s="437"/>
      <c r="P29" s="476"/>
      <c r="Q29" s="436">
        <v>4400</v>
      </c>
      <c r="R29" s="437"/>
      <c r="S29" s="437"/>
      <c r="T29" s="437"/>
      <c r="U29" s="437"/>
      <c r="V29" s="476"/>
      <c r="W29" s="532"/>
      <c r="X29" s="533"/>
      <c r="Y29" s="534"/>
      <c r="Z29" s="435" t="s">
        <v>170</v>
      </c>
      <c r="AA29" s="415"/>
      <c r="AB29" s="415"/>
      <c r="AC29" s="415"/>
      <c r="AD29" s="415"/>
      <c r="AE29" s="415"/>
      <c r="AF29" s="415"/>
      <c r="AG29" s="416"/>
      <c r="AH29" s="436">
        <v>692</v>
      </c>
      <c r="AI29" s="437"/>
      <c r="AJ29" s="437"/>
      <c r="AK29" s="437"/>
      <c r="AL29" s="476"/>
      <c r="AM29" s="436">
        <v>2267915</v>
      </c>
      <c r="AN29" s="437"/>
      <c r="AO29" s="437"/>
      <c r="AP29" s="437"/>
      <c r="AQ29" s="437"/>
      <c r="AR29" s="476"/>
      <c r="AS29" s="436">
        <v>3277</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874987</v>
      </c>
      <c r="BO29" s="386"/>
      <c r="BP29" s="386"/>
      <c r="BQ29" s="386"/>
      <c r="BR29" s="386"/>
      <c r="BS29" s="386"/>
      <c r="BT29" s="386"/>
      <c r="BU29" s="387"/>
      <c r="BV29" s="385">
        <v>1069694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102.4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5291927</v>
      </c>
      <c r="BO30" s="555"/>
      <c r="BP30" s="555"/>
      <c r="BQ30" s="555"/>
      <c r="BR30" s="555"/>
      <c r="BS30" s="555"/>
      <c r="BT30" s="555"/>
      <c r="BU30" s="556"/>
      <c r="BV30" s="554">
        <v>6338631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IF('各会計、関係団体の財政状況及び健全化判断比率'!B35="","",'各会計、関係団体の財政状況及び健全化判断比率'!B35)</f>
        <v>簡易水道事業会計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京都府住宅新築資金等貸付事業管理組合（一般会計）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舞鶴勤労者福祉センター協議会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土地建物造成事業会計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駐車場事業会計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IF('各会計、関係団体の財政状況及び健全化判断比率'!B34="","",'各会計、関係団体の財政状況及び健全化判断比率'!B34)</f>
        <v>病院事業会計</v>
      </c>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IF('各会計、関係団体の財政状況及び健全化判断比率'!B36="","",'各会計、関係団体の財政状況及び健全化判断比率'!B36)</f>
        <v>下水道事業会計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京都府住宅新築資金等貸付事業管理組合（特別会計）</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舞鶴市文化事業団</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介護保険事業会計(保険事業勘定）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IF('各会計、関係団体の財政状況及び健全化判断比率'!B37="","",'各会計、関係団体の財政状況及び健全化判断比率'!B37)</f>
        <v>貯木事業会計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京都地方税機構</v>
      </c>
      <c r="BZ36" s="567"/>
      <c r="CA36" s="567"/>
      <c r="CB36" s="567"/>
      <c r="CC36" s="567"/>
      <c r="CD36" s="567"/>
      <c r="CE36" s="567"/>
      <c r="CF36" s="567"/>
      <c r="CG36" s="567"/>
      <c r="CH36" s="567"/>
      <c r="CI36" s="567"/>
      <c r="CJ36" s="567"/>
      <c r="CK36" s="567"/>
      <c r="CL36" s="567"/>
      <c r="CM36" s="567"/>
      <c r="CN36" s="165"/>
      <c r="CO36" s="566">
        <f t="shared" si="3"/>
        <v>21</v>
      </c>
      <c r="CP36" s="566"/>
      <c r="CQ36" s="567" t="str">
        <f>IF('各会計、関係団体の財政状況及び健全化判断比率'!BS9="","",'各会計、関係団体の財政状況及び健全化判断比率'!BS9)</f>
        <v>舞鶴市土地開発公社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介護保険事業会計（サービス事業勘定）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京都府後期高齢者医療広域連合（一般会計）</v>
      </c>
      <c r="BZ37" s="567"/>
      <c r="CA37" s="567"/>
      <c r="CB37" s="567"/>
      <c r="CC37" s="567"/>
      <c r="CD37" s="567"/>
      <c r="CE37" s="567"/>
      <c r="CF37" s="567"/>
      <c r="CG37" s="567"/>
      <c r="CH37" s="567"/>
      <c r="CI37" s="567"/>
      <c r="CJ37" s="567"/>
      <c r="CK37" s="567"/>
      <c r="CL37" s="567"/>
      <c r="CM37" s="567"/>
      <c r="CN37" s="165"/>
      <c r="CO37" s="566">
        <f t="shared" si="3"/>
        <v>22</v>
      </c>
      <c r="CP37" s="566"/>
      <c r="CQ37" s="567" t="str">
        <f>IF('各会計、関係団体の財政状況及び健全化判断比率'!BS10="","",'各会計、関係団体の財政状況及び健全化判断比率'!BS10)</f>
        <v>舞鶴市花と緑の公社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後期高齢者医療事業会計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京都府後期高齢者医療広域連合（特別会計）</v>
      </c>
      <c r="BZ38" s="567"/>
      <c r="CA38" s="567"/>
      <c r="CB38" s="567"/>
      <c r="CC38" s="567"/>
      <c r="CD38" s="567"/>
      <c r="CE38" s="567"/>
      <c r="CF38" s="567"/>
      <c r="CG38" s="567"/>
      <c r="CH38" s="567"/>
      <c r="CI38" s="567"/>
      <c r="CJ38" s="567"/>
      <c r="CK38" s="567"/>
      <c r="CL38" s="567"/>
      <c r="CM38" s="567"/>
      <c r="CN38" s="165"/>
      <c r="CO38" s="566">
        <f t="shared" si="3"/>
        <v>23</v>
      </c>
      <c r="CP38" s="566"/>
      <c r="CQ38" s="567" t="str">
        <f>IF('各会計、関係団体の財政状況及び健全化判断比率'!BS11="","",'各会計、関係団体の財政状況及び健全化判断比率'!BS11)</f>
        <v>舞鶴地域医療連携機構</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京都府自治会館管理組合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9" t="s">
        <v>24</v>
      </c>
      <c r="C41" s="1170"/>
      <c r="D41" s="81"/>
      <c r="E41" s="1175" t="s">
        <v>25</v>
      </c>
      <c r="F41" s="1175"/>
      <c r="G41" s="1175"/>
      <c r="H41" s="1176"/>
      <c r="I41" s="82">
        <v>32578</v>
      </c>
      <c r="J41" s="83">
        <v>32468</v>
      </c>
      <c r="K41" s="83">
        <v>33227</v>
      </c>
      <c r="L41" s="83">
        <v>33983</v>
      </c>
      <c r="M41" s="84">
        <v>35445</v>
      </c>
    </row>
    <row r="42" spans="2:13" ht="27.75" customHeight="1">
      <c r="B42" s="1171"/>
      <c r="C42" s="1172"/>
      <c r="D42" s="85"/>
      <c r="E42" s="1177" t="s">
        <v>26</v>
      </c>
      <c r="F42" s="1177"/>
      <c r="G42" s="1177"/>
      <c r="H42" s="1178"/>
      <c r="I42" s="86">
        <v>2</v>
      </c>
      <c r="J42" s="87">
        <v>13</v>
      </c>
      <c r="K42" s="87">
        <v>11</v>
      </c>
      <c r="L42" s="87">
        <v>2</v>
      </c>
      <c r="M42" s="88">
        <v>210</v>
      </c>
    </row>
    <row r="43" spans="2:13" ht="27.75" customHeight="1">
      <c r="B43" s="1171"/>
      <c r="C43" s="1172"/>
      <c r="D43" s="85"/>
      <c r="E43" s="1177" t="s">
        <v>27</v>
      </c>
      <c r="F43" s="1177"/>
      <c r="G43" s="1177"/>
      <c r="H43" s="1178"/>
      <c r="I43" s="86">
        <v>20993</v>
      </c>
      <c r="J43" s="87">
        <v>21536</v>
      </c>
      <c r="K43" s="87">
        <v>22411</v>
      </c>
      <c r="L43" s="87">
        <v>23673</v>
      </c>
      <c r="M43" s="88">
        <v>23922</v>
      </c>
    </row>
    <row r="44" spans="2:13" ht="27.75" customHeight="1">
      <c r="B44" s="1171"/>
      <c r="C44" s="1172"/>
      <c r="D44" s="85"/>
      <c r="E44" s="1177" t="s">
        <v>28</v>
      </c>
      <c r="F44" s="1177"/>
      <c r="G44" s="1177"/>
      <c r="H44" s="1178"/>
      <c r="I44" s="86">
        <v>18</v>
      </c>
      <c r="J44" s="87">
        <v>13</v>
      </c>
      <c r="K44" s="87">
        <v>7</v>
      </c>
      <c r="L44" s="87">
        <v>6</v>
      </c>
      <c r="M44" s="88">
        <v>5</v>
      </c>
    </row>
    <row r="45" spans="2:13" ht="27.75" customHeight="1">
      <c r="B45" s="1171"/>
      <c r="C45" s="1172"/>
      <c r="D45" s="85"/>
      <c r="E45" s="1177" t="s">
        <v>29</v>
      </c>
      <c r="F45" s="1177"/>
      <c r="G45" s="1177"/>
      <c r="H45" s="1178"/>
      <c r="I45" s="86">
        <v>7446</v>
      </c>
      <c r="J45" s="87">
        <v>7440</v>
      </c>
      <c r="K45" s="87">
        <v>7256</v>
      </c>
      <c r="L45" s="87">
        <v>7327</v>
      </c>
      <c r="M45" s="88">
        <v>6698</v>
      </c>
    </row>
    <row r="46" spans="2:13" ht="27.75" customHeight="1">
      <c r="B46" s="1171"/>
      <c r="C46" s="1172"/>
      <c r="D46" s="85"/>
      <c r="E46" s="1177" t="s">
        <v>30</v>
      </c>
      <c r="F46" s="1177"/>
      <c r="G46" s="1177"/>
      <c r="H46" s="1178"/>
      <c r="I46" s="86" t="s">
        <v>480</v>
      </c>
      <c r="J46" s="87">
        <v>7</v>
      </c>
      <c r="K46" s="87">
        <v>1</v>
      </c>
      <c r="L46" s="87">
        <v>18</v>
      </c>
      <c r="M46" s="88">
        <v>16</v>
      </c>
    </row>
    <row r="47" spans="2:13" ht="27.75" customHeight="1">
      <c r="B47" s="1171"/>
      <c r="C47" s="1172"/>
      <c r="D47" s="85"/>
      <c r="E47" s="1177" t="s">
        <v>31</v>
      </c>
      <c r="F47" s="1177"/>
      <c r="G47" s="1177"/>
      <c r="H47" s="1178"/>
      <c r="I47" s="86" t="s">
        <v>480</v>
      </c>
      <c r="J47" s="87" t="s">
        <v>480</v>
      </c>
      <c r="K47" s="87" t="s">
        <v>480</v>
      </c>
      <c r="L47" s="87" t="s">
        <v>480</v>
      </c>
      <c r="M47" s="88" t="s">
        <v>480</v>
      </c>
    </row>
    <row r="48" spans="2:13" ht="27.75" customHeight="1">
      <c r="B48" s="1173"/>
      <c r="C48" s="1174"/>
      <c r="D48" s="85"/>
      <c r="E48" s="1177" t="s">
        <v>32</v>
      </c>
      <c r="F48" s="1177"/>
      <c r="G48" s="1177"/>
      <c r="H48" s="1178"/>
      <c r="I48" s="86" t="s">
        <v>480</v>
      </c>
      <c r="J48" s="87" t="s">
        <v>480</v>
      </c>
      <c r="K48" s="87" t="s">
        <v>480</v>
      </c>
      <c r="L48" s="87" t="s">
        <v>480</v>
      </c>
      <c r="M48" s="88" t="s">
        <v>480</v>
      </c>
    </row>
    <row r="49" spans="2:13" ht="27.75" customHeight="1">
      <c r="B49" s="1179" t="s">
        <v>33</v>
      </c>
      <c r="C49" s="1180"/>
      <c r="D49" s="89"/>
      <c r="E49" s="1177" t="s">
        <v>34</v>
      </c>
      <c r="F49" s="1177"/>
      <c r="G49" s="1177"/>
      <c r="H49" s="1178"/>
      <c r="I49" s="86">
        <v>12576</v>
      </c>
      <c r="J49" s="87">
        <v>12677</v>
      </c>
      <c r="K49" s="87">
        <v>13489</v>
      </c>
      <c r="L49" s="87">
        <v>13743</v>
      </c>
      <c r="M49" s="88">
        <v>11883</v>
      </c>
    </row>
    <row r="50" spans="2:13" ht="27.75" customHeight="1">
      <c r="B50" s="1171"/>
      <c r="C50" s="1172"/>
      <c r="D50" s="85"/>
      <c r="E50" s="1177" t="s">
        <v>35</v>
      </c>
      <c r="F50" s="1177"/>
      <c r="G50" s="1177"/>
      <c r="H50" s="1178"/>
      <c r="I50" s="86">
        <v>1121</v>
      </c>
      <c r="J50" s="87">
        <v>866</v>
      </c>
      <c r="K50" s="87">
        <v>718</v>
      </c>
      <c r="L50" s="87">
        <v>726</v>
      </c>
      <c r="M50" s="88">
        <v>684</v>
      </c>
    </row>
    <row r="51" spans="2:13" ht="27.75" customHeight="1">
      <c r="B51" s="1173"/>
      <c r="C51" s="1174"/>
      <c r="D51" s="85"/>
      <c r="E51" s="1177" t="s">
        <v>36</v>
      </c>
      <c r="F51" s="1177"/>
      <c r="G51" s="1177"/>
      <c r="H51" s="1178"/>
      <c r="I51" s="86">
        <v>35223</v>
      </c>
      <c r="J51" s="87">
        <v>35094</v>
      </c>
      <c r="K51" s="87">
        <v>35951</v>
      </c>
      <c r="L51" s="87">
        <v>36892</v>
      </c>
      <c r="M51" s="88">
        <v>37486</v>
      </c>
    </row>
    <row r="52" spans="2:13" ht="27.75" customHeight="1" thickBot="1">
      <c r="B52" s="1181" t="s">
        <v>21</v>
      </c>
      <c r="C52" s="1182"/>
      <c r="D52" s="90"/>
      <c r="E52" s="1183" t="s">
        <v>37</v>
      </c>
      <c r="F52" s="1183"/>
      <c r="G52" s="1183"/>
      <c r="H52" s="1184"/>
      <c r="I52" s="91">
        <v>12117</v>
      </c>
      <c r="J52" s="92">
        <v>12840</v>
      </c>
      <c r="K52" s="92">
        <v>12755</v>
      </c>
      <c r="L52" s="92">
        <v>13648</v>
      </c>
      <c r="M52" s="93">
        <v>16242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66983</v>
      </c>
      <c r="E3" s="116"/>
      <c r="F3" s="117">
        <v>61882</v>
      </c>
      <c r="G3" s="118"/>
      <c r="H3" s="119"/>
    </row>
    <row r="4" spans="1:8">
      <c r="A4" s="120"/>
      <c r="B4" s="121"/>
      <c r="C4" s="122"/>
      <c r="D4" s="123">
        <v>26217</v>
      </c>
      <c r="E4" s="124"/>
      <c r="F4" s="125">
        <v>32175</v>
      </c>
      <c r="G4" s="126"/>
      <c r="H4" s="127"/>
    </row>
    <row r="5" spans="1:8">
      <c r="A5" s="108" t="s">
        <v>512</v>
      </c>
      <c r="B5" s="113"/>
      <c r="C5" s="114"/>
      <c r="D5" s="115">
        <v>62888</v>
      </c>
      <c r="E5" s="116"/>
      <c r="F5" s="117">
        <v>47569</v>
      </c>
      <c r="G5" s="118"/>
      <c r="H5" s="119"/>
    </row>
    <row r="6" spans="1:8">
      <c r="A6" s="120"/>
      <c r="B6" s="121"/>
      <c r="C6" s="122"/>
      <c r="D6" s="123">
        <v>31331</v>
      </c>
      <c r="E6" s="124"/>
      <c r="F6" s="125">
        <v>26255</v>
      </c>
      <c r="G6" s="126"/>
      <c r="H6" s="127"/>
    </row>
    <row r="7" spans="1:8">
      <c r="A7" s="108" t="s">
        <v>513</v>
      </c>
      <c r="B7" s="113"/>
      <c r="C7" s="114"/>
      <c r="D7" s="115">
        <v>58380</v>
      </c>
      <c r="E7" s="116"/>
      <c r="F7" s="117">
        <v>50880</v>
      </c>
      <c r="G7" s="118"/>
      <c r="H7" s="119"/>
    </row>
    <row r="8" spans="1:8">
      <c r="A8" s="120"/>
      <c r="B8" s="121"/>
      <c r="C8" s="122"/>
      <c r="D8" s="123">
        <v>33566</v>
      </c>
      <c r="E8" s="124"/>
      <c r="F8" s="125">
        <v>26879</v>
      </c>
      <c r="G8" s="126"/>
      <c r="H8" s="127"/>
    </row>
    <row r="9" spans="1:8">
      <c r="A9" s="108" t="s">
        <v>514</v>
      </c>
      <c r="B9" s="113"/>
      <c r="C9" s="114"/>
      <c r="D9" s="115">
        <v>52574</v>
      </c>
      <c r="E9" s="116"/>
      <c r="F9" s="117">
        <v>63956</v>
      </c>
      <c r="G9" s="118"/>
      <c r="H9" s="119"/>
    </row>
    <row r="10" spans="1:8">
      <c r="A10" s="120"/>
      <c r="B10" s="121"/>
      <c r="C10" s="122"/>
      <c r="D10" s="123">
        <v>26711</v>
      </c>
      <c r="E10" s="124"/>
      <c r="F10" s="125">
        <v>29239</v>
      </c>
      <c r="G10" s="126"/>
      <c r="H10" s="127"/>
    </row>
    <row r="11" spans="1:8">
      <c r="A11" s="108" t="s">
        <v>515</v>
      </c>
      <c r="B11" s="113"/>
      <c r="C11" s="114"/>
      <c r="D11" s="115">
        <v>72528</v>
      </c>
      <c r="E11" s="116"/>
      <c r="F11" s="117">
        <v>66255</v>
      </c>
      <c r="G11" s="118"/>
      <c r="H11" s="119"/>
    </row>
    <row r="12" spans="1:8">
      <c r="A12" s="120"/>
      <c r="B12" s="121"/>
      <c r="C12" s="128"/>
      <c r="D12" s="123">
        <v>53123</v>
      </c>
      <c r="E12" s="124"/>
      <c r="F12" s="125">
        <v>31822</v>
      </c>
      <c r="G12" s="126"/>
      <c r="H12" s="127"/>
    </row>
    <row r="13" spans="1:8">
      <c r="A13" s="108"/>
      <c r="B13" s="113"/>
      <c r="C13" s="129"/>
      <c r="D13" s="130">
        <v>62671</v>
      </c>
      <c r="E13" s="131"/>
      <c r="F13" s="132">
        <v>58108</v>
      </c>
      <c r="G13" s="133"/>
      <c r="H13" s="119"/>
    </row>
    <row r="14" spans="1:8">
      <c r="A14" s="120"/>
      <c r="B14" s="121"/>
      <c r="C14" s="122"/>
      <c r="D14" s="123">
        <v>34190</v>
      </c>
      <c r="E14" s="124"/>
      <c r="F14" s="125">
        <v>29274</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1.8</v>
      </c>
      <c r="C19" s="134">
        <f>ROUND(VALUE(SUBSTITUTE(実質収支比率等に係る経年分析!G$48,"▲","-")),2)</f>
        <v>7.14</v>
      </c>
      <c r="D19" s="134">
        <f>ROUND(VALUE(SUBSTITUTE(実質収支比率等に係る経年分析!H$48,"▲","-")),2)</f>
        <v>2.86</v>
      </c>
      <c r="E19" s="134">
        <f>ROUND(VALUE(SUBSTITUTE(実質収支比率等に係る経年分析!I$48,"▲","-")),2)</f>
        <v>1.65</v>
      </c>
      <c r="F19" s="134">
        <f>ROUND(VALUE(SUBSTITUTE(実質収支比率等に係る経年分析!J$48,"▲","-")),2)</f>
        <v>0.71</v>
      </c>
    </row>
    <row r="20" spans="1:11">
      <c r="A20" s="134" t="s">
        <v>42</v>
      </c>
      <c r="B20" s="134">
        <f>ROUND(VALUE(SUBSTITUTE(実質収支比率等に係る経年分析!F$47,"▲","-")),2)</f>
        <v>14.27</v>
      </c>
      <c r="C20" s="134">
        <f>ROUND(VALUE(SUBSTITUTE(実質収支比率等に係る経年分析!G$47,"▲","-")),2)</f>
        <v>15.11</v>
      </c>
      <c r="D20" s="134">
        <f>ROUND(VALUE(SUBSTITUTE(実質収支比率等に係る経年分析!H$47,"▲","-")),2)</f>
        <v>19.100000000000001</v>
      </c>
      <c r="E20" s="134">
        <f>ROUND(VALUE(SUBSTITUTE(実質収支比率等に係る経年分析!I$47,"▲","-")),2)</f>
        <v>21.11</v>
      </c>
      <c r="F20" s="134">
        <f>ROUND(VALUE(SUBSTITUTE(実質収支比率等に係る経年分析!J$47,"▲","-")),2)</f>
        <v>17.48</v>
      </c>
    </row>
    <row r="21" spans="1:11">
      <c r="A21" s="134" t="s">
        <v>43</v>
      </c>
      <c r="B21" s="134">
        <f>IF(ISNUMBER(VALUE(SUBSTITUTE(実質収支比率等に係る経年分析!F$49,"▲","-"))),ROUND(VALUE(SUBSTITUTE(実質収支比率等に係る経年分析!F$49,"▲","-")),2),NA())</f>
        <v>0.2</v>
      </c>
      <c r="C21" s="134">
        <f>IF(ISNUMBER(VALUE(SUBSTITUTE(実質収支比率等に係る経年分析!G$49,"▲","-"))),ROUND(VALUE(SUBSTITUTE(実質収支比率等に係る経年分析!G$49,"▲","-")),2),NA())</f>
        <v>6.31</v>
      </c>
      <c r="D21" s="134">
        <f>IF(ISNUMBER(VALUE(SUBSTITUTE(実質収支比率等に係る経年分析!H$49,"▲","-"))),ROUND(VALUE(SUBSTITUTE(実質収支比率等に係る経年分析!H$49,"▲","-")),2),NA())</f>
        <v>-0.43</v>
      </c>
      <c r="E21" s="134">
        <f>IF(ISNUMBER(VALUE(SUBSTITUTE(実質収支比率等に係る経年分析!I$49,"▲","-"))),ROUND(VALUE(SUBSTITUTE(実質収支比率等に係る経年分析!I$49,"▲","-")),2),NA())</f>
        <v>0.9</v>
      </c>
      <c r="F21" s="134">
        <f>IF(ISNUMBER(VALUE(SUBSTITUTE(実質収支比率等に係る経年分析!J$49,"▲","-"))),ROUND(VALUE(SUBSTITUTE(実質収支比率等に係る経年分析!J$49,"▲","-")),2),NA())</f>
        <v>-4.84</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f>IF(ROUND(VALUE(SUBSTITUTE(連結実質赤字比率に係る赤字・黒字の構成分析!H$42,"▲", "-")), 2) &lt; 0, ABS(ROUND(VALUE(SUBSTITUTE(連結実質赤字比率に係る赤字・黒字の構成分析!H$42,"▲", "-")), 2)), NA())</f>
        <v>0.05</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土地建物造成事業会計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c r="A31" s="135" t="str">
        <f>IF(連結実質赤字比率に係る赤字・黒字の構成分析!C$39="",NA(),連結実質赤字比率に係る赤字・黒字の構成分析!C$39)</f>
        <v>駐車場事業会計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0.14000000000000001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0.19</v>
      </c>
    </row>
    <row r="32" spans="1:11">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3.06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1.1599999999999999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0.47</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6.97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0.52</v>
      </c>
    </row>
    <row r="34" spans="1:16">
      <c r="A34" s="135" t="str">
        <f>IF(連結実質赤字比率に係る赤字・黒字の構成分析!C$36="",NA(),連結実質赤字比率に係る赤字・黒字の構成分析!C$36)</f>
        <v>国民健康保険事業会計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0.67</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0.56000000000000005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0.53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1.1399999999999999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1.54</v>
      </c>
    </row>
    <row r="36" spans="1:16">
      <c r="A36" s="135" t="str">
        <f>IF(連結実質赤字比率に係る赤字・黒字の構成分析!C$34="",NA(),連結実質赤字比率に係る赤字・黒字の構成分析!C$34)</f>
        <v>介護保険事業会計(保険事業勘定）</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0.25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2.02</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3131</v>
      </c>
      <c r="E42" s="136"/>
      <c r="F42" s="136"/>
      <c r="G42" s="136">
        <f>'実質公債費比率（分子）の構造'!L$52</f>
        <v>3106</v>
      </c>
      <c r="H42" s="136"/>
      <c r="I42" s="136"/>
      <c r="J42" s="136">
        <f>'実質公債費比率（分子）の構造'!M$52</f>
        <v>3089</v>
      </c>
      <c r="K42" s="136"/>
      <c r="L42" s="136"/>
      <c r="M42" s="136">
        <f>'実質公債費比率（分子）の構造'!N$52</f>
        <v>3086</v>
      </c>
      <c r="N42" s="136"/>
      <c r="O42" s="136"/>
      <c r="P42" s="136">
        <f>'実質公債費比率（分子）の構造'!O$52</f>
        <v>3199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f>'実質公債費比率（分子）の構造'!L$50</f>
        <v>1</v>
      </c>
      <c r="F44" s="136"/>
      <c r="G44" s="136"/>
      <c r="H44" s="136">
        <f>'実質公債費比率（分子）の構造'!M$50</f>
        <v>0</v>
      </c>
      <c r="I44" s="136"/>
      <c r="J44" s="136"/>
      <c r="K44" s="136">
        <f>'実質公債費比率（分子）の構造'!N$50</f>
        <v>3</v>
      </c>
      <c r="L44" s="136"/>
      <c r="M44" s="136"/>
      <c r="N44" s="136">
        <f>'実質公債費比率（分子）の構造'!O$50</f>
        <v>2</v>
      </c>
      <c r="O44" s="136"/>
      <c r="P44" s="136"/>
    </row>
    <row r="45" spans="1:16">
      <c r="A45" s="136" t="s">
        <v>53</v>
      </c>
      <c r="B45" s="136">
        <f>'実質公債費比率（分子）の構造'!K$49</f>
        <v>3</v>
      </c>
      <c r="C45" s="136"/>
      <c r="D45" s="136"/>
      <c r="E45" s="136">
        <f>'実質公債費比率（分子）の構造'!L$49</f>
        <v>2</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1223</v>
      </c>
      <c r="C46" s="136"/>
      <c r="D46" s="136"/>
      <c r="E46" s="136">
        <f>'実質公債費比率（分子）の構造'!L$48</f>
        <v>1276</v>
      </c>
      <c r="F46" s="136"/>
      <c r="G46" s="136"/>
      <c r="H46" s="136">
        <f>'実質公債費比率（分子）の構造'!M$48</f>
        <v>1284</v>
      </c>
      <c r="I46" s="136"/>
      <c r="J46" s="136"/>
      <c r="K46" s="136">
        <f>'実質公債費比率（分子）の構造'!N$48</f>
        <v>1305</v>
      </c>
      <c r="L46" s="136"/>
      <c r="M46" s="136"/>
      <c r="N46" s="136">
        <f>'実質公債費比率（分子）の構造'!O$48</f>
        <v>1334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3614</v>
      </c>
      <c r="C49" s="136"/>
      <c r="D49" s="136"/>
      <c r="E49" s="136">
        <f>'実質公債費比率（分子）の構造'!L$45</f>
        <v>3643</v>
      </c>
      <c r="F49" s="136"/>
      <c r="G49" s="136"/>
      <c r="H49" s="136">
        <f>'実質公債費比率（分子）の構造'!M$45</f>
        <v>3595</v>
      </c>
      <c r="I49" s="136"/>
      <c r="J49" s="136"/>
      <c r="K49" s="136">
        <f>'実質公債費比率（分子）の構造'!N$45</f>
        <v>3517</v>
      </c>
      <c r="L49" s="136"/>
      <c r="M49" s="136"/>
      <c r="N49" s="136">
        <f>'実質公債費比率（分子）の構造'!O$45</f>
        <v>3542</v>
      </c>
      <c r="O49" s="136"/>
      <c r="P49" s="136"/>
    </row>
    <row r="50" spans="1:16">
      <c r="A50" s="136" t="s">
        <v>58</v>
      </c>
      <c r="B50" s="136" t="e">
        <f>NA()</f>
        <v>#N/A</v>
      </c>
      <c r="C50" s="136">
        <f>IF(ISNUMBER('実質公債費比率（分子）の構造'!K$53),'実質公債費比率（分子）の構造'!K$53,NA())</f>
        <v>1709</v>
      </c>
      <c r="D50" s="136" t="e">
        <f>NA()</f>
        <v>#N/A</v>
      </c>
      <c r="E50" s="136" t="e">
        <f>NA()</f>
        <v>#N/A</v>
      </c>
      <c r="F50" s="136">
        <f>IF(ISNUMBER('実質公債費比率（分子）の構造'!L$53),'実質公債費比率（分子）の構造'!L$53,NA())</f>
        <v>1816</v>
      </c>
      <c r="G50" s="136" t="e">
        <f>NA()</f>
        <v>#N/A</v>
      </c>
      <c r="H50" s="136" t="e">
        <f>NA()</f>
        <v>#N/A</v>
      </c>
      <c r="I50" s="136">
        <f>IF(ISNUMBER('実質公債費比率（分子）の構造'!M$53),'実質公債費比率（分子）の構造'!M$53,NA())</f>
        <v>1790</v>
      </c>
      <c r="J50" s="136" t="e">
        <f>NA()</f>
        <v>#N/A</v>
      </c>
      <c r="K50" s="136" t="e">
        <f>NA()</f>
        <v>#N/A</v>
      </c>
      <c r="L50" s="136">
        <f>IF(ISNUMBER('実質公債費比率（分子）の構造'!N$53),'実質公債費比率（分子）の構造'!N$53,NA())</f>
        <v>1739</v>
      </c>
      <c r="M50" s="136" t="e">
        <f>NA()</f>
        <v>#N/A</v>
      </c>
      <c r="N50" s="136" t="e">
        <f>NA()</f>
        <v>#N/A</v>
      </c>
      <c r="O50" s="136">
        <f>IF(ISNUMBER('実質公債費比率（分子）の構造'!O$53),'実質公債費比率（分子）の構造'!O$53,NA())</f>
        <v>1679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35223</v>
      </c>
      <c r="E56" s="135"/>
      <c r="F56" s="135"/>
      <c r="G56" s="135">
        <f>'将来負担比率（分子）の構造'!J$51</f>
        <v>35094</v>
      </c>
      <c r="H56" s="135"/>
      <c r="I56" s="135"/>
      <c r="J56" s="135">
        <f>'将来負担比率（分子）の構造'!K$51</f>
        <v>35951</v>
      </c>
      <c r="K56" s="135"/>
      <c r="L56" s="135"/>
      <c r="M56" s="135">
        <f>'将来負担比率（分子）の構造'!L$51</f>
        <v>36892</v>
      </c>
      <c r="N56" s="135"/>
      <c r="O56" s="135"/>
      <c r="P56" s="135">
        <f>'将来負担比率（分子）の構造'!M$51</f>
        <v>37486</v>
      </c>
    </row>
    <row r="57" spans="1:16">
      <c r="A57" s="135" t="s">
        <v>35</v>
      </c>
      <c r="B57" s="135"/>
      <c r="C57" s="135"/>
      <c r="D57" s="135">
        <f>'将来負担比率（分子）の構造'!I$50</f>
        <v>1121</v>
      </c>
      <c r="E57" s="135"/>
      <c r="F57" s="135"/>
      <c r="G57" s="135">
        <f>'将来負担比率（分子）の構造'!J$50</f>
        <v>866</v>
      </c>
      <c r="H57" s="135"/>
      <c r="I57" s="135"/>
      <c r="J57" s="135">
        <f>'将来負担比率（分子）の構造'!K$50</f>
        <v>718</v>
      </c>
      <c r="K57" s="135"/>
      <c r="L57" s="135"/>
      <c r="M57" s="135">
        <f>'将来負担比率（分子）の構造'!L$50</f>
        <v>726</v>
      </c>
      <c r="N57" s="135"/>
      <c r="O57" s="135"/>
      <c r="P57" s="135">
        <f>'将来負担比率（分子）の構造'!M$50</f>
        <v>684</v>
      </c>
    </row>
    <row r="58" spans="1:16">
      <c r="A58" s="135" t="s">
        <v>34</v>
      </c>
      <c r="B58" s="135"/>
      <c r="C58" s="135"/>
      <c r="D58" s="135">
        <f>'将来負担比率（分子）の構造'!I$49</f>
        <v>12576</v>
      </c>
      <c r="E58" s="135"/>
      <c r="F58" s="135"/>
      <c r="G58" s="135">
        <f>'将来負担比率（分子）の構造'!J$49</f>
        <v>12677</v>
      </c>
      <c r="H58" s="135"/>
      <c r="I58" s="135"/>
      <c r="J58" s="135">
        <f>'将来負担比率（分子）の構造'!K$49</f>
        <v>13489</v>
      </c>
      <c r="K58" s="135"/>
      <c r="L58" s="135"/>
      <c r="M58" s="135">
        <f>'将来負担比率（分子）の構造'!L$49</f>
        <v>13743</v>
      </c>
      <c r="N58" s="135"/>
      <c r="O58" s="135"/>
      <c r="P58" s="135">
        <f>'将来負担比率（分子）の構造'!M$49</f>
        <v>11883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f>'将来負担比率（分子）の構造'!J$46</f>
        <v>7</v>
      </c>
      <c r="F61" s="135"/>
      <c r="G61" s="135"/>
      <c r="H61" s="135">
        <f>'将来負担比率（分子）の構造'!K$46</f>
        <v>1</v>
      </c>
      <c r="I61" s="135"/>
      <c r="J61" s="135"/>
      <c r="K61" s="135">
        <f>'将来負担比率（分子）の構造'!L$46</f>
        <v>18</v>
      </c>
      <c r="L61" s="135"/>
      <c r="M61" s="135"/>
      <c r="N61" s="135">
        <f>'将来負担比率（分子）の構造'!M$46</f>
        <v>16</v>
      </c>
      <c r="O61" s="135"/>
      <c r="P61" s="135"/>
    </row>
    <row r="62" spans="1:16">
      <c r="A62" s="135" t="s">
        <v>29</v>
      </c>
      <c r="B62" s="135">
        <f>'将来負担比率（分子）の構造'!I$45</f>
        <v>7446</v>
      </c>
      <c r="C62" s="135"/>
      <c r="D62" s="135"/>
      <c r="E62" s="135">
        <f>'将来負担比率（分子）の構造'!J$45</f>
        <v>7440</v>
      </c>
      <c r="F62" s="135"/>
      <c r="G62" s="135"/>
      <c r="H62" s="135">
        <f>'将来負担比率（分子）の構造'!K$45</f>
        <v>7256</v>
      </c>
      <c r="I62" s="135"/>
      <c r="J62" s="135"/>
      <c r="K62" s="135">
        <f>'将来負担比率（分子）の構造'!L$45</f>
        <v>7327</v>
      </c>
      <c r="L62" s="135"/>
      <c r="M62" s="135"/>
      <c r="N62" s="135">
        <f>'将来負担比率（分子）の構造'!M$45</f>
        <v>6698</v>
      </c>
      <c r="O62" s="135"/>
      <c r="P62" s="135"/>
    </row>
    <row r="63" spans="1:16">
      <c r="A63" s="135" t="s">
        <v>28</v>
      </c>
      <c r="B63" s="135">
        <f>'将来負担比率（分子）の構造'!I$44</f>
        <v>18</v>
      </c>
      <c r="C63" s="135"/>
      <c r="D63" s="135"/>
      <c r="E63" s="135">
        <f>'将来負担比率（分子）の構造'!J$44</f>
        <v>13</v>
      </c>
      <c r="F63" s="135"/>
      <c r="G63" s="135"/>
      <c r="H63" s="135">
        <f>'将来負担比率（分子）の構造'!K$44</f>
        <v>7</v>
      </c>
      <c r="I63" s="135"/>
      <c r="J63" s="135"/>
      <c r="K63" s="135">
        <f>'将来負担比率（分子）の構造'!L$44</f>
        <v>6</v>
      </c>
      <c r="L63" s="135"/>
      <c r="M63" s="135"/>
      <c r="N63" s="135">
        <f>'将来負担比率（分子）の構造'!M$44</f>
        <v>5</v>
      </c>
      <c r="O63" s="135"/>
      <c r="P63" s="135"/>
    </row>
    <row r="64" spans="1:16">
      <c r="A64" s="135" t="s">
        <v>27</v>
      </c>
      <c r="B64" s="135">
        <f>'将来負担比率（分子）の構造'!I$43</f>
        <v>20993</v>
      </c>
      <c r="C64" s="135"/>
      <c r="D64" s="135"/>
      <c r="E64" s="135">
        <f>'将来負担比率（分子）の構造'!J$43</f>
        <v>21536</v>
      </c>
      <c r="F64" s="135"/>
      <c r="G64" s="135"/>
      <c r="H64" s="135">
        <f>'将来負担比率（分子）の構造'!K$43</f>
        <v>22411</v>
      </c>
      <c r="I64" s="135"/>
      <c r="J64" s="135"/>
      <c r="K64" s="135">
        <f>'将来負担比率（分子）の構造'!L$43</f>
        <v>23673</v>
      </c>
      <c r="L64" s="135"/>
      <c r="M64" s="135"/>
      <c r="N64" s="135">
        <f>'将来負担比率（分子）の構造'!M$43</f>
        <v>23922</v>
      </c>
      <c r="O64" s="135"/>
      <c r="P64" s="135"/>
    </row>
    <row r="65" spans="1:16">
      <c r="A65" s="135" t="s">
        <v>26</v>
      </c>
      <c r="B65" s="135">
        <f>'将来負担比率（分子）の構造'!I$42</f>
        <v>2</v>
      </c>
      <c r="C65" s="135"/>
      <c r="D65" s="135"/>
      <c r="E65" s="135">
        <f>'将来負担比率（分子）の構造'!J$42</f>
        <v>13</v>
      </c>
      <c r="F65" s="135"/>
      <c r="G65" s="135"/>
      <c r="H65" s="135">
        <f>'将来負担比率（分子）の構造'!K$42</f>
        <v>11</v>
      </c>
      <c r="I65" s="135"/>
      <c r="J65" s="135"/>
      <c r="K65" s="135">
        <f>'将来負担比率（分子）の構造'!L$42</f>
        <v>2</v>
      </c>
      <c r="L65" s="135"/>
      <c r="M65" s="135"/>
      <c r="N65" s="135">
        <f>'将来負担比率（分子）の構造'!M$42</f>
        <v>210</v>
      </c>
      <c r="O65" s="135"/>
      <c r="P65" s="135"/>
    </row>
    <row r="66" spans="1:16">
      <c r="A66" s="135" t="s">
        <v>25</v>
      </c>
      <c r="B66" s="135">
        <f>'将来負担比率（分子）の構造'!I$41</f>
        <v>32578</v>
      </c>
      <c r="C66" s="135"/>
      <c r="D66" s="135"/>
      <c r="E66" s="135">
        <f>'将来負担比率（分子）の構造'!J$41</f>
        <v>32468</v>
      </c>
      <c r="F66" s="135"/>
      <c r="G66" s="135"/>
      <c r="H66" s="135">
        <f>'将来負担比率（分子）の構造'!K$41</f>
        <v>33227</v>
      </c>
      <c r="I66" s="135"/>
      <c r="J66" s="135"/>
      <c r="K66" s="135">
        <f>'将来負担比率（分子）の構造'!L$41</f>
        <v>33983</v>
      </c>
      <c r="L66" s="135"/>
      <c r="M66" s="135"/>
      <c r="N66" s="135">
        <f>'将来負担比率（分子）の構造'!M$41</f>
        <v>35445</v>
      </c>
      <c r="O66" s="135"/>
      <c r="P66" s="135"/>
    </row>
    <row r="67" spans="1:16">
      <c r="A67" s="135" t="s">
        <v>62</v>
      </c>
      <c r="B67" s="135" t="e">
        <f>NA()</f>
        <v>#N/A</v>
      </c>
      <c r="C67" s="135">
        <f>IF(ISNUMBER('将来負担比率（分子）の構造'!I$52), IF('将来負担比率（分子）の構造'!I$52 &lt; 0, 0, '将来負担比率（分子）の構造'!I$52), NA())</f>
        <v>12117</v>
      </c>
      <c r="D67" s="135" t="e">
        <f>NA()</f>
        <v>#N/A</v>
      </c>
      <c r="E67" s="135" t="e">
        <f>NA()</f>
        <v>#N/A</v>
      </c>
      <c r="F67" s="135">
        <f>IF(ISNUMBER('将来負担比率（分子）の構造'!J$52), IF('将来負担比率（分子）の構造'!J$52 &lt; 0, 0, '将来負担比率（分子）の構造'!J$52), NA())</f>
        <v>12840</v>
      </c>
      <c r="G67" s="135" t="e">
        <f>NA()</f>
        <v>#N/A</v>
      </c>
      <c r="H67" s="135" t="e">
        <f>NA()</f>
        <v>#N/A</v>
      </c>
      <c r="I67" s="135">
        <f>IF(ISNUMBER('将来負担比率（分子）の構造'!K$52), IF('将来負担比率（分子）の構造'!K$52 &lt; 0, 0, '将来負担比率（分子）の構造'!K$52), NA())</f>
        <v>12755</v>
      </c>
      <c r="J67" s="135" t="e">
        <f>NA()</f>
        <v>#N/A</v>
      </c>
      <c r="K67" s="135" t="e">
        <f>NA()</f>
        <v>#N/A</v>
      </c>
      <c r="L67" s="135">
        <f>IF(ISNUMBER('将来負担比率（分子）の構造'!L$52), IF('将来負担比率（分子）の構造'!L$52 &lt; 0, 0, '将来負担比率（分子）の構造'!L$52), NA())</f>
        <v>13648</v>
      </c>
      <c r="M67" s="135" t="e">
        <f>NA()</f>
        <v>#N/A</v>
      </c>
      <c r="N67" s="135" t="e">
        <f>NA()</f>
        <v>#N/A</v>
      </c>
      <c r="O67" s="135">
        <f>IF(ISNUMBER('将来負担比率（分子）の構造'!M$52), IF('将来負担比率（分子）の構造'!M$52 &lt; 0, 0, '将来負担比率（分子）の構造'!M$52), NA())</f>
        <v>16242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3"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12945598</v>
      </c>
      <c r="S5" s="583"/>
      <c r="T5" s="583"/>
      <c r="U5" s="583"/>
      <c r="V5" s="583"/>
      <c r="W5" s="583"/>
      <c r="X5" s="583"/>
      <c r="Y5" s="584"/>
      <c r="Z5" s="585">
        <v>34.1</v>
      </c>
      <c r="AA5" s="585"/>
      <c r="AB5" s="585"/>
      <c r="AC5" s="585"/>
      <c r="AD5" s="586">
        <v>12945598</v>
      </c>
      <c r="AE5" s="586"/>
      <c r="AF5" s="586"/>
      <c r="AG5" s="586"/>
      <c r="AH5" s="586"/>
      <c r="AI5" s="586"/>
      <c r="AJ5" s="586"/>
      <c r="AK5" s="586"/>
      <c r="AL5" s="587">
        <v>67.599999999999994</v>
      </c>
      <c r="AM5" s="588"/>
      <c r="AN5" s="588"/>
      <c r="AO5" s="589"/>
      <c r="AP5" s="579" t="s">
        <v>208</v>
      </c>
      <c r="AQ5" s="580"/>
      <c r="AR5" s="580"/>
      <c r="AS5" s="580"/>
      <c r="AT5" s="580"/>
      <c r="AU5" s="580"/>
      <c r="AV5" s="580"/>
      <c r="AW5" s="580"/>
      <c r="AX5" s="580"/>
      <c r="AY5" s="580"/>
      <c r="AZ5" s="580"/>
      <c r="BA5" s="580"/>
      <c r="BB5" s="580"/>
      <c r="BC5" s="580"/>
      <c r="BD5" s="580"/>
      <c r="BE5" s="580"/>
      <c r="BF5" s="581"/>
      <c r="BG5" s="593">
        <v>12945598</v>
      </c>
      <c r="BH5" s="594"/>
      <c r="BI5" s="594"/>
      <c r="BJ5" s="594"/>
      <c r="BK5" s="594"/>
      <c r="BL5" s="594"/>
      <c r="BM5" s="594"/>
      <c r="BN5" s="595"/>
      <c r="BO5" s="596">
        <v>100</v>
      </c>
      <c r="BP5" s="596"/>
      <c r="BQ5" s="596"/>
      <c r="BR5" s="596"/>
      <c r="BS5" s="597">
        <v>1034761</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288177</v>
      </c>
      <c r="S6" s="594"/>
      <c r="T6" s="594"/>
      <c r="U6" s="594"/>
      <c r="V6" s="594"/>
      <c r="W6" s="594"/>
      <c r="X6" s="594"/>
      <c r="Y6" s="595"/>
      <c r="Z6" s="596">
        <v>0.8</v>
      </c>
      <c r="AA6" s="596"/>
      <c r="AB6" s="596"/>
      <c r="AC6" s="596"/>
      <c r="AD6" s="597">
        <v>288177</v>
      </c>
      <c r="AE6" s="597"/>
      <c r="AF6" s="597"/>
      <c r="AG6" s="597"/>
      <c r="AH6" s="597"/>
      <c r="AI6" s="597"/>
      <c r="AJ6" s="597"/>
      <c r="AK6" s="597"/>
      <c r="AL6" s="598">
        <v>1.5</v>
      </c>
      <c r="AM6" s="599"/>
      <c r="AN6" s="599"/>
      <c r="AO6" s="600"/>
      <c r="AP6" s="590" t="s">
        <v>213</v>
      </c>
      <c r="AQ6" s="591"/>
      <c r="AR6" s="591"/>
      <c r="AS6" s="591"/>
      <c r="AT6" s="591"/>
      <c r="AU6" s="591"/>
      <c r="AV6" s="591"/>
      <c r="AW6" s="591"/>
      <c r="AX6" s="591"/>
      <c r="AY6" s="591"/>
      <c r="AZ6" s="591"/>
      <c r="BA6" s="591"/>
      <c r="BB6" s="591"/>
      <c r="BC6" s="591"/>
      <c r="BD6" s="591"/>
      <c r="BE6" s="591"/>
      <c r="BF6" s="592"/>
      <c r="BG6" s="593">
        <v>12945598</v>
      </c>
      <c r="BH6" s="594"/>
      <c r="BI6" s="594"/>
      <c r="BJ6" s="594"/>
      <c r="BK6" s="594"/>
      <c r="BL6" s="594"/>
      <c r="BM6" s="594"/>
      <c r="BN6" s="595"/>
      <c r="BO6" s="596">
        <v>100</v>
      </c>
      <c r="BP6" s="596"/>
      <c r="BQ6" s="596"/>
      <c r="BR6" s="596"/>
      <c r="BS6" s="597">
        <v>1034761</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360503</v>
      </c>
      <c r="CS6" s="594"/>
      <c r="CT6" s="594"/>
      <c r="CU6" s="594"/>
      <c r="CV6" s="594"/>
      <c r="CW6" s="594"/>
      <c r="CX6" s="594"/>
      <c r="CY6" s="595"/>
      <c r="CZ6" s="596">
        <v>1</v>
      </c>
      <c r="DA6" s="596"/>
      <c r="DB6" s="596"/>
      <c r="DC6" s="596"/>
      <c r="DD6" s="602" t="s">
        <v>215</v>
      </c>
      <c r="DE6" s="594"/>
      <c r="DF6" s="594"/>
      <c r="DG6" s="594"/>
      <c r="DH6" s="594"/>
      <c r="DI6" s="594"/>
      <c r="DJ6" s="594"/>
      <c r="DK6" s="594"/>
      <c r="DL6" s="594"/>
      <c r="DM6" s="594"/>
      <c r="DN6" s="594"/>
      <c r="DO6" s="594"/>
      <c r="DP6" s="595"/>
      <c r="DQ6" s="602">
        <v>360501</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29926</v>
      </c>
      <c r="S7" s="594"/>
      <c r="T7" s="594"/>
      <c r="U7" s="594"/>
      <c r="V7" s="594"/>
      <c r="W7" s="594"/>
      <c r="X7" s="594"/>
      <c r="Y7" s="595"/>
      <c r="Z7" s="596">
        <v>0.1</v>
      </c>
      <c r="AA7" s="596"/>
      <c r="AB7" s="596"/>
      <c r="AC7" s="596"/>
      <c r="AD7" s="597">
        <v>29926</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4403861</v>
      </c>
      <c r="BH7" s="594"/>
      <c r="BI7" s="594"/>
      <c r="BJ7" s="594"/>
      <c r="BK7" s="594"/>
      <c r="BL7" s="594"/>
      <c r="BM7" s="594"/>
      <c r="BN7" s="595"/>
      <c r="BO7" s="596">
        <v>34</v>
      </c>
      <c r="BP7" s="596"/>
      <c r="BQ7" s="596"/>
      <c r="BR7" s="596"/>
      <c r="BS7" s="597">
        <v>94266</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4898193</v>
      </c>
      <c r="CS7" s="594"/>
      <c r="CT7" s="594"/>
      <c r="CU7" s="594"/>
      <c r="CV7" s="594"/>
      <c r="CW7" s="594"/>
      <c r="CX7" s="594"/>
      <c r="CY7" s="595"/>
      <c r="CZ7" s="596">
        <v>13</v>
      </c>
      <c r="DA7" s="596"/>
      <c r="DB7" s="596"/>
      <c r="DC7" s="596"/>
      <c r="DD7" s="602">
        <v>1083384</v>
      </c>
      <c r="DE7" s="594"/>
      <c r="DF7" s="594"/>
      <c r="DG7" s="594"/>
      <c r="DH7" s="594"/>
      <c r="DI7" s="594"/>
      <c r="DJ7" s="594"/>
      <c r="DK7" s="594"/>
      <c r="DL7" s="594"/>
      <c r="DM7" s="594"/>
      <c r="DN7" s="594"/>
      <c r="DO7" s="594"/>
      <c r="DP7" s="595"/>
      <c r="DQ7" s="602">
        <v>3810379</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100547</v>
      </c>
      <c r="S8" s="594"/>
      <c r="T8" s="594"/>
      <c r="U8" s="594"/>
      <c r="V8" s="594"/>
      <c r="W8" s="594"/>
      <c r="X8" s="594"/>
      <c r="Y8" s="595"/>
      <c r="Z8" s="596">
        <v>0.3</v>
      </c>
      <c r="AA8" s="596"/>
      <c r="AB8" s="596"/>
      <c r="AC8" s="596"/>
      <c r="AD8" s="597">
        <v>100547</v>
      </c>
      <c r="AE8" s="597"/>
      <c r="AF8" s="597"/>
      <c r="AG8" s="597"/>
      <c r="AH8" s="597"/>
      <c r="AI8" s="597"/>
      <c r="AJ8" s="597"/>
      <c r="AK8" s="597"/>
      <c r="AL8" s="598">
        <v>0.5</v>
      </c>
      <c r="AM8" s="599"/>
      <c r="AN8" s="599"/>
      <c r="AO8" s="600"/>
      <c r="AP8" s="590" t="s">
        <v>220</v>
      </c>
      <c r="AQ8" s="591"/>
      <c r="AR8" s="591"/>
      <c r="AS8" s="591"/>
      <c r="AT8" s="591"/>
      <c r="AU8" s="591"/>
      <c r="AV8" s="591"/>
      <c r="AW8" s="591"/>
      <c r="AX8" s="591"/>
      <c r="AY8" s="591"/>
      <c r="AZ8" s="591"/>
      <c r="BA8" s="591"/>
      <c r="BB8" s="591"/>
      <c r="BC8" s="591"/>
      <c r="BD8" s="591"/>
      <c r="BE8" s="591"/>
      <c r="BF8" s="592"/>
      <c r="BG8" s="593">
        <v>140395</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13873994</v>
      </c>
      <c r="CS8" s="594"/>
      <c r="CT8" s="594"/>
      <c r="CU8" s="594"/>
      <c r="CV8" s="594"/>
      <c r="CW8" s="594"/>
      <c r="CX8" s="594"/>
      <c r="CY8" s="595"/>
      <c r="CZ8" s="596">
        <v>36.9</v>
      </c>
      <c r="DA8" s="596"/>
      <c r="DB8" s="596"/>
      <c r="DC8" s="596"/>
      <c r="DD8" s="602">
        <v>1262737</v>
      </c>
      <c r="DE8" s="594"/>
      <c r="DF8" s="594"/>
      <c r="DG8" s="594"/>
      <c r="DH8" s="594"/>
      <c r="DI8" s="594"/>
      <c r="DJ8" s="594"/>
      <c r="DK8" s="594"/>
      <c r="DL8" s="594"/>
      <c r="DM8" s="594"/>
      <c r="DN8" s="594"/>
      <c r="DO8" s="594"/>
      <c r="DP8" s="595"/>
      <c r="DQ8" s="602">
        <v>6425900</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56759</v>
      </c>
      <c r="S9" s="594"/>
      <c r="T9" s="594"/>
      <c r="U9" s="594"/>
      <c r="V9" s="594"/>
      <c r="W9" s="594"/>
      <c r="X9" s="594"/>
      <c r="Y9" s="595"/>
      <c r="Z9" s="596">
        <v>0.1</v>
      </c>
      <c r="AA9" s="596"/>
      <c r="AB9" s="596"/>
      <c r="AC9" s="596"/>
      <c r="AD9" s="597">
        <v>56759</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3687903</v>
      </c>
      <c r="BH9" s="594"/>
      <c r="BI9" s="594"/>
      <c r="BJ9" s="594"/>
      <c r="BK9" s="594"/>
      <c r="BL9" s="594"/>
      <c r="BM9" s="594"/>
      <c r="BN9" s="595"/>
      <c r="BO9" s="596">
        <v>28.5</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3367367</v>
      </c>
      <c r="CS9" s="594"/>
      <c r="CT9" s="594"/>
      <c r="CU9" s="594"/>
      <c r="CV9" s="594"/>
      <c r="CW9" s="594"/>
      <c r="CX9" s="594"/>
      <c r="CY9" s="595"/>
      <c r="CZ9" s="596">
        <v>8.9</v>
      </c>
      <c r="DA9" s="596"/>
      <c r="DB9" s="596"/>
      <c r="DC9" s="596"/>
      <c r="DD9" s="602">
        <v>620996</v>
      </c>
      <c r="DE9" s="594"/>
      <c r="DF9" s="594"/>
      <c r="DG9" s="594"/>
      <c r="DH9" s="594"/>
      <c r="DI9" s="594"/>
      <c r="DJ9" s="594"/>
      <c r="DK9" s="594"/>
      <c r="DL9" s="594"/>
      <c r="DM9" s="594"/>
      <c r="DN9" s="594"/>
      <c r="DO9" s="594"/>
      <c r="DP9" s="595"/>
      <c r="DQ9" s="602">
        <v>2762933</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1054023</v>
      </c>
      <c r="S10" s="594"/>
      <c r="T10" s="594"/>
      <c r="U10" s="594"/>
      <c r="V10" s="594"/>
      <c r="W10" s="594"/>
      <c r="X10" s="594"/>
      <c r="Y10" s="595"/>
      <c r="Z10" s="596">
        <v>2.8</v>
      </c>
      <c r="AA10" s="596"/>
      <c r="AB10" s="596"/>
      <c r="AC10" s="596"/>
      <c r="AD10" s="597">
        <v>1054023</v>
      </c>
      <c r="AE10" s="597"/>
      <c r="AF10" s="597"/>
      <c r="AG10" s="597"/>
      <c r="AH10" s="597"/>
      <c r="AI10" s="597"/>
      <c r="AJ10" s="597"/>
      <c r="AK10" s="597"/>
      <c r="AL10" s="598">
        <v>5.5</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245276</v>
      </c>
      <c r="BH10" s="594"/>
      <c r="BI10" s="594"/>
      <c r="BJ10" s="594"/>
      <c r="BK10" s="594"/>
      <c r="BL10" s="594"/>
      <c r="BM10" s="594"/>
      <c r="BN10" s="595"/>
      <c r="BO10" s="596">
        <v>1.9</v>
      </c>
      <c r="BP10" s="596"/>
      <c r="BQ10" s="596"/>
      <c r="BR10" s="596"/>
      <c r="BS10" s="602">
        <v>40648</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200035</v>
      </c>
      <c r="CS10" s="594"/>
      <c r="CT10" s="594"/>
      <c r="CU10" s="594"/>
      <c r="CV10" s="594"/>
      <c r="CW10" s="594"/>
      <c r="CX10" s="594"/>
      <c r="CY10" s="595"/>
      <c r="CZ10" s="596">
        <v>0.5</v>
      </c>
      <c r="DA10" s="596"/>
      <c r="DB10" s="596"/>
      <c r="DC10" s="596"/>
      <c r="DD10" s="602">
        <v>97002</v>
      </c>
      <c r="DE10" s="594"/>
      <c r="DF10" s="594"/>
      <c r="DG10" s="594"/>
      <c r="DH10" s="594"/>
      <c r="DI10" s="594"/>
      <c r="DJ10" s="594"/>
      <c r="DK10" s="594"/>
      <c r="DL10" s="594"/>
      <c r="DM10" s="594"/>
      <c r="DN10" s="594"/>
      <c r="DO10" s="594"/>
      <c r="DP10" s="595"/>
      <c r="DQ10" s="602">
        <v>158997</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7770</v>
      </c>
      <c r="S11" s="594"/>
      <c r="T11" s="594"/>
      <c r="U11" s="594"/>
      <c r="V11" s="594"/>
      <c r="W11" s="594"/>
      <c r="X11" s="594"/>
      <c r="Y11" s="595"/>
      <c r="Z11" s="596">
        <v>0</v>
      </c>
      <c r="AA11" s="596"/>
      <c r="AB11" s="596"/>
      <c r="AC11" s="596"/>
      <c r="AD11" s="597">
        <v>7770</v>
      </c>
      <c r="AE11" s="597"/>
      <c r="AF11" s="597"/>
      <c r="AG11" s="597"/>
      <c r="AH11" s="597"/>
      <c r="AI11" s="597"/>
      <c r="AJ11" s="597"/>
      <c r="AK11" s="597"/>
      <c r="AL11" s="598">
        <v>0</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330287</v>
      </c>
      <c r="BH11" s="594"/>
      <c r="BI11" s="594"/>
      <c r="BJ11" s="594"/>
      <c r="BK11" s="594"/>
      <c r="BL11" s="594"/>
      <c r="BM11" s="594"/>
      <c r="BN11" s="595"/>
      <c r="BO11" s="596">
        <v>2.6</v>
      </c>
      <c r="BP11" s="596"/>
      <c r="BQ11" s="596"/>
      <c r="BR11" s="596"/>
      <c r="BS11" s="602">
        <v>53618</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1022999</v>
      </c>
      <c r="CS11" s="594"/>
      <c r="CT11" s="594"/>
      <c r="CU11" s="594"/>
      <c r="CV11" s="594"/>
      <c r="CW11" s="594"/>
      <c r="CX11" s="594"/>
      <c r="CY11" s="595"/>
      <c r="CZ11" s="596">
        <v>2.7</v>
      </c>
      <c r="DA11" s="596"/>
      <c r="DB11" s="596"/>
      <c r="DC11" s="596"/>
      <c r="DD11" s="602">
        <v>335995</v>
      </c>
      <c r="DE11" s="594"/>
      <c r="DF11" s="594"/>
      <c r="DG11" s="594"/>
      <c r="DH11" s="594"/>
      <c r="DI11" s="594"/>
      <c r="DJ11" s="594"/>
      <c r="DK11" s="594"/>
      <c r="DL11" s="594"/>
      <c r="DM11" s="594"/>
      <c r="DN11" s="594"/>
      <c r="DO11" s="594"/>
      <c r="DP11" s="595"/>
      <c r="DQ11" s="602">
        <v>613244</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7659342</v>
      </c>
      <c r="BH12" s="594"/>
      <c r="BI12" s="594"/>
      <c r="BJ12" s="594"/>
      <c r="BK12" s="594"/>
      <c r="BL12" s="594"/>
      <c r="BM12" s="594"/>
      <c r="BN12" s="595"/>
      <c r="BO12" s="596">
        <v>59.2</v>
      </c>
      <c r="BP12" s="596"/>
      <c r="BQ12" s="596"/>
      <c r="BR12" s="596"/>
      <c r="BS12" s="602">
        <v>940495</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1440562</v>
      </c>
      <c r="CS12" s="594"/>
      <c r="CT12" s="594"/>
      <c r="CU12" s="594"/>
      <c r="CV12" s="594"/>
      <c r="CW12" s="594"/>
      <c r="CX12" s="594"/>
      <c r="CY12" s="595"/>
      <c r="CZ12" s="596">
        <v>3.8</v>
      </c>
      <c r="DA12" s="596"/>
      <c r="DB12" s="596"/>
      <c r="DC12" s="596"/>
      <c r="DD12" s="602">
        <v>74689</v>
      </c>
      <c r="DE12" s="594"/>
      <c r="DF12" s="594"/>
      <c r="DG12" s="594"/>
      <c r="DH12" s="594"/>
      <c r="DI12" s="594"/>
      <c r="DJ12" s="594"/>
      <c r="DK12" s="594"/>
      <c r="DL12" s="594"/>
      <c r="DM12" s="594"/>
      <c r="DN12" s="594"/>
      <c r="DO12" s="594"/>
      <c r="DP12" s="595"/>
      <c r="DQ12" s="602">
        <v>691407</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54865</v>
      </c>
      <c r="S13" s="594"/>
      <c r="T13" s="594"/>
      <c r="U13" s="594"/>
      <c r="V13" s="594"/>
      <c r="W13" s="594"/>
      <c r="X13" s="594"/>
      <c r="Y13" s="595"/>
      <c r="Z13" s="596">
        <v>0.1</v>
      </c>
      <c r="AA13" s="596"/>
      <c r="AB13" s="596"/>
      <c r="AC13" s="596"/>
      <c r="AD13" s="597">
        <v>54865</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7577023</v>
      </c>
      <c r="BH13" s="594"/>
      <c r="BI13" s="594"/>
      <c r="BJ13" s="594"/>
      <c r="BK13" s="594"/>
      <c r="BL13" s="594"/>
      <c r="BM13" s="594"/>
      <c r="BN13" s="595"/>
      <c r="BO13" s="596">
        <v>58.5</v>
      </c>
      <c r="BP13" s="596"/>
      <c r="BQ13" s="596"/>
      <c r="BR13" s="596"/>
      <c r="BS13" s="602">
        <v>940495</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3865881</v>
      </c>
      <c r="CS13" s="594"/>
      <c r="CT13" s="594"/>
      <c r="CU13" s="594"/>
      <c r="CV13" s="594"/>
      <c r="CW13" s="594"/>
      <c r="CX13" s="594"/>
      <c r="CY13" s="595"/>
      <c r="CZ13" s="596">
        <v>10.3</v>
      </c>
      <c r="DA13" s="596"/>
      <c r="DB13" s="596"/>
      <c r="DC13" s="596"/>
      <c r="DD13" s="602">
        <v>1508160</v>
      </c>
      <c r="DE13" s="594"/>
      <c r="DF13" s="594"/>
      <c r="DG13" s="594"/>
      <c r="DH13" s="594"/>
      <c r="DI13" s="594"/>
      <c r="DJ13" s="594"/>
      <c r="DK13" s="594"/>
      <c r="DL13" s="594"/>
      <c r="DM13" s="594"/>
      <c r="DN13" s="594"/>
      <c r="DO13" s="594"/>
      <c r="DP13" s="595"/>
      <c r="DQ13" s="602">
        <v>2201513</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195468</v>
      </c>
      <c r="BH14" s="594"/>
      <c r="BI14" s="594"/>
      <c r="BJ14" s="594"/>
      <c r="BK14" s="594"/>
      <c r="BL14" s="594"/>
      <c r="BM14" s="594"/>
      <c r="BN14" s="595"/>
      <c r="BO14" s="596">
        <v>1.5</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1647671</v>
      </c>
      <c r="CS14" s="594"/>
      <c r="CT14" s="594"/>
      <c r="CU14" s="594"/>
      <c r="CV14" s="594"/>
      <c r="CW14" s="594"/>
      <c r="CX14" s="594"/>
      <c r="CY14" s="595"/>
      <c r="CZ14" s="596">
        <v>4.4000000000000004</v>
      </c>
      <c r="DA14" s="596"/>
      <c r="DB14" s="596"/>
      <c r="DC14" s="596"/>
      <c r="DD14" s="602">
        <v>436719</v>
      </c>
      <c r="DE14" s="594"/>
      <c r="DF14" s="594"/>
      <c r="DG14" s="594"/>
      <c r="DH14" s="594"/>
      <c r="DI14" s="594"/>
      <c r="DJ14" s="594"/>
      <c r="DK14" s="594"/>
      <c r="DL14" s="594"/>
      <c r="DM14" s="594"/>
      <c r="DN14" s="594"/>
      <c r="DO14" s="594"/>
      <c r="DP14" s="595"/>
      <c r="DQ14" s="602">
        <v>1231269</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49147</v>
      </c>
      <c r="S15" s="594"/>
      <c r="T15" s="594"/>
      <c r="U15" s="594"/>
      <c r="V15" s="594"/>
      <c r="W15" s="594"/>
      <c r="X15" s="594"/>
      <c r="Y15" s="595"/>
      <c r="Z15" s="596">
        <v>0.1</v>
      </c>
      <c r="AA15" s="596"/>
      <c r="AB15" s="596"/>
      <c r="AC15" s="596"/>
      <c r="AD15" s="597">
        <v>49147</v>
      </c>
      <c r="AE15" s="597"/>
      <c r="AF15" s="597"/>
      <c r="AG15" s="597"/>
      <c r="AH15" s="597"/>
      <c r="AI15" s="597"/>
      <c r="AJ15" s="597"/>
      <c r="AK15" s="597"/>
      <c r="AL15" s="598">
        <v>0.3</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686927</v>
      </c>
      <c r="BH15" s="594"/>
      <c r="BI15" s="594"/>
      <c r="BJ15" s="594"/>
      <c r="BK15" s="594"/>
      <c r="BL15" s="594"/>
      <c r="BM15" s="594"/>
      <c r="BN15" s="595"/>
      <c r="BO15" s="596">
        <v>5.3</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3196513</v>
      </c>
      <c r="CS15" s="594"/>
      <c r="CT15" s="594"/>
      <c r="CU15" s="594"/>
      <c r="CV15" s="594"/>
      <c r="CW15" s="594"/>
      <c r="CX15" s="594"/>
      <c r="CY15" s="595"/>
      <c r="CZ15" s="596">
        <v>8.5</v>
      </c>
      <c r="DA15" s="596"/>
      <c r="DB15" s="596"/>
      <c r="DC15" s="596"/>
      <c r="DD15" s="602">
        <v>889969</v>
      </c>
      <c r="DE15" s="594"/>
      <c r="DF15" s="594"/>
      <c r="DG15" s="594"/>
      <c r="DH15" s="594"/>
      <c r="DI15" s="594"/>
      <c r="DJ15" s="594"/>
      <c r="DK15" s="594"/>
      <c r="DL15" s="594"/>
      <c r="DM15" s="594"/>
      <c r="DN15" s="594"/>
      <c r="DO15" s="594"/>
      <c r="DP15" s="595"/>
      <c r="DQ15" s="602">
        <v>2384357</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5406547</v>
      </c>
      <c r="S16" s="594"/>
      <c r="T16" s="594"/>
      <c r="U16" s="594"/>
      <c r="V16" s="594"/>
      <c r="W16" s="594"/>
      <c r="X16" s="594"/>
      <c r="Y16" s="595"/>
      <c r="Z16" s="596">
        <v>14.2</v>
      </c>
      <c r="AA16" s="596"/>
      <c r="AB16" s="596"/>
      <c r="AC16" s="596"/>
      <c r="AD16" s="597">
        <v>4217384</v>
      </c>
      <c r="AE16" s="597"/>
      <c r="AF16" s="597"/>
      <c r="AG16" s="597"/>
      <c r="AH16" s="597"/>
      <c r="AI16" s="597"/>
      <c r="AJ16" s="597"/>
      <c r="AK16" s="597"/>
      <c r="AL16" s="598">
        <v>22</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189411</v>
      </c>
      <c r="CS16" s="594"/>
      <c r="CT16" s="594"/>
      <c r="CU16" s="594"/>
      <c r="CV16" s="594"/>
      <c r="CW16" s="594"/>
      <c r="CX16" s="594"/>
      <c r="CY16" s="595"/>
      <c r="CZ16" s="596">
        <v>0.5</v>
      </c>
      <c r="DA16" s="596"/>
      <c r="DB16" s="596"/>
      <c r="DC16" s="596"/>
      <c r="DD16" s="602" t="s">
        <v>221</v>
      </c>
      <c r="DE16" s="594"/>
      <c r="DF16" s="594"/>
      <c r="DG16" s="594"/>
      <c r="DH16" s="594"/>
      <c r="DI16" s="594"/>
      <c r="DJ16" s="594"/>
      <c r="DK16" s="594"/>
      <c r="DL16" s="594"/>
      <c r="DM16" s="594"/>
      <c r="DN16" s="594"/>
      <c r="DO16" s="594"/>
      <c r="DP16" s="595"/>
      <c r="DQ16" s="602">
        <v>6698</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4217384</v>
      </c>
      <c r="S17" s="594"/>
      <c r="T17" s="594"/>
      <c r="U17" s="594"/>
      <c r="V17" s="594"/>
      <c r="W17" s="594"/>
      <c r="X17" s="594"/>
      <c r="Y17" s="595"/>
      <c r="Z17" s="596">
        <v>11.1</v>
      </c>
      <c r="AA17" s="596"/>
      <c r="AB17" s="596"/>
      <c r="AC17" s="596"/>
      <c r="AD17" s="597">
        <v>4217384</v>
      </c>
      <c r="AE17" s="597"/>
      <c r="AF17" s="597"/>
      <c r="AG17" s="597"/>
      <c r="AH17" s="597"/>
      <c r="AI17" s="597"/>
      <c r="AJ17" s="597"/>
      <c r="AK17" s="597"/>
      <c r="AL17" s="598">
        <v>22</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3572271</v>
      </c>
      <c r="CS17" s="594"/>
      <c r="CT17" s="594"/>
      <c r="CU17" s="594"/>
      <c r="CV17" s="594"/>
      <c r="CW17" s="594"/>
      <c r="CX17" s="594"/>
      <c r="CY17" s="595"/>
      <c r="CZ17" s="596">
        <v>9.5</v>
      </c>
      <c r="DA17" s="596"/>
      <c r="DB17" s="596"/>
      <c r="DC17" s="596"/>
      <c r="DD17" s="602" t="s">
        <v>221</v>
      </c>
      <c r="DE17" s="594"/>
      <c r="DF17" s="594"/>
      <c r="DG17" s="594"/>
      <c r="DH17" s="594"/>
      <c r="DI17" s="594"/>
      <c r="DJ17" s="594"/>
      <c r="DK17" s="594"/>
      <c r="DL17" s="594"/>
      <c r="DM17" s="594"/>
      <c r="DN17" s="594"/>
      <c r="DO17" s="594"/>
      <c r="DP17" s="595"/>
      <c r="DQ17" s="602">
        <v>3540931</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1189139</v>
      </c>
      <c r="S18" s="594"/>
      <c r="T18" s="594"/>
      <c r="U18" s="594"/>
      <c r="V18" s="594"/>
      <c r="W18" s="594"/>
      <c r="X18" s="594"/>
      <c r="Y18" s="595"/>
      <c r="Z18" s="596">
        <v>3.1</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24</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221</v>
      </c>
      <c r="BH19" s="594"/>
      <c r="BI19" s="594"/>
      <c r="BJ19" s="594"/>
      <c r="BK19" s="594"/>
      <c r="BL19" s="594"/>
      <c r="BM19" s="594"/>
      <c r="BN19" s="595"/>
      <c r="BO19" s="596" t="s">
        <v>221</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19993359</v>
      </c>
      <c r="S20" s="594"/>
      <c r="T20" s="594"/>
      <c r="U20" s="594"/>
      <c r="V20" s="594"/>
      <c r="W20" s="594"/>
      <c r="X20" s="594"/>
      <c r="Y20" s="595"/>
      <c r="Z20" s="596">
        <v>52.7</v>
      </c>
      <c r="AA20" s="596"/>
      <c r="AB20" s="596"/>
      <c r="AC20" s="596"/>
      <c r="AD20" s="597">
        <v>18804196</v>
      </c>
      <c r="AE20" s="597"/>
      <c r="AF20" s="597"/>
      <c r="AG20" s="597"/>
      <c r="AH20" s="597"/>
      <c r="AI20" s="597"/>
      <c r="AJ20" s="597"/>
      <c r="AK20" s="597"/>
      <c r="AL20" s="598">
        <v>98.3</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221</v>
      </c>
      <c r="BH20" s="594"/>
      <c r="BI20" s="594"/>
      <c r="BJ20" s="594"/>
      <c r="BK20" s="594"/>
      <c r="BL20" s="594"/>
      <c r="BM20" s="594"/>
      <c r="BN20" s="595"/>
      <c r="BO20" s="596" t="s">
        <v>221</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37635400</v>
      </c>
      <c r="CS20" s="594"/>
      <c r="CT20" s="594"/>
      <c r="CU20" s="594"/>
      <c r="CV20" s="594"/>
      <c r="CW20" s="594"/>
      <c r="CX20" s="594"/>
      <c r="CY20" s="595"/>
      <c r="CZ20" s="596">
        <v>100</v>
      </c>
      <c r="DA20" s="596"/>
      <c r="DB20" s="596"/>
      <c r="DC20" s="596"/>
      <c r="DD20" s="602">
        <v>6309651</v>
      </c>
      <c r="DE20" s="594"/>
      <c r="DF20" s="594"/>
      <c r="DG20" s="594"/>
      <c r="DH20" s="594"/>
      <c r="DI20" s="594"/>
      <c r="DJ20" s="594"/>
      <c r="DK20" s="594"/>
      <c r="DL20" s="594"/>
      <c r="DM20" s="594"/>
      <c r="DN20" s="594"/>
      <c r="DO20" s="594"/>
      <c r="DP20" s="595"/>
      <c r="DQ20" s="602">
        <v>24188129</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11047</v>
      </c>
      <c r="S21" s="594"/>
      <c r="T21" s="594"/>
      <c r="U21" s="594"/>
      <c r="V21" s="594"/>
      <c r="W21" s="594"/>
      <c r="X21" s="594"/>
      <c r="Y21" s="595"/>
      <c r="Z21" s="596">
        <v>0</v>
      </c>
      <c r="AA21" s="596"/>
      <c r="AB21" s="596"/>
      <c r="AC21" s="596"/>
      <c r="AD21" s="597">
        <v>11047</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403687</v>
      </c>
      <c r="S22" s="594"/>
      <c r="T22" s="594"/>
      <c r="U22" s="594"/>
      <c r="V22" s="594"/>
      <c r="W22" s="594"/>
      <c r="X22" s="594"/>
      <c r="Y22" s="595"/>
      <c r="Z22" s="596">
        <v>1.1000000000000001</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375219</v>
      </c>
      <c r="S23" s="594"/>
      <c r="T23" s="594"/>
      <c r="U23" s="594"/>
      <c r="V23" s="594"/>
      <c r="W23" s="594"/>
      <c r="X23" s="594"/>
      <c r="Y23" s="595"/>
      <c r="Z23" s="596">
        <v>1</v>
      </c>
      <c r="AA23" s="596"/>
      <c r="AB23" s="596"/>
      <c r="AC23" s="596"/>
      <c r="AD23" s="597">
        <v>97949</v>
      </c>
      <c r="AE23" s="597"/>
      <c r="AF23" s="597"/>
      <c r="AG23" s="597"/>
      <c r="AH23" s="597"/>
      <c r="AI23" s="597"/>
      <c r="AJ23" s="597"/>
      <c r="AK23" s="597"/>
      <c r="AL23" s="598">
        <v>0.5</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205472</v>
      </c>
      <c r="S24" s="594"/>
      <c r="T24" s="594"/>
      <c r="U24" s="594"/>
      <c r="V24" s="594"/>
      <c r="W24" s="594"/>
      <c r="X24" s="594"/>
      <c r="Y24" s="595"/>
      <c r="Z24" s="596">
        <v>0.5</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18194649</v>
      </c>
      <c r="CS24" s="583"/>
      <c r="CT24" s="583"/>
      <c r="CU24" s="583"/>
      <c r="CV24" s="583"/>
      <c r="CW24" s="583"/>
      <c r="CX24" s="583"/>
      <c r="CY24" s="584"/>
      <c r="CZ24" s="620">
        <v>48.3</v>
      </c>
      <c r="DA24" s="621"/>
      <c r="DB24" s="621"/>
      <c r="DC24" s="622"/>
      <c r="DD24" s="619">
        <v>12305988</v>
      </c>
      <c r="DE24" s="583"/>
      <c r="DF24" s="583"/>
      <c r="DG24" s="583"/>
      <c r="DH24" s="583"/>
      <c r="DI24" s="583"/>
      <c r="DJ24" s="583"/>
      <c r="DK24" s="584"/>
      <c r="DL24" s="619">
        <v>11984764</v>
      </c>
      <c r="DM24" s="583"/>
      <c r="DN24" s="583"/>
      <c r="DO24" s="583"/>
      <c r="DP24" s="583"/>
      <c r="DQ24" s="583"/>
      <c r="DR24" s="583"/>
      <c r="DS24" s="583"/>
      <c r="DT24" s="583"/>
      <c r="DU24" s="583"/>
      <c r="DV24" s="584"/>
      <c r="DW24" s="587">
        <v>57</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5054617</v>
      </c>
      <c r="S25" s="594"/>
      <c r="T25" s="594"/>
      <c r="U25" s="594"/>
      <c r="V25" s="594"/>
      <c r="W25" s="594"/>
      <c r="X25" s="594"/>
      <c r="Y25" s="595"/>
      <c r="Z25" s="596">
        <v>13.3</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6499601</v>
      </c>
      <c r="CS25" s="625"/>
      <c r="CT25" s="625"/>
      <c r="CU25" s="625"/>
      <c r="CV25" s="625"/>
      <c r="CW25" s="625"/>
      <c r="CX25" s="625"/>
      <c r="CY25" s="626"/>
      <c r="CZ25" s="627">
        <v>17.3</v>
      </c>
      <c r="DA25" s="628"/>
      <c r="DB25" s="628"/>
      <c r="DC25" s="629"/>
      <c r="DD25" s="602">
        <v>6161178</v>
      </c>
      <c r="DE25" s="625"/>
      <c r="DF25" s="625"/>
      <c r="DG25" s="625"/>
      <c r="DH25" s="625"/>
      <c r="DI25" s="625"/>
      <c r="DJ25" s="625"/>
      <c r="DK25" s="626"/>
      <c r="DL25" s="602">
        <v>5884652</v>
      </c>
      <c r="DM25" s="625"/>
      <c r="DN25" s="625"/>
      <c r="DO25" s="625"/>
      <c r="DP25" s="625"/>
      <c r="DQ25" s="625"/>
      <c r="DR25" s="625"/>
      <c r="DS25" s="625"/>
      <c r="DT25" s="625"/>
      <c r="DU25" s="625"/>
      <c r="DV25" s="626"/>
      <c r="DW25" s="598">
        <v>28</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v>162251</v>
      </c>
      <c r="S26" s="594"/>
      <c r="T26" s="594"/>
      <c r="U26" s="594"/>
      <c r="V26" s="594"/>
      <c r="W26" s="594"/>
      <c r="X26" s="594"/>
      <c r="Y26" s="595"/>
      <c r="Z26" s="596">
        <v>0.4</v>
      </c>
      <c r="AA26" s="596"/>
      <c r="AB26" s="596"/>
      <c r="AC26" s="596"/>
      <c r="AD26" s="597">
        <v>162251</v>
      </c>
      <c r="AE26" s="597"/>
      <c r="AF26" s="597"/>
      <c r="AG26" s="597"/>
      <c r="AH26" s="597"/>
      <c r="AI26" s="597"/>
      <c r="AJ26" s="597"/>
      <c r="AK26" s="597"/>
      <c r="AL26" s="598">
        <v>0.8</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4224906</v>
      </c>
      <c r="CS26" s="594"/>
      <c r="CT26" s="594"/>
      <c r="CU26" s="594"/>
      <c r="CV26" s="594"/>
      <c r="CW26" s="594"/>
      <c r="CX26" s="594"/>
      <c r="CY26" s="595"/>
      <c r="CZ26" s="627">
        <v>11.2</v>
      </c>
      <c r="DA26" s="628"/>
      <c r="DB26" s="628"/>
      <c r="DC26" s="629"/>
      <c r="DD26" s="602">
        <v>3927837</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2933625</v>
      </c>
      <c r="S27" s="594"/>
      <c r="T27" s="594"/>
      <c r="U27" s="594"/>
      <c r="V27" s="594"/>
      <c r="W27" s="594"/>
      <c r="X27" s="594"/>
      <c r="Y27" s="595"/>
      <c r="Z27" s="596">
        <v>7.7</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12945598</v>
      </c>
      <c r="BH27" s="594"/>
      <c r="BI27" s="594"/>
      <c r="BJ27" s="594"/>
      <c r="BK27" s="594"/>
      <c r="BL27" s="594"/>
      <c r="BM27" s="594"/>
      <c r="BN27" s="595"/>
      <c r="BO27" s="596">
        <v>100</v>
      </c>
      <c r="BP27" s="596"/>
      <c r="BQ27" s="596"/>
      <c r="BR27" s="596"/>
      <c r="BS27" s="602">
        <v>1034761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8122777</v>
      </c>
      <c r="CS27" s="625"/>
      <c r="CT27" s="625"/>
      <c r="CU27" s="625"/>
      <c r="CV27" s="625"/>
      <c r="CW27" s="625"/>
      <c r="CX27" s="625"/>
      <c r="CY27" s="626"/>
      <c r="CZ27" s="627">
        <v>21.6</v>
      </c>
      <c r="DA27" s="628"/>
      <c r="DB27" s="628"/>
      <c r="DC27" s="629"/>
      <c r="DD27" s="602">
        <v>2603879</v>
      </c>
      <c r="DE27" s="625"/>
      <c r="DF27" s="625"/>
      <c r="DG27" s="625"/>
      <c r="DH27" s="625"/>
      <c r="DI27" s="625"/>
      <c r="DJ27" s="625"/>
      <c r="DK27" s="626"/>
      <c r="DL27" s="602">
        <v>2588092</v>
      </c>
      <c r="DM27" s="625"/>
      <c r="DN27" s="625"/>
      <c r="DO27" s="625"/>
      <c r="DP27" s="625"/>
      <c r="DQ27" s="625"/>
      <c r="DR27" s="625"/>
      <c r="DS27" s="625"/>
      <c r="DT27" s="625"/>
      <c r="DU27" s="625"/>
      <c r="DV27" s="626"/>
      <c r="DW27" s="598">
        <v>12.3</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122336</v>
      </c>
      <c r="S28" s="594"/>
      <c r="T28" s="594"/>
      <c r="U28" s="594"/>
      <c r="V28" s="594"/>
      <c r="W28" s="594"/>
      <c r="X28" s="594"/>
      <c r="Y28" s="595"/>
      <c r="Z28" s="596">
        <v>0.3</v>
      </c>
      <c r="AA28" s="596"/>
      <c r="AB28" s="596"/>
      <c r="AC28" s="596"/>
      <c r="AD28" s="597">
        <v>61212</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3572271</v>
      </c>
      <c r="CS28" s="594"/>
      <c r="CT28" s="594"/>
      <c r="CU28" s="594"/>
      <c r="CV28" s="594"/>
      <c r="CW28" s="594"/>
      <c r="CX28" s="594"/>
      <c r="CY28" s="595"/>
      <c r="CZ28" s="627">
        <v>9.5</v>
      </c>
      <c r="DA28" s="628"/>
      <c r="DB28" s="628"/>
      <c r="DC28" s="629"/>
      <c r="DD28" s="602">
        <v>3540931</v>
      </c>
      <c r="DE28" s="594"/>
      <c r="DF28" s="594"/>
      <c r="DG28" s="594"/>
      <c r="DH28" s="594"/>
      <c r="DI28" s="594"/>
      <c r="DJ28" s="594"/>
      <c r="DK28" s="595"/>
      <c r="DL28" s="602">
        <v>3512020</v>
      </c>
      <c r="DM28" s="594"/>
      <c r="DN28" s="594"/>
      <c r="DO28" s="594"/>
      <c r="DP28" s="594"/>
      <c r="DQ28" s="594"/>
      <c r="DR28" s="594"/>
      <c r="DS28" s="594"/>
      <c r="DT28" s="594"/>
      <c r="DU28" s="594"/>
      <c r="DV28" s="595"/>
      <c r="DW28" s="598">
        <v>16.7</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13582</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3572271</v>
      </c>
      <c r="CS29" s="625"/>
      <c r="CT29" s="625"/>
      <c r="CU29" s="625"/>
      <c r="CV29" s="625"/>
      <c r="CW29" s="625"/>
      <c r="CX29" s="625"/>
      <c r="CY29" s="626"/>
      <c r="CZ29" s="627">
        <v>9.5</v>
      </c>
      <c r="DA29" s="628"/>
      <c r="DB29" s="628"/>
      <c r="DC29" s="629"/>
      <c r="DD29" s="602">
        <v>3540931</v>
      </c>
      <c r="DE29" s="625"/>
      <c r="DF29" s="625"/>
      <c r="DG29" s="625"/>
      <c r="DH29" s="625"/>
      <c r="DI29" s="625"/>
      <c r="DJ29" s="625"/>
      <c r="DK29" s="626"/>
      <c r="DL29" s="602">
        <v>3512020</v>
      </c>
      <c r="DM29" s="625"/>
      <c r="DN29" s="625"/>
      <c r="DO29" s="625"/>
      <c r="DP29" s="625"/>
      <c r="DQ29" s="625"/>
      <c r="DR29" s="625"/>
      <c r="DS29" s="625"/>
      <c r="DT29" s="625"/>
      <c r="DU29" s="625"/>
      <c r="DV29" s="626"/>
      <c r="DW29" s="598">
        <v>16.7</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2221602</v>
      </c>
      <c r="S30" s="594"/>
      <c r="T30" s="594"/>
      <c r="U30" s="594"/>
      <c r="V30" s="594"/>
      <c r="W30" s="594"/>
      <c r="X30" s="594"/>
      <c r="Y30" s="595"/>
      <c r="Z30" s="596">
        <v>5.9</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99.1</v>
      </c>
      <c r="BH30" s="652"/>
      <c r="BI30" s="652"/>
      <c r="BJ30" s="652"/>
      <c r="BK30" s="652"/>
      <c r="BL30" s="652"/>
      <c r="BM30" s="588">
        <v>96.6</v>
      </c>
      <c r="BN30" s="652"/>
      <c r="BO30" s="652"/>
      <c r="BP30" s="652"/>
      <c r="BQ30" s="653"/>
      <c r="BR30" s="651">
        <v>99</v>
      </c>
      <c r="BS30" s="652"/>
      <c r="BT30" s="652"/>
      <c r="BU30" s="652"/>
      <c r="BV30" s="652"/>
      <c r="BW30" s="652"/>
      <c r="BX30" s="588">
        <v>96.2</v>
      </c>
      <c r="BY30" s="652"/>
      <c r="BZ30" s="652"/>
      <c r="CA30" s="652"/>
      <c r="CB30" s="653"/>
      <c r="CD30" s="656"/>
      <c r="CE30" s="657"/>
      <c r="CF30" s="607" t="s">
        <v>293</v>
      </c>
      <c r="CG30" s="608"/>
      <c r="CH30" s="608"/>
      <c r="CI30" s="608"/>
      <c r="CJ30" s="608"/>
      <c r="CK30" s="608"/>
      <c r="CL30" s="608"/>
      <c r="CM30" s="608"/>
      <c r="CN30" s="608"/>
      <c r="CO30" s="608"/>
      <c r="CP30" s="608"/>
      <c r="CQ30" s="609"/>
      <c r="CR30" s="593">
        <v>3183967</v>
      </c>
      <c r="CS30" s="594"/>
      <c r="CT30" s="594"/>
      <c r="CU30" s="594"/>
      <c r="CV30" s="594"/>
      <c r="CW30" s="594"/>
      <c r="CX30" s="594"/>
      <c r="CY30" s="595"/>
      <c r="CZ30" s="627">
        <v>8.5</v>
      </c>
      <c r="DA30" s="628"/>
      <c r="DB30" s="628"/>
      <c r="DC30" s="629"/>
      <c r="DD30" s="602">
        <v>3152632</v>
      </c>
      <c r="DE30" s="594"/>
      <c r="DF30" s="594"/>
      <c r="DG30" s="594"/>
      <c r="DH30" s="594"/>
      <c r="DI30" s="594"/>
      <c r="DJ30" s="594"/>
      <c r="DK30" s="595"/>
      <c r="DL30" s="602">
        <v>3123724</v>
      </c>
      <c r="DM30" s="594"/>
      <c r="DN30" s="594"/>
      <c r="DO30" s="594"/>
      <c r="DP30" s="594"/>
      <c r="DQ30" s="594"/>
      <c r="DR30" s="594"/>
      <c r="DS30" s="594"/>
      <c r="DT30" s="594"/>
      <c r="DU30" s="594"/>
      <c r="DV30" s="595"/>
      <c r="DW30" s="598">
        <v>14.9</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633545</v>
      </c>
      <c r="S31" s="594"/>
      <c r="T31" s="594"/>
      <c r="U31" s="594"/>
      <c r="V31" s="594"/>
      <c r="W31" s="594"/>
      <c r="X31" s="594"/>
      <c r="Y31" s="595"/>
      <c r="Z31" s="596">
        <v>1.7</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v>
      </c>
      <c r="BH31" s="625"/>
      <c r="BI31" s="625"/>
      <c r="BJ31" s="625"/>
      <c r="BK31" s="625"/>
      <c r="BL31" s="625"/>
      <c r="BM31" s="599">
        <v>95.5</v>
      </c>
      <c r="BN31" s="649"/>
      <c r="BO31" s="649"/>
      <c r="BP31" s="649"/>
      <c r="BQ31" s="650"/>
      <c r="BR31" s="648">
        <v>98.8</v>
      </c>
      <c r="BS31" s="625"/>
      <c r="BT31" s="625"/>
      <c r="BU31" s="625"/>
      <c r="BV31" s="625"/>
      <c r="BW31" s="625"/>
      <c r="BX31" s="599">
        <v>94.9</v>
      </c>
      <c r="BY31" s="649"/>
      <c r="BZ31" s="649"/>
      <c r="CA31" s="649"/>
      <c r="CB31" s="650"/>
      <c r="CD31" s="656"/>
      <c r="CE31" s="657"/>
      <c r="CF31" s="607" t="s">
        <v>297</v>
      </c>
      <c r="CG31" s="608"/>
      <c r="CH31" s="608"/>
      <c r="CI31" s="608"/>
      <c r="CJ31" s="608"/>
      <c r="CK31" s="608"/>
      <c r="CL31" s="608"/>
      <c r="CM31" s="608"/>
      <c r="CN31" s="608"/>
      <c r="CO31" s="608"/>
      <c r="CP31" s="608"/>
      <c r="CQ31" s="609"/>
      <c r="CR31" s="593">
        <v>388304</v>
      </c>
      <c r="CS31" s="625"/>
      <c r="CT31" s="625"/>
      <c r="CU31" s="625"/>
      <c r="CV31" s="625"/>
      <c r="CW31" s="625"/>
      <c r="CX31" s="625"/>
      <c r="CY31" s="626"/>
      <c r="CZ31" s="627">
        <v>1</v>
      </c>
      <c r="DA31" s="628"/>
      <c r="DB31" s="628"/>
      <c r="DC31" s="629"/>
      <c r="DD31" s="602">
        <v>388299</v>
      </c>
      <c r="DE31" s="625"/>
      <c r="DF31" s="625"/>
      <c r="DG31" s="625"/>
      <c r="DH31" s="625"/>
      <c r="DI31" s="625"/>
      <c r="DJ31" s="625"/>
      <c r="DK31" s="626"/>
      <c r="DL31" s="602">
        <v>388296</v>
      </c>
      <c r="DM31" s="625"/>
      <c r="DN31" s="625"/>
      <c r="DO31" s="625"/>
      <c r="DP31" s="625"/>
      <c r="DQ31" s="625"/>
      <c r="DR31" s="625"/>
      <c r="DS31" s="625"/>
      <c r="DT31" s="625"/>
      <c r="DU31" s="625"/>
      <c r="DV31" s="626"/>
      <c r="DW31" s="598">
        <v>1.8</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1148344</v>
      </c>
      <c r="S32" s="594"/>
      <c r="T32" s="594"/>
      <c r="U32" s="594"/>
      <c r="V32" s="594"/>
      <c r="W32" s="594"/>
      <c r="X32" s="594"/>
      <c r="Y32" s="595"/>
      <c r="Z32" s="596">
        <v>3</v>
      </c>
      <c r="AA32" s="596"/>
      <c r="AB32" s="596"/>
      <c r="AC32" s="596"/>
      <c r="AD32" s="597">
        <v>713</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99.2</v>
      </c>
      <c r="BH32" s="661"/>
      <c r="BI32" s="661"/>
      <c r="BJ32" s="661"/>
      <c r="BK32" s="661"/>
      <c r="BL32" s="661"/>
      <c r="BM32" s="662">
        <v>97.1</v>
      </c>
      <c r="BN32" s="661"/>
      <c r="BO32" s="661"/>
      <c r="BP32" s="661"/>
      <c r="BQ32" s="663"/>
      <c r="BR32" s="660">
        <v>99.1</v>
      </c>
      <c r="BS32" s="661"/>
      <c r="BT32" s="661"/>
      <c r="BU32" s="661"/>
      <c r="BV32" s="661"/>
      <c r="BW32" s="661"/>
      <c r="BX32" s="662">
        <v>96.6</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4677152</v>
      </c>
      <c r="S33" s="594"/>
      <c r="T33" s="594"/>
      <c r="U33" s="594"/>
      <c r="V33" s="594"/>
      <c r="W33" s="594"/>
      <c r="X33" s="594"/>
      <c r="Y33" s="595"/>
      <c r="Z33" s="596">
        <v>12.3</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12941689</v>
      </c>
      <c r="CS33" s="625"/>
      <c r="CT33" s="625"/>
      <c r="CU33" s="625"/>
      <c r="CV33" s="625"/>
      <c r="CW33" s="625"/>
      <c r="CX33" s="625"/>
      <c r="CY33" s="626"/>
      <c r="CZ33" s="627">
        <v>34.4</v>
      </c>
      <c r="DA33" s="628"/>
      <c r="DB33" s="628"/>
      <c r="DC33" s="629"/>
      <c r="DD33" s="602">
        <v>10145428</v>
      </c>
      <c r="DE33" s="625"/>
      <c r="DF33" s="625"/>
      <c r="DG33" s="625"/>
      <c r="DH33" s="625"/>
      <c r="DI33" s="625"/>
      <c r="DJ33" s="625"/>
      <c r="DK33" s="626"/>
      <c r="DL33" s="602">
        <v>8269010</v>
      </c>
      <c r="DM33" s="625"/>
      <c r="DN33" s="625"/>
      <c r="DO33" s="625"/>
      <c r="DP33" s="625"/>
      <c r="DQ33" s="625"/>
      <c r="DR33" s="625"/>
      <c r="DS33" s="625"/>
      <c r="DT33" s="625"/>
      <c r="DU33" s="625"/>
      <c r="DV33" s="626"/>
      <c r="DW33" s="598">
        <v>39.299999999999997</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4670794</v>
      </c>
      <c r="CS34" s="594"/>
      <c r="CT34" s="594"/>
      <c r="CU34" s="594"/>
      <c r="CV34" s="594"/>
      <c r="CW34" s="594"/>
      <c r="CX34" s="594"/>
      <c r="CY34" s="595"/>
      <c r="CZ34" s="627">
        <v>12.4</v>
      </c>
      <c r="DA34" s="628"/>
      <c r="DB34" s="628"/>
      <c r="DC34" s="629"/>
      <c r="DD34" s="602">
        <v>3840953</v>
      </c>
      <c r="DE34" s="594"/>
      <c r="DF34" s="594"/>
      <c r="DG34" s="594"/>
      <c r="DH34" s="594"/>
      <c r="DI34" s="594"/>
      <c r="DJ34" s="594"/>
      <c r="DK34" s="595"/>
      <c r="DL34" s="602">
        <v>3404974</v>
      </c>
      <c r="DM34" s="594"/>
      <c r="DN34" s="594"/>
      <c r="DO34" s="594"/>
      <c r="DP34" s="594"/>
      <c r="DQ34" s="594"/>
      <c r="DR34" s="594"/>
      <c r="DS34" s="594"/>
      <c r="DT34" s="594"/>
      <c r="DU34" s="594"/>
      <c r="DV34" s="595"/>
      <c r="DW34" s="598">
        <v>16.2</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1883200</v>
      </c>
      <c r="S35" s="594"/>
      <c r="T35" s="594"/>
      <c r="U35" s="594"/>
      <c r="V35" s="594"/>
      <c r="W35" s="594"/>
      <c r="X35" s="594"/>
      <c r="Y35" s="595"/>
      <c r="Z35" s="596">
        <v>5</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4913619</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131314</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219655</v>
      </c>
      <c r="CS35" s="625"/>
      <c r="CT35" s="625"/>
      <c r="CU35" s="625"/>
      <c r="CV35" s="625"/>
      <c r="CW35" s="625"/>
      <c r="CX35" s="625"/>
      <c r="CY35" s="626"/>
      <c r="CZ35" s="627">
        <v>0.6</v>
      </c>
      <c r="DA35" s="628"/>
      <c r="DB35" s="628"/>
      <c r="DC35" s="629"/>
      <c r="DD35" s="602">
        <v>193392</v>
      </c>
      <c r="DE35" s="625"/>
      <c r="DF35" s="625"/>
      <c r="DG35" s="625"/>
      <c r="DH35" s="625"/>
      <c r="DI35" s="625"/>
      <c r="DJ35" s="625"/>
      <c r="DK35" s="626"/>
      <c r="DL35" s="602">
        <v>193392</v>
      </c>
      <c r="DM35" s="625"/>
      <c r="DN35" s="625"/>
      <c r="DO35" s="625"/>
      <c r="DP35" s="625"/>
      <c r="DQ35" s="625"/>
      <c r="DR35" s="625"/>
      <c r="DS35" s="625"/>
      <c r="DT35" s="625"/>
      <c r="DU35" s="625"/>
      <c r="DV35" s="626"/>
      <c r="DW35" s="598">
        <v>0.9</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37955838</v>
      </c>
      <c r="S36" s="666"/>
      <c r="T36" s="666"/>
      <c r="U36" s="666"/>
      <c r="V36" s="666"/>
      <c r="W36" s="666"/>
      <c r="X36" s="666"/>
      <c r="Y36" s="667"/>
      <c r="Z36" s="668">
        <v>100</v>
      </c>
      <c r="AA36" s="668"/>
      <c r="AB36" s="668"/>
      <c r="AC36" s="668"/>
      <c r="AD36" s="669">
        <v>19137368</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1428284</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-20</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2743200</v>
      </c>
      <c r="CS36" s="594"/>
      <c r="CT36" s="594"/>
      <c r="CU36" s="594"/>
      <c r="CV36" s="594"/>
      <c r="CW36" s="594"/>
      <c r="CX36" s="594"/>
      <c r="CY36" s="595"/>
      <c r="CZ36" s="627">
        <v>7.3</v>
      </c>
      <c r="DA36" s="628"/>
      <c r="DB36" s="628"/>
      <c r="DC36" s="629"/>
      <c r="DD36" s="602">
        <v>2307139</v>
      </c>
      <c r="DE36" s="594"/>
      <c r="DF36" s="594"/>
      <c r="DG36" s="594"/>
      <c r="DH36" s="594"/>
      <c r="DI36" s="594"/>
      <c r="DJ36" s="594"/>
      <c r="DK36" s="595"/>
      <c r="DL36" s="602">
        <v>1169583</v>
      </c>
      <c r="DM36" s="594"/>
      <c r="DN36" s="594"/>
      <c r="DO36" s="594"/>
      <c r="DP36" s="594"/>
      <c r="DQ36" s="594"/>
      <c r="DR36" s="594"/>
      <c r="DS36" s="594"/>
      <c r="DT36" s="594"/>
      <c r="DU36" s="594"/>
      <c r="DV36" s="595"/>
      <c r="DW36" s="598">
        <v>5.6</v>
      </c>
      <c r="DX36" s="623"/>
      <c r="DY36" s="623"/>
      <c r="DZ36" s="623"/>
      <c r="EA36" s="623"/>
      <c r="EB36" s="623"/>
      <c r="EC36" s="624"/>
    </row>
    <row r="37" spans="2:133" ht="11.25" customHeight="1">
      <c r="AQ37" s="672" t="s">
        <v>315</v>
      </c>
      <c r="AR37" s="673"/>
      <c r="AS37" s="673"/>
      <c r="AT37" s="673"/>
      <c r="AU37" s="673"/>
      <c r="AV37" s="673"/>
      <c r="AW37" s="673"/>
      <c r="AX37" s="673"/>
      <c r="AY37" s="674"/>
      <c r="AZ37" s="593">
        <v>526761</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12961</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86294</v>
      </c>
      <c r="CS37" s="625"/>
      <c r="CT37" s="625"/>
      <c r="CU37" s="625"/>
      <c r="CV37" s="625"/>
      <c r="CW37" s="625"/>
      <c r="CX37" s="625"/>
      <c r="CY37" s="626"/>
      <c r="CZ37" s="627">
        <v>0.2</v>
      </c>
      <c r="DA37" s="628"/>
      <c r="DB37" s="628"/>
      <c r="DC37" s="629"/>
      <c r="DD37" s="602">
        <v>86143</v>
      </c>
      <c r="DE37" s="625"/>
      <c r="DF37" s="625"/>
      <c r="DG37" s="625"/>
      <c r="DH37" s="625"/>
      <c r="DI37" s="625"/>
      <c r="DJ37" s="625"/>
      <c r="DK37" s="626"/>
      <c r="DL37" s="602">
        <v>84158</v>
      </c>
      <c r="DM37" s="625"/>
      <c r="DN37" s="625"/>
      <c r="DO37" s="625"/>
      <c r="DP37" s="625"/>
      <c r="DQ37" s="625"/>
      <c r="DR37" s="625"/>
      <c r="DS37" s="625"/>
      <c r="DT37" s="625"/>
      <c r="DU37" s="625"/>
      <c r="DV37" s="626"/>
      <c r="DW37" s="598">
        <v>0.4</v>
      </c>
      <c r="DX37" s="623"/>
      <c r="DY37" s="623"/>
      <c r="DZ37" s="623"/>
      <c r="EA37" s="623"/>
      <c r="EB37" s="623"/>
      <c r="EC37" s="624"/>
    </row>
    <row r="38" spans="2:133" ht="11.25" customHeight="1">
      <c r="AQ38" s="672" t="s">
        <v>318</v>
      </c>
      <c r="AR38" s="673"/>
      <c r="AS38" s="673"/>
      <c r="AT38" s="673"/>
      <c r="AU38" s="673"/>
      <c r="AV38" s="673"/>
      <c r="AW38" s="673"/>
      <c r="AX38" s="673"/>
      <c r="AY38" s="674"/>
      <c r="AZ38" s="593">
        <v>76268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21350</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4371347</v>
      </c>
      <c r="CS38" s="594"/>
      <c r="CT38" s="594"/>
      <c r="CU38" s="594"/>
      <c r="CV38" s="594"/>
      <c r="CW38" s="594"/>
      <c r="CX38" s="594"/>
      <c r="CY38" s="595"/>
      <c r="CZ38" s="627">
        <v>11.6</v>
      </c>
      <c r="DA38" s="628"/>
      <c r="DB38" s="628"/>
      <c r="DC38" s="629"/>
      <c r="DD38" s="602">
        <v>3623565</v>
      </c>
      <c r="DE38" s="594"/>
      <c r="DF38" s="594"/>
      <c r="DG38" s="594"/>
      <c r="DH38" s="594"/>
      <c r="DI38" s="594"/>
      <c r="DJ38" s="594"/>
      <c r="DK38" s="595"/>
      <c r="DL38" s="602">
        <v>3482461</v>
      </c>
      <c r="DM38" s="594"/>
      <c r="DN38" s="594"/>
      <c r="DO38" s="594"/>
      <c r="DP38" s="594"/>
      <c r="DQ38" s="594"/>
      <c r="DR38" s="594"/>
      <c r="DS38" s="594"/>
      <c r="DT38" s="594"/>
      <c r="DU38" s="594"/>
      <c r="DV38" s="595"/>
      <c r="DW38" s="598">
        <v>16.600000000000001</v>
      </c>
      <c r="DX38" s="623"/>
      <c r="DY38" s="623"/>
      <c r="DZ38" s="623"/>
      <c r="EA38" s="623"/>
      <c r="EB38" s="623"/>
      <c r="EC38" s="624"/>
    </row>
    <row r="39" spans="2:133" ht="11.25" customHeight="1">
      <c r="AQ39" s="672" t="s">
        <v>321</v>
      </c>
      <c r="AR39" s="673"/>
      <c r="AS39" s="673"/>
      <c r="AT39" s="673"/>
      <c r="AU39" s="673"/>
      <c r="AV39" s="673"/>
      <c r="AW39" s="673"/>
      <c r="AX39" s="673"/>
      <c r="AY39" s="674"/>
      <c r="AZ39" s="593">
        <v>15511</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86</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195591</v>
      </c>
      <c r="CS39" s="625"/>
      <c r="CT39" s="625"/>
      <c r="CU39" s="625"/>
      <c r="CV39" s="625"/>
      <c r="CW39" s="625"/>
      <c r="CX39" s="625"/>
      <c r="CY39" s="626"/>
      <c r="CZ39" s="627">
        <v>0.5</v>
      </c>
      <c r="DA39" s="628"/>
      <c r="DB39" s="628"/>
      <c r="DC39" s="629"/>
      <c r="DD39" s="602">
        <v>160609</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631140</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106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741102</v>
      </c>
      <c r="CS40" s="594"/>
      <c r="CT40" s="594"/>
      <c r="CU40" s="594"/>
      <c r="CV40" s="594"/>
      <c r="CW40" s="594"/>
      <c r="CX40" s="594"/>
      <c r="CY40" s="595"/>
      <c r="CZ40" s="627">
        <v>2</v>
      </c>
      <c r="DA40" s="628"/>
      <c r="DB40" s="628"/>
      <c r="DC40" s="629"/>
      <c r="DD40" s="602">
        <v>19770</v>
      </c>
      <c r="DE40" s="594"/>
      <c r="DF40" s="594"/>
      <c r="DG40" s="594"/>
      <c r="DH40" s="594"/>
      <c r="DI40" s="594"/>
      <c r="DJ40" s="594"/>
      <c r="DK40" s="595"/>
      <c r="DL40" s="602">
        <v>18600</v>
      </c>
      <c r="DM40" s="594"/>
      <c r="DN40" s="594"/>
      <c r="DO40" s="594"/>
      <c r="DP40" s="594"/>
      <c r="DQ40" s="594"/>
      <c r="DR40" s="594"/>
      <c r="DS40" s="594"/>
      <c r="DT40" s="594"/>
      <c r="DU40" s="594"/>
      <c r="DV40" s="595"/>
      <c r="DW40" s="598">
        <v>0.1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2235655</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294</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25"/>
      <c r="CT41" s="625"/>
      <c r="CU41" s="625"/>
      <c r="CV41" s="625"/>
      <c r="CW41" s="625"/>
      <c r="CX41" s="625"/>
      <c r="CY41" s="626"/>
      <c r="CZ41" s="627" t="s">
        <v>215</v>
      </c>
      <c r="DA41" s="628"/>
      <c r="DB41" s="628"/>
      <c r="DC41" s="629"/>
      <c r="DD41" s="602" t="s">
        <v>215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6499062</v>
      </c>
      <c r="CS42" s="594"/>
      <c r="CT42" s="594"/>
      <c r="CU42" s="594"/>
      <c r="CV42" s="594"/>
      <c r="CW42" s="594"/>
      <c r="CX42" s="594"/>
      <c r="CY42" s="595"/>
      <c r="CZ42" s="627">
        <v>17.3</v>
      </c>
      <c r="DA42" s="676"/>
      <c r="DB42" s="676"/>
      <c r="DC42" s="677"/>
      <c r="DD42" s="602">
        <v>1736713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178285</v>
      </c>
      <c r="CS43" s="625"/>
      <c r="CT43" s="625"/>
      <c r="CU43" s="625"/>
      <c r="CV43" s="625"/>
      <c r="CW43" s="625"/>
      <c r="CX43" s="625"/>
      <c r="CY43" s="626"/>
      <c r="CZ43" s="627">
        <v>0.5</v>
      </c>
      <c r="DA43" s="628"/>
      <c r="DB43" s="628"/>
      <c r="DC43" s="629"/>
      <c r="DD43" s="602">
        <v>163068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6309651</v>
      </c>
      <c r="CS44" s="594"/>
      <c r="CT44" s="594"/>
      <c r="CU44" s="594"/>
      <c r="CV44" s="594"/>
      <c r="CW44" s="594"/>
      <c r="CX44" s="594"/>
      <c r="CY44" s="595"/>
      <c r="CZ44" s="627">
        <v>16.8</v>
      </c>
      <c r="DA44" s="676"/>
      <c r="DB44" s="676"/>
      <c r="DC44" s="677"/>
      <c r="DD44" s="602">
        <v>1730015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1615699</v>
      </c>
      <c r="CS45" s="625"/>
      <c r="CT45" s="625"/>
      <c r="CU45" s="625"/>
      <c r="CV45" s="625"/>
      <c r="CW45" s="625"/>
      <c r="CX45" s="625"/>
      <c r="CY45" s="626"/>
      <c r="CZ45" s="627">
        <v>4.3</v>
      </c>
      <c r="DA45" s="628"/>
      <c r="DB45" s="628"/>
      <c r="DC45" s="629"/>
      <c r="DD45" s="602">
        <v>68314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4621446</v>
      </c>
      <c r="CS46" s="594"/>
      <c r="CT46" s="594"/>
      <c r="CU46" s="594"/>
      <c r="CV46" s="594"/>
      <c r="CW46" s="594"/>
      <c r="CX46" s="594"/>
      <c r="CY46" s="595"/>
      <c r="CZ46" s="627">
        <v>12.3</v>
      </c>
      <c r="DA46" s="676"/>
      <c r="DB46" s="676"/>
      <c r="DC46" s="677"/>
      <c r="DD46" s="602">
        <v>1654795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189411</v>
      </c>
      <c r="CS47" s="625"/>
      <c r="CT47" s="625"/>
      <c r="CU47" s="625"/>
      <c r="CV47" s="625"/>
      <c r="CW47" s="625"/>
      <c r="CX47" s="625"/>
      <c r="CY47" s="626"/>
      <c r="CZ47" s="627">
        <v>0.5</v>
      </c>
      <c r="DA47" s="628"/>
      <c r="DB47" s="628"/>
      <c r="DC47" s="629"/>
      <c r="DD47" s="602">
        <v>6698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37635400</v>
      </c>
      <c r="CS49" s="661"/>
      <c r="CT49" s="661"/>
      <c r="CU49" s="661"/>
      <c r="CV49" s="661"/>
      <c r="CW49" s="661"/>
      <c r="CX49" s="661"/>
      <c r="CY49" s="688"/>
      <c r="CZ49" s="689">
        <v>100</v>
      </c>
      <c r="DA49" s="690"/>
      <c r="DB49" s="690"/>
      <c r="DC49" s="691"/>
      <c r="DD49" s="692">
        <v>24188129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5" zoomScale="70" zoomScaleNormal="25" zoomScaleSheetLayoutView="70" workbookViewId="0">
      <selection activeCell="AK39" sqref="AK39:AO3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37917</v>
      </c>
      <c r="R7" s="723"/>
      <c r="S7" s="723"/>
      <c r="T7" s="723"/>
      <c r="U7" s="723"/>
      <c r="V7" s="723">
        <v>37632</v>
      </c>
      <c r="W7" s="723"/>
      <c r="X7" s="723"/>
      <c r="Y7" s="723"/>
      <c r="Z7" s="723"/>
      <c r="AA7" s="723">
        <v>286</v>
      </c>
      <c r="AB7" s="723"/>
      <c r="AC7" s="723"/>
      <c r="AD7" s="723"/>
      <c r="AE7" s="724"/>
      <c r="AF7" s="725">
        <v>103</v>
      </c>
      <c r="AG7" s="726"/>
      <c r="AH7" s="726"/>
      <c r="AI7" s="726"/>
      <c r="AJ7" s="727"/>
      <c r="AK7" s="762">
        <v>2224</v>
      </c>
      <c r="AL7" s="763"/>
      <c r="AM7" s="763"/>
      <c r="AN7" s="763"/>
      <c r="AO7" s="763"/>
      <c r="AP7" s="763">
        <v>35445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545</v>
      </c>
      <c r="BT7" s="767"/>
      <c r="BU7" s="767"/>
      <c r="BV7" s="767"/>
      <c r="BW7" s="767"/>
      <c r="BX7" s="767"/>
      <c r="BY7" s="767"/>
      <c r="BZ7" s="767"/>
      <c r="CA7" s="767"/>
      <c r="CB7" s="767"/>
      <c r="CC7" s="767"/>
      <c r="CD7" s="767"/>
      <c r="CE7" s="767"/>
      <c r="CF7" s="767"/>
      <c r="CG7" s="768"/>
      <c r="CH7" s="759">
        <v>0</v>
      </c>
      <c r="CI7" s="760"/>
      <c r="CJ7" s="760"/>
      <c r="CK7" s="760"/>
      <c r="CL7" s="761"/>
      <c r="CM7" s="759">
        <v>33</v>
      </c>
      <c r="CN7" s="760"/>
      <c r="CO7" s="760"/>
      <c r="CP7" s="760"/>
      <c r="CQ7" s="761"/>
      <c r="CR7" s="759">
        <v>10</v>
      </c>
      <c r="CS7" s="760"/>
      <c r="CT7" s="760"/>
      <c r="CU7" s="760"/>
      <c r="CV7" s="761"/>
      <c r="CW7" s="759">
        <v>14</v>
      </c>
      <c r="CX7" s="760"/>
      <c r="CY7" s="760"/>
      <c r="CZ7" s="760"/>
      <c r="DA7" s="761"/>
      <c r="DB7" s="759" t="s">
        <v>537</v>
      </c>
      <c r="DC7" s="760"/>
      <c r="DD7" s="760"/>
      <c r="DE7" s="760"/>
      <c r="DF7" s="761"/>
      <c r="DG7" s="759" t="s">
        <v>537</v>
      </c>
      <c r="DH7" s="760"/>
      <c r="DI7" s="760"/>
      <c r="DJ7" s="760"/>
      <c r="DK7" s="761"/>
      <c r="DL7" s="759" t="s">
        <v>537</v>
      </c>
      <c r="DM7" s="760"/>
      <c r="DN7" s="760"/>
      <c r="DO7" s="760"/>
      <c r="DP7" s="761"/>
      <c r="DQ7" s="759" t="s">
        <v>537</v>
      </c>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38</v>
      </c>
      <c r="R8" s="747"/>
      <c r="S8" s="747"/>
      <c r="T8" s="747"/>
      <c r="U8" s="747"/>
      <c r="V8" s="747">
        <v>4</v>
      </c>
      <c r="W8" s="747"/>
      <c r="X8" s="747"/>
      <c r="Y8" s="747"/>
      <c r="Z8" s="747"/>
      <c r="AA8" s="747">
        <v>35</v>
      </c>
      <c r="AB8" s="747"/>
      <c r="AC8" s="747"/>
      <c r="AD8" s="747"/>
      <c r="AE8" s="748"/>
      <c r="AF8" s="749">
        <v>35</v>
      </c>
      <c r="AG8" s="750"/>
      <c r="AH8" s="750"/>
      <c r="AI8" s="750"/>
      <c r="AJ8" s="751"/>
      <c r="AK8" s="752" t="s">
        <v>552</v>
      </c>
      <c r="AL8" s="753"/>
      <c r="AM8" s="753"/>
      <c r="AN8" s="753"/>
      <c r="AO8" s="753"/>
      <c r="AP8" s="753" t="s">
        <v>536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546</v>
      </c>
      <c r="BT8" s="757"/>
      <c r="BU8" s="757"/>
      <c r="BV8" s="757"/>
      <c r="BW8" s="757"/>
      <c r="BX8" s="757"/>
      <c r="BY8" s="757"/>
      <c r="BZ8" s="757"/>
      <c r="CA8" s="757"/>
      <c r="CB8" s="757"/>
      <c r="CC8" s="757"/>
      <c r="CD8" s="757"/>
      <c r="CE8" s="757"/>
      <c r="CF8" s="757"/>
      <c r="CG8" s="758"/>
      <c r="CH8" s="769">
        <v>6</v>
      </c>
      <c r="CI8" s="770"/>
      <c r="CJ8" s="770"/>
      <c r="CK8" s="770"/>
      <c r="CL8" s="771"/>
      <c r="CM8" s="769">
        <v>29</v>
      </c>
      <c r="CN8" s="770"/>
      <c r="CO8" s="770"/>
      <c r="CP8" s="770"/>
      <c r="CQ8" s="771"/>
      <c r="CR8" s="769">
        <v>10</v>
      </c>
      <c r="CS8" s="770"/>
      <c r="CT8" s="770"/>
      <c r="CU8" s="770"/>
      <c r="CV8" s="771"/>
      <c r="CW8" s="769">
        <v>59</v>
      </c>
      <c r="CX8" s="770"/>
      <c r="CY8" s="770"/>
      <c r="CZ8" s="770"/>
      <c r="DA8" s="771"/>
      <c r="DB8" s="769" t="s">
        <v>538</v>
      </c>
      <c r="DC8" s="770"/>
      <c r="DD8" s="770"/>
      <c r="DE8" s="770"/>
      <c r="DF8" s="771"/>
      <c r="DG8" s="769" t="s">
        <v>537</v>
      </c>
      <c r="DH8" s="770"/>
      <c r="DI8" s="770"/>
      <c r="DJ8" s="770"/>
      <c r="DK8" s="771"/>
      <c r="DL8" s="769" t="s">
        <v>538</v>
      </c>
      <c r="DM8" s="770"/>
      <c r="DN8" s="770"/>
      <c r="DO8" s="770"/>
      <c r="DP8" s="771"/>
      <c r="DQ8" s="769" t="s">
        <v>537</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550</v>
      </c>
      <c r="BS9" s="756" t="s">
        <v>547</v>
      </c>
      <c r="BT9" s="757"/>
      <c r="BU9" s="757"/>
      <c r="BV9" s="757"/>
      <c r="BW9" s="757"/>
      <c r="BX9" s="757"/>
      <c r="BY9" s="757"/>
      <c r="BZ9" s="757"/>
      <c r="CA9" s="757"/>
      <c r="CB9" s="757"/>
      <c r="CC9" s="757"/>
      <c r="CD9" s="757"/>
      <c r="CE9" s="757"/>
      <c r="CF9" s="757"/>
      <c r="CG9" s="758"/>
      <c r="CH9" s="769">
        <v>-8</v>
      </c>
      <c r="CI9" s="770"/>
      <c r="CJ9" s="770"/>
      <c r="CK9" s="770"/>
      <c r="CL9" s="771"/>
      <c r="CM9" s="769">
        <v>133</v>
      </c>
      <c r="CN9" s="770"/>
      <c r="CO9" s="770"/>
      <c r="CP9" s="770"/>
      <c r="CQ9" s="771"/>
      <c r="CR9" s="769">
        <v>5</v>
      </c>
      <c r="CS9" s="770"/>
      <c r="CT9" s="770"/>
      <c r="CU9" s="770"/>
      <c r="CV9" s="771"/>
      <c r="CW9" s="769" t="s">
        <v>537</v>
      </c>
      <c r="CX9" s="770"/>
      <c r="CY9" s="770"/>
      <c r="CZ9" s="770"/>
      <c r="DA9" s="771"/>
      <c r="DB9" s="769">
        <v>2725</v>
      </c>
      <c r="DC9" s="770"/>
      <c r="DD9" s="770"/>
      <c r="DE9" s="770"/>
      <c r="DF9" s="771"/>
      <c r="DG9" s="769" t="s">
        <v>537</v>
      </c>
      <c r="DH9" s="770"/>
      <c r="DI9" s="770"/>
      <c r="DJ9" s="770"/>
      <c r="DK9" s="771"/>
      <c r="DL9" s="769" t="s">
        <v>537</v>
      </c>
      <c r="DM9" s="770"/>
      <c r="DN9" s="770"/>
      <c r="DO9" s="770"/>
      <c r="DP9" s="771"/>
      <c r="DQ9" s="769" t="s">
        <v>537</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548</v>
      </c>
      <c r="BT10" s="757"/>
      <c r="BU10" s="757"/>
      <c r="BV10" s="757"/>
      <c r="BW10" s="757"/>
      <c r="BX10" s="757"/>
      <c r="BY10" s="757"/>
      <c r="BZ10" s="757"/>
      <c r="CA10" s="757"/>
      <c r="CB10" s="757"/>
      <c r="CC10" s="757"/>
      <c r="CD10" s="757"/>
      <c r="CE10" s="757"/>
      <c r="CF10" s="757"/>
      <c r="CG10" s="758"/>
      <c r="CH10" s="769">
        <v>1</v>
      </c>
      <c r="CI10" s="770"/>
      <c r="CJ10" s="770"/>
      <c r="CK10" s="770"/>
      <c r="CL10" s="771"/>
      <c r="CM10" s="769">
        <v>40</v>
      </c>
      <c r="CN10" s="770"/>
      <c r="CO10" s="770"/>
      <c r="CP10" s="770"/>
      <c r="CQ10" s="771"/>
      <c r="CR10" s="769">
        <v>20</v>
      </c>
      <c r="CS10" s="770"/>
      <c r="CT10" s="770"/>
      <c r="CU10" s="770"/>
      <c r="CV10" s="771"/>
      <c r="CW10" s="769">
        <v>78</v>
      </c>
      <c r="CX10" s="770"/>
      <c r="CY10" s="770"/>
      <c r="CZ10" s="770"/>
      <c r="DA10" s="771"/>
      <c r="DB10" s="769" t="s">
        <v>537</v>
      </c>
      <c r="DC10" s="770"/>
      <c r="DD10" s="770"/>
      <c r="DE10" s="770"/>
      <c r="DF10" s="771"/>
      <c r="DG10" s="769" t="s">
        <v>537</v>
      </c>
      <c r="DH10" s="770"/>
      <c r="DI10" s="770"/>
      <c r="DJ10" s="770"/>
      <c r="DK10" s="771"/>
      <c r="DL10" s="769" t="s">
        <v>538</v>
      </c>
      <c r="DM10" s="770"/>
      <c r="DN10" s="770"/>
      <c r="DO10" s="770"/>
      <c r="DP10" s="771"/>
      <c r="DQ10" s="769" t="s">
        <v>551</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549</v>
      </c>
      <c r="BT11" s="757"/>
      <c r="BU11" s="757"/>
      <c r="BV11" s="757"/>
      <c r="BW11" s="757"/>
      <c r="BX11" s="757"/>
      <c r="BY11" s="757"/>
      <c r="BZ11" s="757"/>
      <c r="CA11" s="757"/>
      <c r="CB11" s="757"/>
      <c r="CC11" s="757"/>
      <c r="CD11" s="757"/>
      <c r="CE11" s="757"/>
      <c r="CF11" s="757"/>
      <c r="CG11" s="758"/>
      <c r="CH11" s="769" t="s">
        <v>537</v>
      </c>
      <c r="CI11" s="770"/>
      <c r="CJ11" s="770"/>
      <c r="CK11" s="770"/>
      <c r="CL11" s="771"/>
      <c r="CM11" s="769">
        <v>31</v>
      </c>
      <c r="CN11" s="770"/>
      <c r="CO11" s="770"/>
      <c r="CP11" s="770"/>
      <c r="CQ11" s="771"/>
      <c r="CR11" s="769">
        <v>20</v>
      </c>
      <c r="CS11" s="770"/>
      <c r="CT11" s="770"/>
      <c r="CU11" s="770"/>
      <c r="CV11" s="771"/>
      <c r="CW11" s="769">
        <v>40</v>
      </c>
      <c r="CX11" s="770"/>
      <c r="CY11" s="770"/>
      <c r="CZ11" s="770"/>
      <c r="DA11" s="771"/>
      <c r="DB11" s="769" t="s">
        <v>538</v>
      </c>
      <c r="DC11" s="770"/>
      <c r="DD11" s="770"/>
      <c r="DE11" s="770"/>
      <c r="DF11" s="771"/>
      <c r="DG11" s="769" t="s">
        <v>537</v>
      </c>
      <c r="DH11" s="770"/>
      <c r="DI11" s="770"/>
      <c r="DJ11" s="770"/>
      <c r="DK11" s="771"/>
      <c r="DL11" s="769" t="s">
        <v>537</v>
      </c>
      <c r="DM11" s="770"/>
      <c r="DN11" s="770"/>
      <c r="DO11" s="770"/>
      <c r="DP11" s="771"/>
      <c r="DQ11" s="769" t="s">
        <v>551</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37956</v>
      </c>
      <c r="R23" s="782"/>
      <c r="S23" s="782"/>
      <c r="T23" s="782"/>
      <c r="U23" s="782"/>
      <c r="V23" s="782">
        <v>37635</v>
      </c>
      <c r="W23" s="782"/>
      <c r="X23" s="782"/>
      <c r="Y23" s="782"/>
      <c r="Z23" s="782"/>
      <c r="AA23" s="782">
        <v>320</v>
      </c>
      <c r="AB23" s="782"/>
      <c r="AC23" s="782"/>
      <c r="AD23" s="782"/>
      <c r="AE23" s="783"/>
      <c r="AF23" s="784">
        <v>138</v>
      </c>
      <c r="AG23" s="782"/>
      <c r="AH23" s="782"/>
      <c r="AI23" s="782"/>
      <c r="AJ23" s="785"/>
      <c r="AK23" s="786"/>
      <c r="AL23" s="787"/>
      <c r="AM23" s="787"/>
      <c r="AN23" s="787"/>
      <c r="AO23" s="787"/>
      <c r="AP23" s="782">
        <v>35445</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9261</v>
      </c>
      <c r="R28" s="811"/>
      <c r="S28" s="811"/>
      <c r="T28" s="811"/>
      <c r="U28" s="811"/>
      <c r="V28" s="811">
        <v>9130</v>
      </c>
      <c r="W28" s="811"/>
      <c r="X28" s="811"/>
      <c r="Y28" s="811"/>
      <c r="Z28" s="811"/>
      <c r="AA28" s="811">
        <v>131</v>
      </c>
      <c r="AB28" s="811"/>
      <c r="AC28" s="811"/>
      <c r="AD28" s="811"/>
      <c r="AE28" s="812"/>
      <c r="AF28" s="813">
        <v>131</v>
      </c>
      <c r="AG28" s="811"/>
      <c r="AH28" s="811"/>
      <c r="AI28" s="811"/>
      <c r="AJ28" s="814"/>
      <c r="AK28" s="815">
        <v>757</v>
      </c>
      <c r="AL28" s="806"/>
      <c r="AM28" s="806"/>
      <c r="AN28" s="806"/>
      <c r="AO28" s="806"/>
      <c r="AP28" s="806" t="s">
        <v>537</v>
      </c>
      <c r="AQ28" s="806"/>
      <c r="AR28" s="806"/>
      <c r="AS28" s="806"/>
      <c r="AT28" s="806"/>
      <c r="AU28" s="806" t="s">
        <v>537</v>
      </c>
      <c r="AV28" s="806"/>
      <c r="AW28" s="806"/>
      <c r="AX28" s="806"/>
      <c r="AY28" s="806"/>
      <c r="AZ28" s="807" t="s">
        <v>537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82</v>
      </c>
      <c r="R29" s="747"/>
      <c r="S29" s="747"/>
      <c r="T29" s="747"/>
      <c r="U29" s="747"/>
      <c r="V29" s="747">
        <v>44</v>
      </c>
      <c r="W29" s="747"/>
      <c r="X29" s="747"/>
      <c r="Y29" s="747"/>
      <c r="Z29" s="747"/>
      <c r="AA29" s="747">
        <v>38</v>
      </c>
      <c r="AB29" s="747"/>
      <c r="AC29" s="747"/>
      <c r="AD29" s="747"/>
      <c r="AE29" s="748"/>
      <c r="AF29" s="749">
        <v>38</v>
      </c>
      <c r="AG29" s="750"/>
      <c r="AH29" s="750"/>
      <c r="AI29" s="750"/>
      <c r="AJ29" s="751"/>
      <c r="AK29" s="818" t="s">
        <v>552</v>
      </c>
      <c r="AL29" s="819"/>
      <c r="AM29" s="819"/>
      <c r="AN29" s="819"/>
      <c r="AO29" s="819"/>
      <c r="AP29" s="819">
        <v>29</v>
      </c>
      <c r="AQ29" s="819"/>
      <c r="AR29" s="819"/>
      <c r="AS29" s="819"/>
      <c r="AT29" s="819"/>
      <c r="AU29" s="819">
        <v>3</v>
      </c>
      <c r="AV29" s="819"/>
      <c r="AW29" s="819"/>
      <c r="AX29" s="819"/>
      <c r="AY29" s="819"/>
      <c r="AZ29" s="820" t="s">
        <v>537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7858</v>
      </c>
      <c r="R30" s="747"/>
      <c r="S30" s="747"/>
      <c r="T30" s="747"/>
      <c r="U30" s="747"/>
      <c r="V30" s="747">
        <v>7463</v>
      </c>
      <c r="W30" s="747"/>
      <c r="X30" s="747"/>
      <c r="Y30" s="747"/>
      <c r="Z30" s="747"/>
      <c r="AA30" s="747">
        <v>395</v>
      </c>
      <c r="AB30" s="747"/>
      <c r="AC30" s="747"/>
      <c r="AD30" s="747"/>
      <c r="AE30" s="748"/>
      <c r="AF30" s="749">
        <v>395</v>
      </c>
      <c r="AG30" s="750"/>
      <c r="AH30" s="750"/>
      <c r="AI30" s="750"/>
      <c r="AJ30" s="751"/>
      <c r="AK30" s="818">
        <v>1141</v>
      </c>
      <c r="AL30" s="819"/>
      <c r="AM30" s="819"/>
      <c r="AN30" s="819"/>
      <c r="AO30" s="819"/>
      <c r="AP30" s="819" t="s">
        <v>537</v>
      </c>
      <c r="AQ30" s="819"/>
      <c r="AR30" s="819"/>
      <c r="AS30" s="819"/>
      <c r="AT30" s="819"/>
      <c r="AU30" s="819" t="s">
        <v>537</v>
      </c>
      <c r="AV30" s="819"/>
      <c r="AW30" s="819"/>
      <c r="AX30" s="819"/>
      <c r="AY30" s="819"/>
      <c r="AZ30" s="820" t="s">
        <v>537</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7</v>
      </c>
      <c r="R31" s="747"/>
      <c r="S31" s="747"/>
      <c r="T31" s="747"/>
      <c r="U31" s="747"/>
      <c r="V31" s="747">
        <v>6</v>
      </c>
      <c r="W31" s="747"/>
      <c r="X31" s="747"/>
      <c r="Y31" s="747"/>
      <c r="Z31" s="747"/>
      <c r="AA31" s="747">
        <v>2</v>
      </c>
      <c r="AB31" s="747"/>
      <c r="AC31" s="747"/>
      <c r="AD31" s="747"/>
      <c r="AE31" s="748"/>
      <c r="AF31" s="749">
        <v>2</v>
      </c>
      <c r="AG31" s="750"/>
      <c r="AH31" s="750"/>
      <c r="AI31" s="750"/>
      <c r="AJ31" s="751"/>
      <c r="AK31" s="818" t="s">
        <v>553</v>
      </c>
      <c r="AL31" s="819"/>
      <c r="AM31" s="819"/>
      <c r="AN31" s="819"/>
      <c r="AO31" s="819"/>
      <c r="AP31" s="819" t="s">
        <v>537</v>
      </c>
      <c r="AQ31" s="819"/>
      <c r="AR31" s="819"/>
      <c r="AS31" s="819"/>
      <c r="AT31" s="819"/>
      <c r="AU31" s="819" t="s">
        <v>537</v>
      </c>
      <c r="AV31" s="819"/>
      <c r="AW31" s="819"/>
      <c r="AX31" s="819"/>
      <c r="AY31" s="819"/>
      <c r="AZ31" s="820" t="s">
        <v>537</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1095</v>
      </c>
      <c r="R32" s="747"/>
      <c r="S32" s="747"/>
      <c r="T32" s="747"/>
      <c r="U32" s="747"/>
      <c r="V32" s="747">
        <v>1090</v>
      </c>
      <c r="W32" s="747"/>
      <c r="X32" s="747"/>
      <c r="Y32" s="747"/>
      <c r="Z32" s="747"/>
      <c r="AA32" s="747">
        <v>5</v>
      </c>
      <c r="AB32" s="747"/>
      <c r="AC32" s="747"/>
      <c r="AD32" s="747"/>
      <c r="AE32" s="748"/>
      <c r="AF32" s="749">
        <v>5</v>
      </c>
      <c r="AG32" s="750"/>
      <c r="AH32" s="750"/>
      <c r="AI32" s="750"/>
      <c r="AJ32" s="751"/>
      <c r="AK32" s="818">
        <v>286</v>
      </c>
      <c r="AL32" s="819"/>
      <c r="AM32" s="819"/>
      <c r="AN32" s="819"/>
      <c r="AO32" s="819"/>
      <c r="AP32" s="819" t="s">
        <v>537</v>
      </c>
      <c r="AQ32" s="819"/>
      <c r="AR32" s="819"/>
      <c r="AS32" s="819"/>
      <c r="AT32" s="819"/>
      <c r="AU32" s="819" t="s">
        <v>537</v>
      </c>
      <c r="AV32" s="819"/>
      <c r="AW32" s="819"/>
      <c r="AX32" s="819"/>
      <c r="AY32" s="819"/>
      <c r="AZ32" s="820" t="s">
        <v>537</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384</v>
      </c>
      <c r="C33" s="744"/>
      <c r="D33" s="744"/>
      <c r="E33" s="744"/>
      <c r="F33" s="744"/>
      <c r="G33" s="744"/>
      <c r="H33" s="744"/>
      <c r="I33" s="744"/>
      <c r="J33" s="744"/>
      <c r="K33" s="744"/>
      <c r="L33" s="744"/>
      <c r="M33" s="744"/>
      <c r="N33" s="744"/>
      <c r="O33" s="744"/>
      <c r="P33" s="745"/>
      <c r="Q33" s="746">
        <v>1662</v>
      </c>
      <c r="R33" s="747"/>
      <c r="S33" s="747"/>
      <c r="T33" s="747"/>
      <c r="U33" s="747"/>
      <c r="V33" s="747">
        <v>1640</v>
      </c>
      <c r="W33" s="747"/>
      <c r="X33" s="747"/>
      <c r="Y33" s="747"/>
      <c r="Z33" s="747"/>
      <c r="AA33" s="747">
        <v>21</v>
      </c>
      <c r="AB33" s="747"/>
      <c r="AC33" s="747"/>
      <c r="AD33" s="747"/>
      <c r="AE33" s="748"/>
      <c r="AF33" s="749">
        <v>93</v>
      </c>
      <c r="AG33" s="750"/>
      <c r="AH33" s="750"/>
      <c r="AI33" s="750"/>
      <c r="AJ33" s="751"/>
      <c r="AK33" s="818">
        <v>21</v>
      </c>
      <c r="AL33" s="819"/>
      <c r="AM33" s="819"/>
      <c r="AN33" s="819"/>
      <c r="AO33" s="819"/>
      <c r="AP33" s="819">
        <v>4395</v>
      </c>
      <c r="AQ33" s="819"/>
      <c r="AR33" s="819"/>
      <c r="AS33" s="819"/>
      <c r="AT33" s="819"/>
      <c r="AU33" s="819">
        <v>66</v>
      </c>
      <c r="AV33" s="819"/>
      <c r="AW33" s="819"/>
      <c r="AX33" s="819"/>
      <c r="AY33" s="819"/>
      <c r="AZ33" s="820" t="s">
        <v>537</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386</v>
      </c>
      <c r="C34" s="744"/>
      <c r="D34" s="744"/>
      <c r="E34" s="744"/>
      <c r="F34" s="744"/>
      <c r="G34" s="744"/>
      <c r="H34" s="744"/>
      <c r="I34" s="744"/>
      <c r="J34" s="744"/>
      <c r="K34" s="744"/>
      <c r="L34" s="744"/>
      <c r="M34" s="744"/>
      <c r="N34" s="744"/>
      <c r="O34" s="744"/>
      <c r="P34" s="745"/>
      <c r="Q34" s="746">
        <v>1062</v>
      </c>
      <c r="R34" s="747"/>
      <c r="S34" s="747"/>
      <c r="T34" s="747"/>
      <c r="U34" s="747"/>
      <c r="V34" s="747">
        <v>1062</v>
      </c>
      <c r="W34" s="747"/>
      <c r="X34" s="747"/>
      <c r="Y34" s="747"/>
      <c r="Z34" s="747"/>
      <c r="AA34" s="747" t="s">
        <v>552</v>
      </c>
      <c r="AB34" s="747"/>
      <c r="AC34" s="747"/>
      <c r="AD34" s="747"/>
      <c r="AE34" s="748"/>
      <c r="AF34" s="749">
        <v>302</v>
      </c>
      <c r="AG34" s="750"/>
      <c r="AH34" s="750"/>
      <c r="AI34" s="750"/>
      <c r="AJ34" s="751"/>
      <c r="AK34" s="818">
        <v>527</v>
      </c>
      <c r="AL34" s="819"/>
      <c r="AM34" s="819"/>
      <c r="AN34" s="819"/>
      <c r="AO34" s="819"/>
      <c r="AP34" s="819">
        <v>1588</v>
      </c>
      <c r="AQ34" s="819"/>
      <c r="AR34" s="819"/>
      <c r="AS34" s="819"/>
      <c r="AT34" s="819"/>
      <c r="AU34" s="819">
        <v>1339</v>
      </c>
      <c r="AV34" s="819"/>
      <c r="AW34" s="819"/>
      <c r="AX34" s="819"/>
      <c r="AY34" s="819"/>
      <c r="AZ34" s="820" t="s">
        <v>537</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387</v>
      </c>
      <c r="C35" s="744"/>
      <c r="D35" s="744"/>
      <c r="E35" s="744"/>
      <c r="F35" s="744"/>
      <c r="G35" s="744"/>
      <c r="H35" s="744"/>
      <c r="I35" s="744"/>
      <c r="J35" s="744"/>
      <c r="K35" s="744"/>
      <c r="L35" s="744"/>
      <c r="M35" s="744"/>
      <c r="N35" s="744"/>
      <c r="O35" s="744"/>
      <c r="P35" s="745"/>
      <c r="Q35" s="746">
        <v>648</v>
      </c>
      <c r="R35" s="747"/>
      <c r="S35" s="747"/>
      <c r="T35" s="747"/>
      <c r="U35" s="747"/>
      <c r="V35" s="747">
        <v>639</v>
      </c>
      <c r="W35" s="747"/>
      <c r="X35" s="747"/>
      <c r="Y35" s="747"/>
      <c r="Z35" s="747"/>
      <c r="AA35" s="747">
        <v>9</v>
      </c>
      <c r="AB35" s="747"/>
      <c r="AC35" s="747"/>
      <c r="AD35" s="747"/>
      <c r="AE35" s="748"/>
      <c r="AF35" s="749">
        <v>9</v>
      </c>
      <c r="AG35" s="750"/>
      <c r="AH35" s="750"/>
      <c r="AI35" s="750"/>
      <c r="AJ35" s="751"/>
      <c r="AK35" s="818">
        <v>82</v>
      </c>
      <c r="AL35" s="819"/>
      <c r="AM35" s="819"/>
      <c r="AN35" s="819"/>
      <c r="AO35" s="819"/>
      <c r="AP35" s="819">
        <v>1796</v>
      </c>
      <c r="AQ35" s="819"/>
      <c r="AR35" s="819"/>
      <c r="AS35" s="819"/>
      <c r="AT35" s="819"/>
      <c r="AU35" s="819">
        <v>1200</v>
      </c>
      <c r="AV35" s="819"/>
      <c r="AW35" s="819"/>
      <c r="AX35" s="819"/>
      <c r="AY35" s="819"/>
      <c r="AZ35" s="820" t="s">
        <v>537</v>
      </c>
      <c r="BA35" s="820"/>
      <c r="BB35" s="820"/>
      <c r="BC35" s="820"/>
      <c r="BD35" s="820"/>
      <c r="BE35" s="816" t="s">
        <v>388</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389</v>
      </c>
      <c r="C36" s="744"/>
      <c r="D36" s="744"/>
      <c r="E36" s="744"/>
      <c r="F36" s="744"/>
      <c r="G36" s="744"/>
      <c r="H36" s="744"/>
      <c r="I36" s="744"/>
      <c r="J36" s="744"/>
      <c r="K36" s="744"/>
      <c r="L36" s="744"/>
      <c r="M36" s="744"/>
      <c r="N36" s="744"/>
      <c r="O36" s="744"/>
      <c r="P36" s="745"/>
      <c r="Q36" s="746">
        <v>4613</v>
      </c>
      <c r="R36" s="747"/>
      <c r="S36" s="747"/>
      <c r="T36" s="747"/>
      <c r="U36" s="747"/>
      <c r="V36" s="747">
        <v>4610</v>
      </c>
      <c r="W36" s="747"/>
      <c r="X36" s="747"/>
      <c r="Y36" s="747"/>
      <c r="Z36" s="747"/>
      <c r="AA36" s="747">
        <v>2</v>
      </c>
      <c r="AB36" s="747"/>
      <c r="AC36" s="747"/>
      <c r="AD36" s="747"/>
      <c r="AE36" s="748"/>
      <c r="AF36" s="749" t="s">
        <v>112</v>
      </c>
      <c r="AG36" s="750"/>
      <c r="AH36" s="750"/>
      <c r="AI36" s="750"/>
      <c r="AJ36" s="751"/>
      <c r="AK36" s="818">
        <v>1463</v>
      </c>
      <c r="AL36" s="819"/>
      <c r="AM36" s="819"/>
      <c r="AN36" s="819"/>
      <c r="AO36" s="819"/>
      <c r="AP36" s="819">
        <v>28869</v>
      </c>
      <c r="AQ36" s="819"/>
      <c r="AR36" s="819"/>
      <c r="AS36" s="819"/>
      <c r="AT36" s="819"/>
      <c r="AU36" s="819">
        <v>21305</v>
      </c>
      <c r="AV36" s="819"/>
      <c r="AW36" s="819"/>
      <c r="AX36" s="819"/>
      <c r="AY36" s="819"/>
      <c r="AZ36" s="820" t="s">
        <v>538</v>
      </c>
      <c r="BA36" s="820"/>
      <c r="BB36" s="820"/>
      <c r="BC36" s="820"/>
      <c r="BD36" s="820"/>
      <c r="BE36" s="816" t="s">
        <v>388</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390</v>
      </c>
      <c r="C37" s="744"/>
      <c r="D37" s="744"/>
      <c r="E37" s="744"/>
      <c r="F37" s="744"/>
      <c r="G37" s="744"/>
      <c r="H37" s="744"/>
      <c r="I37" s="744"/>
      <c r="J37" s="744"/>
      <c r="K37" s="744"/>
      <c r="L37" s="744"/>
      <c r="M37" s="744"/>
      <c r="N37" s="744"/>
      <c r="O37" s="744"/>
      <c r="P37" s="745"/>
      <c r="Q37" s="746">
        <v>0</v>
      </c>
      <c r="R37" s="747"/>
      <c r="S37" s="747"/>
      <c r="T37" s="747"/>
      <c r="U37" s="747"/>
      <c r="V37" s="747">
        <v>0</v>
      </c>
      <c r="W37" s="747"/>
      <c r="X37" s="747"/>
      <c r="Y37" s="747"/>
      <c r="Z37" s="747"/>
      <c r="AA37" s="747" t="s">
        <v>553</v>
      </c>
      <c r="AB37" s="747"/>
      <c r="AC37" s="747"/>
      <c r="AD37" s="747"/>
      <c r="AE37" s="748"/>
      <c r="AF37" s="749" t="s">
        <v>112</v>
      </c>
      <c r="AG37" s="750"/>
      <c r="AH37" s="750"/>
      <c r="AI37" s="750"/>
      <c r="AJ37" s="751"/>
      <c r="AK37" s="818">
        <v>0</v>
      </c>
      <c r="AL37" s="819"/>
      <c r="AM37" s="819"/>
      <c r="AN37" s="819"/>
      <c r="AO37" s="819"/>
      <c r="AP37" s="819" t="s">
        <v>537</v>
      </c>
      <c r="AQ37" s="819"/>
      <c r="AR37" s="819"/>
      <c r="AS37" s="819"/>
      <c r="AT37" s="819"/>
      <c r="AU37" s="819" t="s">
        <v>537</v>
      </c>
      <c r="AV37" s="819"/>
      <c r="AW37" s="819"/>
      <c r="AX37" s="819"/>
      <c r="AY37" s="819"/>
      <c r="AZ37" s="820" t="s">
        <v>538</v>
      </c>
      <c r="BA37" s="820"/>
      <c r="BB37" s="820"/>
      <c r="BC37" s="820"/>
      <c r="BD37" s="820"/>
      <c r="BE37" s="816" t="s">
        <v>388</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392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976</v>
      </c>
      <c r="AG63" s="830"/>
      <c r="AH63" s="830"/>
      <c r="AI63" s="830"/>
      <c r="AJ63" s="831"/>
      <c r="AK63" s="832"/>
      <c r="AL63" s="827"/>
      <c r="AM63" s="827"/>
      <c r="AN63" s="827"/>
      <c r="AO63" s="827"/>
      <c r="AP63" s="830">
        <v>36677</v>
      </c>
      <c r="AQ63" s="830"/>
      <c r="AR63" s="830"/>
      <c r="AS63" s="830"/>
      <c r="AT63" s="830"/>
      <c r="AU63" s="830">
        <v>23913</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394</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395</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539</v>
      </c>
      <c r="C68" s="858"/>
      <c r="D68" s="858"/>
      <c r="E68" s="858"/>
      <c r="F68" s="858"/>
      <c r="G68" s="858"/>
      <c r="H68" s="858"/>
      <c r="I68" s="858"/>
      <c r="J68" s="858"/>
      <c r="K68" s="858"/>
      <c r="L68" s="858"/>
      <c r="M68" s="858"/>
      <c r="N68" s="858"/>
      <c r="O68" s="858"/>
      <c r="P68" s="859"/>
      <c r="Q68" s="860">
        <v>37</v>
      </c>
      <c r="R68" s="854"/>
      <c r="S68" s="854"/>
      <c r="T68" s="854"/>
      <c r="U68" s="854"/>
      <c r="V68" s="854">
        <v>57</v>
      </c>
      <c r="W68" s="854"/>
      <c r="X68" s="854"/>
      <c r="Y68" s="854"/>
      <c r="Z68" s="854"/>
      <c r="AA68" s="854">
        <v>-20</v>
      </c>
      <c r="AB68" s="854"/>
      <c r="AC68" s="854"/>
      <c r="AD68" s="854"/>
      <c r="AE68" s="854"/>
      <c r="AF68" s="854">
        <v>4</v>
      </c>
      <c r="AG68" s="854"/>
      <c r="AH68" s="854"/>
      <c r="AI68" s="854"/>
      <c r="AJ68" s="854"/>
      <c r="AK68" s="854" t="s">
        <v>537</v>
      </c>
      <c r="AL68" s="854"/>
      <c r="AM68" s="854"/>
      <c r="AN68" s="854"/>
      <c r="AO68" s="854"/>
      <c r="AP68" s="854" t="s">
        <v>537</v>
      </c>
      <c r="AQ68" s="854"/>
      <c r="AR68" s="854"/>
      <c r="AS68" s="854"/>
      <c r="AT68" s="854"/>
      <c r="AU68" s="854" t="s">
        <v>537</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540</v>
      </c>
      <c r="C69" s="862"/>
      <c r="D69" s="862"/>
      <c r="E69" s="862"/>
      <c r="F69" s="862"/>
      <c r="G69" s="862"/>
      <c r="H69" s="862"/>
      <c r="I69" s="862"/>
      <c r="J69" s="862"/>
      <c r="K69" s="862"/>
      <c r="L69" s="862"/>
      <c r="M69" s="862"/>
      <c r="N69" s="862"/>
      <c r="O69" s="862"/>
      <c r="P69" s="863"/>
      <c r="Q69" s="864">
        <v>862</v>
      </c>
      <c r="R69" s="819"/>
      <c r="S69" s="819"/>
      <c r="T69" s="819"/>
      <c r="U69" s="819"/>
      <c r="V69" s="819">
        <v>108</v>
      </c>
      <c r="W69" s="819"/>
      <c r="X69" s="819"/>
      <c r="Y69" s="819"/>
      <c r="Z69" s="819"/>
      <c r="AA69" s="819">
        <v>755</v>
      </c>
      <c r="AB69" s="819"/>
      <c r="AC69" s="819"/>
      <c r="AD69" s="819"/>
      <c r="AE69" s="819"/>
      <c r="AF69" s="819">
        <v>735</v>
      </c>
      <c r="AG69" s="819"/>
      <c r="AH69" s="819"/>
      <c r="AI69" s="819"/>
      <c r="AJ69" s="819"/>
      <c r="AK69" s="819">
        <v>5</v>
      </c>
      <c r="AL69" s="819"/>
      <c r="AM69" s="819"/>
      <c r="AN69" s="819"/>
      <c r="AO69" s="819"/>
      <c r="AP69" s="819">
        <v>222</v>
      </c>
      <c r="AQ69" s="819"/>
      <c r="AR69" s="819"/>
      <c r="AS69" s="819"/>
      <c r="AT69" s="819"/>
      <c r="AU69" s="819">
        <v>5</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541</v>
      </c>
      <c r="C70" s="862"/>
      <c r="D70" s="862"/>
      <c r="E70" s="862"/>
      <c r="F70" s="862"/>
      <c r="G70" s="862"/>
      <c r="H70" s="862"/>
      <c r="I70" s="862"/>
      <c r="J70" s="862"/>
      <c r="K70" s="862"/>
      <c r="L70" s="862"/>
      <c r="M70" s="862"/>
      <c r="N70" s="862"/>
      <c r="O70" s="862"/>
      <c r="P70" s="863"/>
      <c r="Q70" s="864">
        <v>2466</v>
      </c>
      <c r="R70" s="819"/>
      <c r="S70" s="819"/>
      <c r="T70" s="819"/>
      <c r="U70" s="819"/>
      <c r="V70" s="819">
        <v>2465</v>
      </c>
      <c r="W70" s="819"/>
      <c r="X70" s="819"/>
      <c r="Y70" s="819"/>
      <c r="Z70" s="819"/>
      <c r="AA70" s="819">
        <v>1</v>
      </c>
      <c r="AB70" s="819"/>
      <c r="AC70" s="819"/>
      <c r="AD70" s="819"/>
      <c r="AE70" s="819"/>
      <c r="AF70" s="819">
        <v>1</v>
      </c>
      <c r="AG70" s="819"/>
      <c r="AH70" s="819"/>
      <c r="AI70" s="819"/>
      <c r="AJ70" s="819"/>
      <c r="AK70" s="819" t="s">
        <v>537</v>
      </c>
      <c r="AL70" s="819"/>
      <c r="AM70" s="819"/>
      <c r="AN70" s="819"/>
      <c r="AO70" s="819"/>
      <c r="AP70" s="819" t="s">
        <v>537</v>
      </c>
      <c r="AQ70" s="819"/>
      <c r="AR70" s="819"/>
      <c r="AS70" s="819"/>
      <c r="AT70" s="819"/>
      <c r="AU70" s="819" t="s">
        <v>537</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542</v>
      </c>
      <c r="C71" s="862"/>
      <c r="D71" s="862"/>
      <c r="E71" s="862"/>
      <c r="F71" s="862"/>
      <c r="G71" s="862"/>
      <c r="H71" s="862"/>
      <c r="I71" s="862"/>
      <c r="J71" s="862"/>
      <c r="K71" s="862"/>
      <c r="L71" s="862"/>
      <c r="M71" s="862"/>
      <c r="N71" s="862"/>
      <c r="O71" s="862"/>
      <c r="P71" s="863"/>
      <c r="Q71" s="864">
        <v>2614</v>
      </c>
      <c r="R71" s="819"/>
      <c r="S71" s="819"/>
      <c r="T71" s="819"/>
      <c r="U71" s="819"/>
      <c r="V71" s="819">
        <v>2558</v>
      </c>
      <c r="W71" s="819"/>
      <c r="X71" s="819"/>
      <c r="Y71" s="819"/>
      <c r="Z71" s="819"/>
      <c r="AA71" s="819">
        <v>55</v>
      </c>
      <c r="AB71" s="819"/>
      <c r="AC71" s="819"/>
      <c r="AD71" s="819"/>
      <c r="AE71" s="819"/>
      <c r="AF71" s="819">
        <v>55</v>
      </c>
      <c r="AG71" s="819"/>
      <c r="AH71" s="819"/>
      <c r="AI71" s="819"/>
      <c r="AJ71" s="819"/>
      <c r="AK71" s="819">
        <v>18</v>
      </c>
      <c r="AL71" s="819"/>
      <c r="AM71" s="819"/>
      <c r="AN71" s="819"/>
      <c r="AO71" s="819"/>
      <c r="AP71" s="819" t="s">
        <v>537</v>
      </c>
      <c r="AQ71" s="819"/>
      <c r="AR71" s="819"/>
      <c r="AS71" s="819"/>
      <c r="AT71" s="819"/>
      <c r="AU71" s="819" t="s">
        <v>537</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543</v>
      </c>
      <c r="C72" s="862"/>
      <c r="D72" s="862"/>
      <c r="E72" s="862"/>
      <c r="F72" s="862"/>
      <c r="G72" s="862"/>
      <c r="H72" s="862"/>
      <c r="I72" s="862"/>
      <c r="J72" s="862"/>
      <c r="K72" s="862"/>
      <c r="L72" s="862"/>
      <c r="M72" s="862"/>
      <c r="N72" s="862"/>
      <c r="O72" s="862"/>
      <c r="P72" s="863"/>
      <c r="Q72" s="864">
        <v>325977</v>
      </c>
      <c r="R72" s="819"/>
      <c r="S72" s="819"/>
      <c r="T72" s="819"/>
      <c r="U72" s="819"/>
      <c r="V72" s="819">
        <v>309321</v>
      </c>
      <c r="W72" s="819"/>
      <c r="X72" s="819"/>
      <c r="Y72" s="819"/>
      <c r="Z72" s="819"/>
      <c r="AA72" s="819">
        <v>16656</v>
      </c>
      <c r="AB72" s="819"/>
      <c r="AC72" s="819"/>
      <c r="AD72" s="819"/>
      <c r="AE72" s="819"/>
      <c r="AF72" s="819">
        <v>16656</v>
      </c>
      <c r="AG72" s="819"/>
      <c r="AH72" s="819"/>
      <c r="AI72" s="819"/>
      <c r="AJ72" s="819"/>
      <c r="AK72" s="819">
        <v>1899</v>
      </c>
      <c r="AL72" s="819"/>
      <c r="AM72" s="819"/>
      <c r="AN72" s="819"/>
      <c r="AO72" s="819"/>
      <c r="AP72" s="819" t="s">
        <v>537</v>
      </c>
      <c r="AQ72" s="819"/>
      <c r="AR72" s="819"/>
      <c r="AS72" s="819"/>
      <c r="AT72" s="819"/>
      <c r="AU72" s="819" t="s">
        <v>538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544</v>
      </c>
      <c r="C73" s="862"/>
      <c r="D73" s="862"/>
      <c r="E73" s="862"/>
      <c r="F73" s="862"/>
      <c r="G73" s="862"/>
      <c r="H73" s="862"/>
      <c r="I73" s="862"/>
      <c r="J73" s="862"/>
      <c r="K73" s="862"/>
      <c r="L73" s="862"/>
      <c r="M73" s="862"/>
      <c r="N73" s="862"/>
      <c r="O73" s="862"/>
      <c r="P73" s="863"/>
      <c r="Q73" s="864">
        <v>105</v>
      </c>
      <c r="R73" s="819"/>
      <c r="S73" s="819"/>
      <c r="T73" s="819"/>
      <c r="U73" s="819"/>
      <c r="V73" s="819">
        <v>93</v>
      </c>
      <c r="W73" s="819"/>
      <c r="X73" s="819"/>
      <c r="Y73" s="819"/>
      <c r="Z73" s="819"/>
      <c r="AA73" s="819">
        <v>12</v>
      </c>
      <c r="AB73" s="819"/>
      <c r="AC73" s="819"/>
      <c r="AD73" s="819"/>
      <c r="AE73" s="819"/>
      <c r="AF73" s="819">
        <v>12</v>
      </c>
      <c r="AG73" s="819"/>
      <c r="AH73" s="819"/>
      <c r="AI73" s="819"/>
      <c r="AJ73" s="819"/>
      <c r="AK73" s="819" t="s">
        <v>537</v>
      </c>
      <c r="AL73" s="819"/>
      <c r="AM73" s="819"/>
      <c r="AN73" s="819"/>
      <c r="AO73" s="819"/>
      <c r="AP73" s="819" t="s">
        <v>537</v>
      </c>
      <c r="AQ73" s="819"/>
      <c r="AR73" s="819"/>
      <c r="AS73" s="819"/>
      <c r="AT73" s="819"/>
      <c r="AU73" s="819" t="s">
        <v>537</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17463</v>
      </c>
      <c r="AG88" s="830"/>
      <c r="AH88" s="830"/>
      <c r="AI88" s="830"/>
      <c r="AJ88" s="830"/>
      <c r="AK88" s="827"/>
      <c r="AL88" s="827"/>
      <c r="AM88" s="827"/>
      <c r="AN88" s="827"/>
      <c r="AO88" s="827"/>
      <c r="AP88" s="830">
        <v>222</v>
      </c>
      <c r="AQ88" s="830"/>
      <c r="AR88" s="830"/>
      <c r="AS88" s="830"/>
      <c r="AT88" s="830"/>
      <c r="AU88" s="830">
        <v>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397</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65</v>
      </c>
      <c r="CS102" s="838"/>
      <c r="CT102" s="838"/>
      <c r="CU102" s="838"/>
      <c r="CV102" s="881"/>
      <c r="CW102" s="880">
        <v>190</v>
      </c>
      <c r="CX102" s="838"/>
      <c r="CY102" s="838"/>
      <c r="CZ102" s="838"/>
      <c r="DA102" s="881"/>
      <c r="DB102" s="880">
        <v>2725</v>
      </c>
      <c r="DC102" s="838"/>
      <c r="DD102" s="838"/>
      <c r="DE102" s="838"/>
      <c r="DF102" s="881"/>
      <c r="DG102" s="880" t="s">
        <v>537</v>
      </c>
      <c r="DH102" s="838"/>
      <c r="DI102" s="838"/>
      <c r="DJ102" s="838"/>
      <c r="DK102" s="881"/>
      <c r="DL102" s="880" t="s">
        <v>537</v>
      </c>
      <c r="DM102" s="838"/>
      <c r="DN102" s="838"/>
      <c r="DO102" s="838"/>
      <c r="DP102" s="881"/>
      <c r="DQ102" s="880" t="s">
        <v>537</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405</v>
      </c>
      <c r="AB109" s="883"/>
      <c r="AC109" s="883"/>
      <c r="AD109" s="883"/>
      <c r="AE109" s="884"/>
      <c r="AF109" s="882" t="s">
        <v>287</v>
      </c>
      <c r="AG109" s="883"/>
      <c r="AH109" s="883"/>
      <c r="AI109" s="883"/>
      <c r="AJ109" s="884"/>
      <c r="AK109" s="882" t="s">
        <v>286</v>
      </c>
      <c r="AL109" s="883"/>
      <c r="AM109" s="883"/>
      <c r="AN109" s="883"/>
      <c r="AO109" s="884"/>
      <c r="AP109" s="882" t="s">
        <v>406</v>
      </c>
      <c r="AQ109" s="883"/>
      <c r="AR109" s="883"/>
      <c r="AS109" s="883"/>
      <c r="AT109" s="885"/>
      <c r="AU109" s="904" t="s">
        <v>404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405</v>
      </c>
      <c r="BR109" s="883"/>
      <c r="BS109" s="883"/>
      <c r="BT109" s="883"/>
      <c r="BU109" s="884"/>
      <c r="BV109" s="882" t="s">
        <v>287</v>
      </c>
      <c r="BW109" s="883"/>
      <c r="BX109" s="883"/>
      <c r="BY109" s="883"/>
      <c r="BZ109" s="884"/>
      <c r="CA109" s="882" t="s">
        <v>286</v>
      </c>
      <c r="CB109" s="883"/>
      <c r="CC109" s="883"/>
      <c r="CD109" s="883"/>
      <c r="CE109" s="884"/>
      <c r="CF109" s="905" t="s">
        <v>406</v>
      </c>
      <c r="CG109" s="905"/>
      <c r="CH109" s="905"/>
      <c r="CI109" s="905"/>
      <c r="CJ109" s="905"/>
      <c r="CK109" s="882" t="s">
        <v>407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405</v>
      </c>
      <c r="DH109" s="883"/>
      <c r="DI109" s="883"/>
      <c r="DJ109" s="883"/>
      <c r="DK109" s="884"/>
      <c r="DL109" s="882" t="s">
        <v>287</v>
      </c>
      <c r="DM109" s="883"/>
      <c r="DN109" s="883"/>
      <c r="DO109" s="883"/>
      <c r="DP109" s="884"/>
      <c r="DQ109" s="882" t="s">
        <v>286</v>
      </c>
      <c r="DR109" s="883"/>
      <c r="DS109" s="883"/>
      <c r="DT109" s="883"/>
      <c r="DU109" s="884"/>
      <c r="DV109" s="882" t="s">
        <v>406</v>
      </c>
      <c r="DW109" s="883"/>
      <c r="DX109" s="883"/>
      <c r="DY109" s="883"/>
      <c r="DZ109" s="885"/>
    </row>
    <row r="110" spans="1:131" s="197" customFormat="1" ht="26.25" customHeight="1">
      <c r="A110" s="886" t="s">
        <v>408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3594665</v>
      </c>
      <c r="AB110" s="890"/>
      <c r="AC110" s="890"/>
      <c r="AD110" s="890"/>
      <c r="AE110" s="891"/>
      <c r="AF110" s="892">
        <v>3516929</v>
      </c>
      <c r="AG110" s="890"/>
      <c r="AH110" s="890"/>
      <c r="AI110" s="890"/>
      <c r="AJ110" s="891"/>
      <c r="AK110" s="892">
        <v>3542494</v>
      </c>
      <c r="AL110" s="890"/>
      <c r="AM110" s="890"/>
      <c r="AN110" s="890"/>
      <c r="AO110" s="891"/>
      <c r="AP110" s="893">
        <v>21.6</v>
      </c>
      <c r="AQ110" s="894"/>
      <c r="AR110" s="894"/>
      <c r="AS110" s="894"/>
      <c r="AT110" s="895"/>
      <c r="AU110" s="896" t="s">
        <v>60</v>
      </c>
      <c r="AV110" s="897"/>
      <c r="AW110" s="897"/>
      <c r="AX110" s="897"/>
      <c r="AY110" s="898"/>
      <c r="AZ110" s="940" t="s">
        <v>409</v>
      </c>
      <c r="BA110" s="887"/>
      <c r="BB110" s="887"/>
      <c r="BC110" s="887"/>
      <c r="BD110" s="887"/>
      <c r="BE110" s="887"/>
      <c r="BF110" s="887"/>
      <c r="BG110" s="887"/>
      <c r="BH110" s="887"/>
      <c r="BI110" s="887"/>
      <c r="BJ110" s="887"/>
      <c r="BK110" s="887"/>
      <c r="BL110" s="887"/>
      <c r="BM110" s="887"/>
      <c r="BN110" s="887"/>
      <c r="BO110" s="887"/>
      <c r="BP110" s="888"/>
      <c r="BQ110" s="926">
        <v>33227347</v>
      </c>
      <c r="BR110" s="927"/>
      <c r="BS110" s="927"/>
      <c r="BT110" s="927"/>
      <c r="BU110" s="927"/>
      <c r="BV110" s="927">
        <v>33983349</v>
      </c>
      <c r="BW110" s="927"/>
      <c r="BX110" s="927"/>
      <c r="BY110" s="927"/>
      <c r="BZ110" s="927"/>
      <c r="CA110" s="927">
        <v>35445454</v>
      </c>
      <c r="CB110" s="927"/>
      <c r="CC110" s="927"/>
      <c r="CD110" s="927"/>
      <c r="CE110" s="927"/>
      <c r="CF110" s="941">
        <v>216.3</v>
      </c>
      <c r="CG110" s="942"/>
      <c r="CH110" s="942"/>
      <c r="CI110" s="942"/>
      <c r="CJ110" s="942"/>
      <c r="CK110" s="943" t="s">
        <v>410</v>
      </c>
      <c r="CL110" s="944"/>
      <c r="CM110" s="923" t="s">
        <v>411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413</v>
      </c>
      <c r="BA111" s="950"/>
      <c r="BB111" s="950"/>
      <c r="BC111" s="950"/>
      <c r="BD111" s="950"/>
      <c r="BE111" s="950"/>
      <c r="BF111" s="950"/>
      <c r="BG111" s="950"/>
      <c r="BH111" s="950"/>
      <c r="BI111" s="950"/>
      <c r="BJ111" s="950"/>
      <c r="BK111" s="950"/>
      <c r="BL111" s="950"/>
      <c r="BM111" s="950"/>
      <c r="BN111" s="950"/>
      <c r="BO111" s="950"/>
      <c r="BP111" s="951"/>
      <c r="BQ111" s="919">
        <v>10524</v>
      </c>
      <c r="BR111" s="920"/>
      <c r="BS111" s="920"/>
      <c r="BT111" s="920"/>
      <c r="BU111" s="920"/>
      <c r="BV111" s="920">
        <v>2142</v>
      </c>
      <c r="BW111" s="920"/>
      <c r="BX111" s="920"/>
      <c r="BY111" s="920"/>
      <c r="BZ111" s="920"/>
      <c r="CA111" s="920">
        <v>209613</v>
      </c>
      <c r="CB111" s="920"/>
      <c r="CC111" s="920"/>
      <c r="CD111" s="920"/>
      <c r="CE111" s="920"/>
      <c r="CF111" s="914">
        <v>1.3</v>
      </c>
      <c r="CG111" s="915"/>
      <c r="CH111" s="915"/>
      <c r="CI111" s="915"/>
      <c r="CJ111" s="915"/>
      <c r="CK111" s="945"/>
      <c r="CL111" s="946"/>
      <c r="CM111" s="916" t="s">
        <v>414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415</v>
      </c>
      <c r="B112" s="953"/>
      <c r="C112" s="950" t="s">
        <v>416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417</v>
      </c>
      <c r="BA112" s="950"/>
      <c r="BB112" s="950"/>
      <c r="BC112" s="950"/>
      <c r="BD112" s="950"/>
      <c r="BE112" s="950"/>
      <c r="BF112" s="950"/>
      <c r="BG112" s="950"/>
      <c r="BH112" s="950"/>
      <c r="BI112" s="950"/>
      <c r="BJ112" s="950"/>
      <c r="BK112" s="950"/>
      <c r="BL112" s="950"/>
      <c r="BM112" s="950"/>
      <c r="BN112" s="950"/>
      <c r="BO112" s="950"/>
      <c r="BP112" s="951"/>
      <c r="BQ112" s="919">
        <v>22410536</v>
      </c>
      <c r="BR112" s="920"/>
      <c r="BS112" s="920"/>
      <c r="BT112" s="920"/>
      <c r="BU112" s="920"/>
      <c r="BV112" s="920">
        <v>23673373</v>
      </c>
      <c r="BW112" s="920"/>
      <c r="BX112" s="920"/>
      <c r="BY112" s="920"/>
      <c r="BZ112" s="920"/>
      <c r="CA112" s="920">
        <v>23921539</v>
      </c>
      <c r="CB112" s="920"/>
      <c r="CC112" s="920"/>
      <c r="CD112" s="920"/>
      <c r="CE112" s="920"/>
      <c r="CF112" s="914">
        <v>146</v>
      </c>
      <c r="CG112" s="915"/>
      <c r="CH112" s="915"/>
      <c r="CI112" s="915"/>
      <c r="CJ112" s="915"/>
      <c r="CK112" s="945"/>
      <c r="CL112" s="946"/>
      <c r="CM112" s="916" t="s">
        <v>418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1283812</v>
      </c>
      <c r="AB113" s="934"/>
      <c r="AC113" s="934"/>
      <c r="AD113" s="934"/>
      <c r="AE113" s="935"/>
      <c r="AF113" s="936">
        <v>1305066</v>
      </c>
      <c r="AG113" s="934"/>
      <c r="AH113" s="934"/>
      <c r="AI113" s="934"/>
      <c r="AJ113" s="935"/>
      <c r="AK113" s="936">
        <v>1334400</v>
      </c>
      <c r="AL113" s="934"/>
      <c r="AM113" s="934"/>
      <c r="AN113" s="934"/>
      <c r="AO113" s="935"/>
      <c r="AP113" s="937">
        <v>8.1</v>
      </c>
      <c r="AQ113" s="938"/>
      <c r="AR113" s="938"/>
      <c r="AS113" s="938"/>
      <c r="AT113" s="939"/>
      <c r="AU113" s="899"/>
      <c r="AV113" s="900"/>
      <c r="AW113" s="900"/>
      <c r="AX113" s="900"/>
      <c r="AY113" s="901"/>
      <c r="AZ113" s="949" t="s">
        <v>420</v>
      </c>
      <c r="BA113" s="950"/>
      <c r="BB113" s="950"/>
      <c r="BC113" s="950"/>
      <c r="BD113" s="950"/>
      <c r="BE113" s="950"/>
      <c r="BF113" s="950"/>
      <c r="BG113" s="950"/>
      <c r="BH113" s="950"/>
      <c r="BI113" s="950"/>
      <c r="BJ113" s="950"/>
      <c r="BK113" s="950"/>
      <c r="BL113" s="950"/>
      <c r="BM113" s="950"/>
      <c r="BN113" s="950"/>
      <c r="BO113" s="950"/>
      <c r="BP113" s="951"/>
      <c r="BQ113" s="919">
        <v>7483</v>
      </c>
      <c r="BR113" s="920"/>
      <c r="BS113" s="920"/>
      <c r="BT113" s="920"/>
      <c r="BU113" s="920"/>
      <c r="BV113" s="920">
        <v>5741</v>
      </c>
      <c r="BW113" s="920"/>
      <c r="BX113" s="920"/>
      <c r="BY113" s="920"/>
      <c r="BZ113" s="920"/>
      <c r="CA113" s="920">
        <v>4887</v>
      </c>
      <c r="CB113" s="920"/>
      <c r="CC113" s="920"/>
      <c r="CD113" s="920"/>
      <c r="CE113" s="920"/>
      <c r="CF113" s="914">
        <v>0</v>
      </c>
      <c r="CG113" s="915"/>
      <c r="CH113" s="915"/>
      <c r="CI113" s="915"/>
      <c r="CJ113" s="915"/>
      <c r="CK113" s="945"/>
      <c r="CL113" s="946"/>
      <c r="CM113" s="916" t="s">
        <v>421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112</v>
      </c>
      <c r="AB114" s="959"/>
      <c r="AC114" s="959"/>
      <c r="AD114" s="959"/>
      <c r="AE114" s="960"/>
      <c r="AF114" s="961" t="s">
        <v>112</v>
      </c>
      <c r="AG114" s="959"/>
      <c r="AH114" s="959"/>
      <c r="AI114" s="959"/>
      <c r="AJ114" s="960"/>
      <c r="AK114" s="961" t="s">
        <v>112</v>
      </c>
      <c r="AL114" s="959"/>
      <c r="AM114" s="959"/>
      <c r="AN114" s="959"/>
      <c r="AO114" s="960"/>
      <c r="AP114" s="962" t="s">
        <v>112</v>
      </c>
      <c r="AQ114" s="963"/>
      <c r="AR114" s="963"/>
      <c r="AS114" s="963"/>
      <c r="AT114" s="964"/>
      <c r="AU114" s="899"/>
      <c r="AV114" s="900"/>
      <c r="AW114" s="900"/>
      <c r="AX114" s="900"/>
      <c r="AY114" s="901"/>
      <c r="AZ114" s="949" t="s">
        <v>423</v>
      </c>
      <c r="BA114" s="950"/>
      <c r="BB114" s="950"/>
      <c r="BC114" s="950"/>
      <c r="BD114" s="950"/>
      <c r="BE114" s="950"/>
      <c r="BF114" s="950"/>
      <c r="BG114" s="950"/>
      <c r="BH114" s="950"/>
      <c r="BI114" s="950"/>
      <c r="BJ114" s="950"/>
      <c r="BK114" s="950"/>
      <c r="BL114" s="950"/>
      <c r="BM114" s="950"/>
      <c r="BN114" s="950"/>
      <c r="BO114" s="950"/>
      <c r="BP114" s="951"/>
      <c r="BQ114" s="919">
        <v>7255668</v>
      </c>
      <c r="BR114" s="920"/>
      <c r="BS114" s="920"/>
      <c r="BT114" s="920"/>
      <c r="BU114" s="920"/>
      <c r="BV114" s="920">
        <v>7326891</v>
      </c>
      <c r="BW114" s="920"/>
      <c r="BX114" s="920"/>
      <c r="BY114" s="920"/>
      <c r="BZ114" s="920"/>
      <c r="CA114" s="920">
        <v>6697740</v>
      </c>
      <c r="CB114" s="920"/>
      <c r="CC114" s="920"/>
      <c r="CD114" s="920"/>
      <c r="CE114" s="920"/>
      <c r="CF114" s="914">
        <v>40.9</v>
      </c>
      <c r="CG114" s="915"/>
      <c r="CH114" s="915"/>
      <c r="CI114" s="915"/>
      <c r="CJ114" s="915"/>
      <c r="CK114" s="945"/>
      <c r="CL114" s="946"/>
      <c r="CM114" s="916" t="s">
        <v>424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241</v>
      </c>
      <c r="AB115" s="934"/>
      <c r="AC115" s="934"/>
      <c r="AD115" s="934"/>
      <c r="AE115" s="935"/>
      <c r="AF115" s="936">
        <v>2623</v>
      </c>
      <c r="AG115" s="934"/>
      <c r="AH115" s="934"/>
      <c r="AI115" s="934"/>
      <c r="AJ115" s="935"/>
      <c r="AK115" s="936">
        <v>1945</v>
      </c>
      <c r="AL115" s="934"/>
      <c r="AM115" s="934"/>
      <c r="AN115" s="934"/>
      <c r="AO115" s="935"/>
      <c r="AP115" s="937">
        <v>0</v>
      </c>
      <c r="AQ115" s="938"/>
      <c r="AR115" s="938"/>
      <c r="AS115" s="938"/>
      <c r="AT115" s="939"/>
      <c r="AU115" s="899"/>
      <c r="AV115" s="900"/>
      <c r="AW115" s="900"/>
      <c r="AX115" s="900"/>
      <c r="AY115" s="901"/>
      <c r="AZ115" s="949" t="s">
        <v>426</v>
      </c>
      <c r="BA115" s="950"/>
      <c r="BB115" s="950"/>
      <c r="BC115" s="950"/>
      <c r="BD115" s="950"/>
      <c r="BE115" s="950"/>
      <c r="BF115" s="950"/>
      <c r="BG115" s="950"/>
      <c r="BH115" s="950"/>
      <c r="BI115" s="950"/>
      <c r="BJ115" s="950"/>
      <c r="BK115" s="950"/>
      <c r="BL115" s="950"/>
      <c r="BM115" s="950"/>
      <c r="BN115" s="950"/>
      <c r="BO115" s="950"/>
      <c r="BP115" s="951"/>
      <c r="BQ115" s="919">
        <v>1408</v>
      </c>
      <c r="BR115" s="920"/>
      <c r="BS115" s="920"/>
      <c r="BT115" s="920"/>
      <c r="BU115" s="920"/>
      <c r="BV115" s="920">
        <v>18168</v>
      </c>
      <c r="BW115" s="920"/>
      <c r="BX115" s="920"/>
      <c r="BY115" s="920"/>
      <c r="BZ115" s="920"/>
      <c r="CA115" s="920">
        <v>15944</v>
      </c>
      <c r="CB115" s="920"/>
      <c r="CC115" s="920"/>
      <c r="CD115" s="920"/>
      <c r="CE115" s="920"/>
      <c r="CF115" s="914">
        <v>0.1</v>
      </c>
      <c r="CG115" s="915"/>
      <c r="CH115" s="915"/>
      <c r="CI115" s="915"/>
      <c r="CJ115" s="915"/>
      <c r="CK115" s="945"/>
      <c r="CL115" s="946"/>
      <c r="CM115" s="949" t="s">
        <v>427</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8401</v>
      </c>
      <c r="DH115" s="959"/>
      <c r="DI115" s="959"/>
      <c r="DJ115" s="959"/>
      <c r="DK115" s="960"/>
      <c r="DL115" s="961" t="s">
        <v>112</v>
      </c>
      <c r="DM115" s="959"/>
      <c r="DN115" s="959"/>
      <c r="DO115" s="959"/>
      <c r="DP115" s="960"/>
      <c r="DQ115" s="961">
        <v>207673</v>
      </c>
      <c r="DR115" s="959"/>
      <c r="DS115" s="959"/>
      <c r="DT115" s="959"/>
      <c r="DU115" s="960"/>
      <c r="DV115" s="962">
        <v>1.3</v>
      </c>
      <c r="DW115" s="963"/>
      <c r="DX115" s="963"/>
      <c r="DY115" s="963"/>
      <c r="DZ115" s="964"/>
    </row>
    <row r="116" spans="1:130" s="197" customFormat="1" ht="26.25" customHeight="1">
      <c r="A116" s="956"/>
      <c r="B116" s="957"/>
      <c r="C116" s="971" t="s">
        <v>428</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429</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431</v>
      </c>
      <c r="Z117" s="884"/>
      <c r="AA117" s="996">
        <v>4878718</v>
      </c>
      <c r="AB117" s="966"/>
      <c r="AC117" s="966"/>
      <c r="AD117" s="966"/>
      <c r="AE117" s="967"/>
      <c r="AF117" s="965">
        <v>4824618</v>
      </c>
      <c r="AG117" s="966"/>
      <c r="AH117" s="966"/>
      <c r="AI117" s="966"/>
      <c r="AJ117" s="967"/>
      <c r="AK117" s="965">
        <v>4878839</v>
      </c>
      <c r="AL117" s="966"/>
      <c r="AM117" s="966"/>
      <c r="AN117" s="966"/>
      <c r="AO117" s="967"/>
      <c r="AP117" s="968"/>
      <c r="AQ117" s="969"/>
      <c r="AR117" s="969"/>
      <c r="AS117" s="969"/>
      <c r="AT117" s="970"/>
      <c r="AU117" s="899"/>
      <c r="AV117" s="900"/>
      <c r="AW117" s="900"/>
      <c r="AX117" s="900"/>
      <c r="AY117" s="901"/>
      <c r="AZ117" s="995" t="s">
        <v>432</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433</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405</v>
      </c>
      <c r="AB118" s="883"/>
      <c r="AC118" s="883"/>
      <c r="AD118" s="883"/>
      <c r="AE118" s="884"/>
      <c r="AF118" s="882" t="s">
        <v>287</v>
      </c>
      <c r="AG118" s="883"/>
      <c r="AH118" s="883"/>
      <c r="AI118" s="883"/>
      <c r="AJ118" s="884"/>
      <c r="AK118" s="882" t="s">
        <v>286</v>
      </c>
      <c r="AL118" s="883"/>
      <c r="AM118" s="883"/>
      <c r="AN118" s="883"/>
      <c r="AO118" s="884"/>
      <c r="AP118" s="990" t="s">
        <v>406</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434</v>
      </c>
      <c r="BP118" s="994"/>
      <c r="BQ118" s="985">
        <v>62912966</v>
      </c>
      <c r="BR118" s="986"/>
      <c r="BS118" s="986"/>
      <c r="BT118" s="986"/>
      <c r="BU118" s="986"/>
      <c r="BV118" s="986">
        <v>65009664</v>
      </c>
      <c r="BW118" s="986"/>
      <c r="BX118" s="986"/>
      <c r="BY118" s="986"/>
      <c r="BZ118" s="986"/>
      <c r="CA118" s="986">
        <v>66295177</v>
      </c>
      <c r="CB118" s="986"/>
      <c r="CC118" s="986"/>
      <c r="CD118" s="986"/>
      <c r="CE118" s="986"/>
      <c r="CF118" s="987"/>
      <c r="CG118" s="988"/>
      <c r="CH118" s="988"/>
      <c r="CI118" s="988"/>
      <c r="CJ118" s="989"/>
      <c r="CK118" s="945"/>
      <c r="CL118" s="946"/>
      <c r="CM118" s="916" t="s">
        <v>435</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410</v>
      </c>
      <c r="B119" s="944"/>
      <c r="C119" s="923" t="s">
        <v>411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436</v>
      </c>
      <c r="AV119" s="978"/>
      <c r="AW119" s="978"/>
      <c r="AX119" s="978"/>
      <c r="AY119" s="979"/>
      <c r="AZ119" s="940" t="s">
        <v>437</v>
      </c>
      <c r="BA119" s="887"/>
      <c r="BB119" s="887"/>
      <c r="BC119" s="887"/>
      <c r="BD119" s="887"/>
      <c r="BE119" s="887"/>
      <c r="BF119" s="887"/>
      <c r="BG119" s="887"/>
      <c r="BH119" s="887"/>
      <c r="BI119" s="887"/>
      <c r="BJ119" s="887"/>
      <c r="BK119" s="887"/>
      <c r="BL119" s="887"/>
      <c r="BM119" s="887"/>
      <c r="BN119" s="887"/>
      <c r="BO119" s="887"/>
      <c r="BP119" s="888"/>
      <c r="BQ119" s="926">
        <v>13488834</v>
      </c>
      <c r="BR119" s="927"/>
      <c r="BS119" s="927"/>
      <c r="BT119" s="927"/>
      <c r="BU119" s="927"/>
      <c r="BV119" s="927">
        <v>13742947</v>
      </c>
      <c r="BW119" s="927"/>
      <c r="BX119" s="927"/>
      <c r="BY119" s="927"/>
      <c r="BZ119" s="927"/>
      <c r="CA119" s="927">
        <v>11882945</v>
      </c>
      <c r="CB119" s="927"/>
      <c r="CC119" s="927"/>
      <c r="CD119" s="927"/>
      <c r="CE119" s="927"/>
      <c r="CF119" s="941">
        <v>72.5</v>
      </c>
      <c r="CG119" s="942"/>
      <c r="CH119" s="942"/>
      <c r="CI119" s="942"/>
      <c r="CJ119" s="942"/>
      <c r="CK119" s="947"/>
      <c r="CL119" s="948"/>
      <c r="CM119" s="1004" t="s">
        <v>438</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2123</v>
      </c>
      <c r="DH119" s="998"/>
      <c r="DI119" s="998"/>
      <c r="DJ119" s="998"/>
      <c r="DK119" s="999"/>
      <c r="DL119" s="1000">
        <v>2142</v>
      </c>
      <c r="DM119" s="998"/>
      <c r="DN119" s="998"/>
      <c r="DO119" s="998"/>
      <c r="DP119" s="999"/>
      <c r="DQ119" s="1000">
        <v>1940</v>
      </c>
      <c r="DR119" s="998"/>
      <c r="DS119" s="998"/>
      <c r="DT119" s="998"/>
      <c r="DU119" s="999"/>
      <c r="DV119" s="1001">
        <v>0</v>
      </c>
      <c r="DW119" s="1002"/>
      <c r="DX119" s="1002"/>
      <c r="DY119" s="1002"/>
      <c r="DZ119" s="1003"/>
    </row>
    <row r="120" spans="1:130" s="197" customFormat="1" ht="26.25" customHeight="1">
      <c r="A120" s="975"/>
      <c r="B120" s="946"/>
      <c r="C120" s="916" t="s">
        <v>414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439</v>
      </c>
      <c r="BA120" s="950"/>
      <c r="BB120" s="950"/>
      <c r="BC120" s="950"/>
      <c r="BD120" s="950"/>
      <c r="BE120" s="950"/>
      <c r="BF120" s="950"/>
      <c r="BG120" s="950"/>
      <c r="BH120" s="950"/>
      <c r="BI120" s="950"/>
      <c r="BJ120" s="950"/>
      <c r="BK120" s="950"/>
      <c r="BL120" s="950"/>
      <c r="BM120" s="950"/>
      <c r="BN120" s="950"/>
      <c r="BO120" s="950"/>
      <c r="BP120" s="951"/>
      <c r="BQ120" s="919">
        <v>717913</v>
      </c>
      <c r="BR120" s="920"/>
      <c r="BS120" s="920"/>
      <c r="BT120" s="920"/>
      <c r="BU120" s="920"/>
      <c r="BV120" s="920">
        <v>726468</v>
      </c>
      <c r="BW120" s="920"/>
      <c r="BX120" s="920"/>
      <c r="BY120" s="920"/>
      <c r="BZ120" s="920"/>
      <c r="CA120" s="920">
        <v>684458</v>
      </c>
      <c r="CB120" s="920"/>
      <c r="CC120" s="920"/>
      <c r="CD120" s="920"/>
      <c r="CE120" s="920"/>
      <c r="CF120" s="914">
        <v>4.2</v>
      </c>
      <c r="CG120" s="915"/>
      <c r="CH120" s="915"/>
      <c r="CI120" s="915"/>
      <c r="CJ120" s="915"/>
      <c r="CK120" s="1013" t="s">
        <v>440</v>
      </c>
      <c r="CL120" s="1014"/>
      <c r="CM120" s="1014"/>
      <c r="CN120" s="1014"/>
      <c r="CO120" s="1015"/>
      <c r="CP120" s="1021" t="s">
        <v>389</v>
      </c>
      <c r="CQ120" s="1022"/>
      <c r="CR120" s="1022"/>
      <c r="CS120" s="1022"/>
      <c r="CT120" s="1022"/>
      <c r="CU120" s="1022"/>
      <c r="CV120" s="1022"/>
      <c r="CW120" s="1022"/>
      <c r="CX120" s="1022"/>
      <c r="CY120" s="1022"/>
      <c r="CZ120" s="1022"/>
      <c r="DA120" s="1022"/>
      <c r="DB120" s="1022"/>
      <c r="DC120" s="1022"/>
      <c r="DD120" s="1022"/>
      <c r="DE120" s="1022"/>
      <c r="DF120" s="1023"/>
      <c r="DG120" s="926">
        <v>20780737</v>
      </c>
      <c r="DH120" s="927"/>
      <c r="DI120" s="927"/>
      <c r="DJ120" s="927"/>
      <c r="DK120" s="927"/>
      <c r="DL120" s="927">
        <v>21101021</v>
      </c>
      <c r="DM120" s="927"/>
      <c r="DN120" s="927"/>
      <c r="DO120" s="927"/>
      <c r="DP120" s="927"/>
      <c r="DQ120" s="927">
        <v>21305253</v>
      </c>
      <c r="DR120" s="927"/>
      <c r="DS120" s="927"/>
      <c r="DT120" s="927"/>
      <c r="DU120" s="927"/>
      <c r="DV120" s="928">
        <v>130</v>
      </c>
      <c r="DW120" s="928"/>
      <c r="DX120" s="928"/>
      <c r="DY120" s="928"/>
      <c r="DZ120" s="929"/>
    </row>
    <row r="121" spans="1:130" s="197" customFormat="1" ht="26.25" customHeight="1">
      <c r="A121" s="975"/>
      <c r="B121" s="946"/>
      <c r="C121" s="1010" t="s">
        <v>441</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442</v>
      </c>
      <c r="BA121" s="971"/>
      <c r="BB121" s="971"/>
      <c r="BC121" s="971"/>
      <c r="BD121" s="971"/>
      <c r="BE121" s="971"/>
      <c r="BF121" s="971"/>
      <c r="BG121" s="971"/>
      <c r="BH121" s="971"/>
      <c r="BI121" s="971"/>
      <c r="BJ121" s="971"/>
      <c r="BK121" s="971"/>
      <c r="BL121" s="971"/>
      <c r="BM121" s="971"/>
      <c r="BN121" s="971"/>
      <c r="BO121" s="971"/>
      <c r="BP121" s="972"/>
      <c r="BQ121" s="985">
        <v>35951074</v>
      </c>
      <c r="BR121" s="986"/>
      <c r="BS121" s="986"/>
      <c r="BT121" s="986"/>
      <c r="BU121" s="986"/>
      <c r="BV121" s="986">
        <v>36892021</v>
      </c>
      <c r="BW121" s="986"/>
      <c r="BX121" s="986"/>
      <c r="BY121" s="986"/>
      <c r="BZ121" s="986"/>
      <c r="CA121" s="986">
        <v>37486269</v>
      </c>
      <c r="CB121" s="986"/>
      <c r="CC121" s="986"/>
      <c r="CD121" s="986"/>
      <c r="CE121" s="986"/>
      <c r="CF121" s="1024">
        <v>228.8</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596722</v>
      </c>
      <c r="DH121" s="920"/>
      <c r="DI121" s="920"/>
      <c r="DJ121" s="920"/>
      <c r="DK121" s="920"/>
      <c r="DL121" s="920">
        <v>1424470</v>
      </c>
      <c r="DM121" s="920"/>
      <c r="DN121" s="920"/>
      <c r="DO121" s="920"/>
      <c r="DP121" s="920"/>
      <c r="DQ121" s="920">
        <v>1338921</v>
      </c>
      <c r="DR121" s="920"/>
      <c r="DS121" s="920"/>
      <c r="DT121" s="920"/>
      <c r="DU121" s="920"/>
      <c r="DV121" s="921">
        <v>8.1999999999999993</v>
      </c>
      <c r="DW121" s="921"/>
      <c r="DX121" s="921"/>
      <c r="DY121" s="921"/>
      <c r="DZ121" s="922"/>
    </row>
    <row r="122" spans="1:130" s="197" customFormat="1" ht="26.25" customHeight="1">
      <c r="A122" s="975"/>
      <c r="B122" s="946"/>
      <c r="C122" s="916" t="s">
        <v>424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443</v>
      </c>
      <c r="BP122" s="994"/>
      <c r="BQ122" s="1034">
        <v>50157821</v>
      </c>
      <c r="BR122" s="1035"/>
      <c r="BS122" s="1035"/>
      <c r="BT122" s="1035"/>
      <c r="BU122" s="1035"/>
      <c r="BV122" s="1035">
        <v>51361436</v>
      </c>
      <c r="BW122" s="1035"/>
      <c r="BX122" s="1035"/>
      <c r="BY122" s="1035"/>
      <c r="BZ122" s="1035"/>
      <c r="CA122" s="1035">
        <v>50053672</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v>952811</v>
      </c>
      <c r="DH122" s="920"/>
      <c r="DI122" s="920"/>
      <c r="DJ122" s="920"/>
      <c r="DK122" s="920"/>
      <c r="DL122" s="920">
        <v>1075990</v>
      </c>
      <c r="DM122" s="920"/>
      <c r="DN122" s="920"/>
      <c r="DO122" s="920"/>
      <c r="DP122" s="920"/>
      <c r="DQ122" s="920">
        <v>1200016</v>
      </c>
      <c r="DR122" s="920"/>
      <c r="DS122" s="920"/>
      <c r="DT122" s="920"/>
      <c r="DU122" s="920"/>
      <c r="DV122" s="921">
        <v>7.3</v>
      </c>
      <c r="DW122" s="921"/>
      <c r="DX122" s="921"/>
      <c r="DY122" s="921"/>
      <c r="DZ122" s="922"/>
    </row>
    <row r="123" spans="1:130" s="197" customFormat="1" ht="26.25" customHeight="1" thickBot="1">
      <c r="A123" s="975"/>
      <c r="B123" s="946"/>
      <c r="C123" s="916" t="s">
        <v>430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444</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75.3</v>
      </c>
      <c r="BR123" s="1027"/>
      <c r="BS123" s="1027"/>
      <c r="BT123" s="1027"/>
      <c r="BU123" s="1027"/>
      <c r="BV123" s="1027">
        <v>80.900000000000006</v>
      </c>
      <c r="BW123" s="1027"/>
      <c r="BX123" s="1027"/>
      <c r="BY123" s="1027"/>
      <c r="BZ123" s="1027"/>
      <c r="CA123" s="1027">
        <v>99.1</v>
      </c>
      <c r="CB123" s="1027"/>
      <c r="CC123" s="1027"/>
      <c r="CD123" s="1027"/>
      <c r="CE123" s="1027"/>
      <c r="CF123" s="1028"/>
      <c r="CG123" s="1029"/>
      <c r="CH123" s="1029"/>
      <c r="CI123" s="1029"/>
      <c r="CJ123" s="1030"/>
      <c r="CK123" s="1016"/>
      <c r="CL123" s="1017"/>
      <c r="CM123" s="1017"/>
      <c r="CN123" s="1017"/>
      <c r="CO123" s="1018"/>
      <c r="CP123" s="1007" t="s">
        <v>384</v>
      </c>
      <c r="CQ123" s="1008"/>
      <c r="CR123" s="1008"/>
      <c r="CS123" s="1008"/>
      <c r="CT123" s="1008"/>
      <c r="CU123" s="1008"/>
      <c r="CV123" s="1008"/>
      <c r="CW123" s="1008"/>
      <c r="CX123" s="1008"/>
      <c r="CY123" s="1008"/>
      <c r="CZ123" s="1008"/>
      <c r="DA123" s="1008"/>
      <c r="DB123" s="1008"/>
      <c r="DC123" s="1008"/>
      <c r="DD123" s="1008"/>
      <c r="DE123" s="1008"/>
      <c r="DF123" s="1009"/>
      <c r="DG123" s="958">
        <v>80266</v>
      </c>
      <c r="DH123" s="959"/>
      <c r="DI123" s="959"/>
      <c r="DJ123" s="959"/>
      <c r="DK123" s="960"/>
      <c r="DL123" s="961">
        <v>71805</v>
      </c>
      <c r="DM123" s="959"/>
      <c r="DN123" s="959"/>
      <c r="DO123" s="959"/>
      <c r="DP123" s="960"/>
      <c r="DQ123" s="961">
        <v>65928</v>
      </c>
      <c r="DR123" s="959"/>
      <c r="DS123" s="959"/>
      <c r="DT123" s="959"/>
      <c r="DU123" s="960"/>
      <c r="DV123" s="962">
        <v>0.4</v>
      </c>
      <c r="DW123" s="963"/>
      <c r="DX123" s="963"/>
      <c r="DY123" s="963"/>
      <c r="DZ123" s="964"/>
    </row>
    <row r="124" spans="1:130" s="197" customFormat="1" ht="26.25" customHeight="1">
      <c r="A124" s="975"/>
      <c r="B124" s="946"/>
      <c r="C124" s="916" t="s">
        <v>433</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241</v>
      </c>
      <c r="AB124" s="959"/>
      <c r="AC124" s="959"/>
      <c r="AD124" s="959"/>
      <c r="AE124" s="960"/>
      <c r="AF124" s="961">
        <v>2623</v>
      </c>
      <c r="AG124" s="959"/>
      <c r="AH124" s="959"/>
      <c r="AI124" s="959"/>
      <c r="AJ124" s="960"/>
      <c r="AK124" s="961">
        <v>1945</v>
      </c>
      <c r="AL124" s="959"/>
      <c r="AM124" s="959"/>
      <c r="AN124" s="959"/>
      <c r="AO124" s="960"/>
      <c r="AP124" s="962">
        <v>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435</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438</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454</v>
      </c>
      <c r="AY127" s="887"/>
      <c r="AZ127" s="887"/>
      <c r="BA127" s="887"/>
      <c r="BB127" s="887"/>
      <c r="BC127" s="887"/>
      <c r="BD127" s="887"/>
      <c r="BE127" s="888"/>
      <c r="BF127" s="1041" t="s">
        <v>112</v>
      </c>
      <c r="BG127" s="1042"/>
      <c r="BH127" s="1042"/>
      <c r="BI127" s="1042"/>
      <c r="BJ127" s="1042"/>
      <c r="BK127" s="1042"/>
      <c r="BL127" s="1051"/>
      <c r="BM127" s="1041">
        <v>12.52</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v>1408</v>
      </c>
      <c r="DH127" s="1048"/>
      <c r="DI127" s="1048"/>
      <c r="DJ127" s="1048"/>
      <c r="DK127" s="1048"/>
      <c r="DL127" s="1048">
        <v>18168</v>
      </c>
      <c r="DM127" s="1048"/>
      <c r="DN127" s="1048"/>
      <c r="DO127" s="1048"/>
      <c r="DP127" s="1048"/>
      <c r="DQ127" s="1048">
        <v>15944</v>
      </c>
      <c r="DR127" s="1048"/>
      <c r="DS127" s="1048"/>
      <c r="DT127" s="1048"/>
      <c r="DU127" s="1048"/>
      <c r="DV127" s="1049">
        <v>0.1</v>
      </c>
      <c r="DW127" s="1049"/>
      <c r="DX127" s="1049"/>
      <c r="DY127" s="1049"/>
      <c r="DZ127" s="1050"/>
    </row>
    <row r="128" spans="1:130" s="197" customFormat="1" ht="26.25" customHeight="1">
      <c r="A128" s="1071" t="s">
        <v>456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457</v>
      </c>
      <c r="X128" s="1073"/>
      <c r="Y128" s="1073"/>
      <c r="Z128" s="1074"/>
      <c r="AA128" s="1089">
        <v>49292</v>
      </c>
      <c r="AB128" s="1090"/>
      <c r="AC128" s="1090"/>
      <c r="AD128" s="1090"/>
      <c r="AE128" s="1091"/>
      <c r="AF128" s="1092">
        <v>33353</v>
      </c>
      <c r="AG128" s="1090"/>
      <c r="AH128" s="1090"/>
      <c r="AI128" s="1090"/>
      <c r="AJ128" s="1091"/>
      <c r="AK128" s="1092">
        <v>31340</v>
      </c>
      <c r="AL128" s="1090"/>
      <c r="AM128" s="1090"/>
      <c r="AN128" s="1090"/>
      <c r="AO128" s="1091"/>
      <c r="AP128" s="1093"/>
      <c r="AQ128" s="1094"/>
      <c r="AR128" s="1094"/>
      <c r="AS128" s="1094"/>
      <c r="AT128" s="1095"/>
      <c r="AU128" s="235"/>
      <c r="AV128" s="235"/>
      <c r="AW128" s="235"/>
      <c r="AX128" s="1054" t="s">
        <v>458</v>
      </c>
      <c r="AY128" s="950"/>
      <c r="AZ128" s="950"/>
      <c r="BA128" s="950"/>
      <c r="BB128" s="950"/>
      <c r="BC128" s="950"/>
      <c r="BD128" s="950"/>
      <c r="BE128" s="951"/>
      <c r="BF128" s="1066" t="s">
        <v>112</v>
      </c>
      <c r="BG128" s="1067"/>
      <c r="BH128" s="1067"/>
      <c r="BI128" s="1067"/>
      <c r="BJ128" s="1067"/>
      <c r="BK128" s="1067"/>
      <c r="BL128" s="1068"/>
      <c r="BM128" s="1066">
        <v>17.52</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459</v>
      </c>
      <c r="X129" s="1061"/>
      <c r="Y129" s="1061"/>
      <c r="Z129" s="1062"/>
      <c r="AA129" s="958">
        <v>19966523</v>
      </c>
      <c r="AB129" s="959"/>
      <c r="AC129" s="959"/>
      <c r="AD129" s="959"/>
      <c r="AE129" s="960"/>
      <c r="AF129" s="961">
        <v>19911046</v>
      </c>
      <c r="AG129" s="959"/>
      <c r="AH129" s="959"/>
      <c r="AI129" s="959"/>
      <c r="AJ129" s="960"/>
      <c r="AK129" s="961">
        <v>19554998</v>
      </c>
      <c r="AL129" s="959"/>
      <c r="AM129" s="959"/>
      <c r="AN129" s="959"/>
      <c r="AO129" s="960"/>
      <c r="AP129" s="1063"/>
      <c r="AQ129" s="1064"/>
      <c r="AR129" s="1064"/>
      <c r="AS129" s="1064"/>
      <c r="AT129" s="1065"/>
      <c r="AU129" s="235"/>
      <c r="AV129" s="235"/>
      <c r="AW129" s="235"/>
      <c r="AX129" s="1054" t="s">
        <v>460</v>
      </c>
      <c r="AY129" s="950"/>
      <c r="AZ129" s="950"/>
      <c r="BA129" s="950"/>
      <c r="BB129" s="950"/>
      <c r="BC129" s="950"/>
      <c r="BD129" s="950"/>
      <c r="BE129" s="951"/>
      <c r="BF129" s="1055">
        <v>10.3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462</v>
      </c>
      <c r="X130" s="1061"/>
      <c r="Y130" s="1061"/>
      <c r="Z130" s="1062"/>
      <c r="AA130" s="958">
        <v>3039309</v>
      </c>
      <c r="AB130" s="959"/>
      <c r="AC130" s="959"/>
      <c r="AD130" s="959"/>
      <c r="AE130" s="960"/>
      <c r="AF130" s="961">
        <v>3054348</v>
      </c>
      <c r="AG130" s="959"/>
      <c r="AH130" s="959"/>
      <c r="AI130" s="959"/>
      <c r="AJ130" s="960"/>
      <c r="AK130" s="961">
        <v>3167674</v>
      </c>
      <c r="AL130" s="959"/>
      <c r="AM130" s="959"/>
      <c r="AN130" s="959"/>
      <c r="AO130" s="960"/>
      <c r="AP130" s="1063"/>
      <c r="AQ130" s="1064"/>
      <c r="AR130" s="1064"/>
      <c r="AS130" s="1064"/>
      <c r="AT130" s="1065"/>
      <c r="AU130" s="235"/>
      <c r="AV130" s="235"/>
      <c r="AW130" s="235"/>
      <c r="AX130" s="1113" t="s">
        <v>463</v>
      </c>
      <c r="AY130" s="1045"/>
      <c r="AZ130" s="1045"/>
      <c r="BA130" s="1045"/>
      <c r="BB130" s="1045"/>
      <c r="BC130" s="1045"/>
      <c r="BD130" s="1045"/>
      <c r="BE130" s="1046"/>
      <c r="BF130" s="1075">
        <v>99.1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464</v>
      </c>
      <c r="X131" s="1084"/>
      <c r="Y131" s="1084"/>
      <c r="Z131" s="1085"/>
      <c r="AA131" s="997">
        <v>16927214</v>
      </c>
      <c r="AB131" s="998"/>
      <c r="AC131" s="998"/>
      <c r="AD131" s="998"/>
      <c r="AE131" s="999"/>
      <c r="AF131" s="1000">
        <v>16856698</v>
      </c>
      <c r="AG131" s="998"/>
      <c r="AH131" s="998"/>
      <c r="AI131" s="998"/>
      <c r="AJ131" s="999"/>
      <c r="AK131" s="1000">
        <v>16387324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466</v>
      </c>
      <c r="W132" s="1101"/>
      <c r="X132" s="1101"/>
      <c r="Y132" s="1101"/>
      <c r="Z132" s="1102"/>
      <c r="AA132" s="1103">
        <v>10.575378799999999</v>
      </c>
      <c r="AB132" s="1104"/>
      <c r="AC132" s="1104"/>
      <c r="AD132" s="1104"/>
      <c r="AE132" s="1105"/>
      <c r="AF132" s="1106">
        <v>10.304016839999999</v>
      </c>
      <c r="AG132" s="1104"/>
      <c r="AH132" s="1104"/>
      <c r="AI132" s="1104"/>
      <c r="AJ132" s="1105"/>
      <c r="AK132" s="1106">
        <v>10.25076002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467</v>
      </c>
      <c r="W133" s="1108"/>
      <c r="X133" s="1108"/>
      <c r="Y133" s="1108"/>
      <c r="Z133" s="1109"/>
      <c r="AA133" s="1110">
        <v>10.4</v>
      </c>
      <c r="AB133" s="1111"/>
      <c r="AC133" s="1111"/>
      <c r="AD133" s="1111"/>
      <c r="AE133" s="1112"/>
      <c r="AF133" s="1110">
        <v>10.5</v>
      </c>
      <c r="AG133" s="1111"/>
      <c r="AH133" s="1111"/>
      <c r="AI133" s="1111"/>
      <c r="AJ133" s="1112"/>
      <c r="AK133" s="1110">
        <v>10.3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topLeftCell="A52" zoomScaleNormal="100" zoomScaleSheetLayoutView="100" workbookViewId="0">
      <selection activeCell="K51" sqref="K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52"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opLeftCell="F37" zoomScaleNormal="100"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19" t="s">
        <v>475</v>
      </c>
      <c r="H9" s="1120"/>
      <c r="I9" s="1120"/>
      <c r="J9" s="1121"/>
      <c r="K9" s="263">
        <v>6499601</v>
      </c>
      <c r="L9" s="264">
        <v>74711</v>
      </c>
      <c r="M9" s="265">
        <v>65114</v>
      </c>
      <c r="N9" s="266">
        <v>14.7</v>
      </c>
    </row>
    <row r="10" spans="1:16">
      <c r="A10" s="248"/>
      <c r="B10" s="244"/>
      <c r="C10" s="244"/>
      <c r="D10" s="244"/>
      <c r="E10" s="244"/>
      <c r="F10" s="244"/>
      <c r="G10" s="1119" t="s">
        <v>476</v>
      </c>
      <c r="H10" s="1120"/>
      <c r="I10" s="1120"/>
      <c r="J10" s="1121"/>
      <c r="K10" s="267">
        <v>511717</v>
      </c>
      <c r="L10" s="268">
        <v>5882</v>
      </c>
      <c r="M10" s="269">
        <v>4538</v>
      </c>
      <c r="N10" s="270">
        <v>29.6</v>
      </c>
    </row>
    <row r="11" spans="1:16" ht="13.5" customHeight="1">
      <c r="A11" s="248"/>
      <c r="B11" s="244"/>
      <c r="C11" s="244"/>
      <c r="D11" s="244"/>
      <c r="E11" s="244"/>
      <c r="F11" s="244"/>
      <c r="G11" s="1119" t="s">
        <v>477</v>
      </c>
      <c r="H11" s="1120"/>
      <c r="I11" s="1120"/>
      <c r="J11" s="1121"/>
      <c r="K11" s="267">
        <v>622</v>
      </c>
      <c r="L11" s="268">
        <v>7</v>
      </c>
      <c r="M11" s="269">
        <v>5513</v>
      </c>
      <c r="N11" s="270">
        <v>-99.9</v>
      </c>
    </row>
    <row r="12" spans="1:16" ht="13.5" customHeight="1">
      <c r="A12" s="248"/>
      <c r="B12" s="244"/>
      <c r="C12" s="244"/>
      <c r="D12" s="244"/>
      <c r="E12" s="244"/>
      <c r="F12" s="244"/>
      <c r="G12" s="1119" t="s">
        <v>478</v>
      </c>
      <c r="H12" s="1120"/>
      <c r="I12" s="1120"/>
      <c r="J12" s="1121"/>
      <c r="K12" s="267">
        <v>205964</v>
      </c>
      <c r="L12" s="268">
        <v>2368</v>
      </c>
      <c r="M12" s="269">
        <v>953</v>
      </c>
      <c r="N12" s="270">
        <v>148.5</v>
      </c>
    </row>
    <row r="13" spans="1:16" ht="13.5" customHeight="1">
      <c r="A13" s="248"/>
      <c r="B13" s="244"/>
      <c r="C13" s="244"/>
      <c r="D13" s="244"/>
      <c r="E13" s="244"/>
      <c r="F13" s="244"/>
      <c r="G13" s="1119" t="s">
        <v>479</v>
      </c>
      <c r="H13" s="1120"/>
      <c r="I13" s="1120"/>
      <c r="J13" s="1121"/>
      <c r="K13" s="267" t="s">
        <v>480</v>
      </c>
      <c r="L13" s="268" t="s">
        <v>480</v>
      </c>
      <c r="M13" s="269">
        <v>2</v>
      </c>
      <c r="N13" s="270" t="s">
        <v>480</v>
      </c>
    </row>
    <row r="14" spans="1:16" ht="13.5" customHeight="1">
      <c r="A14" s="248"/>
      <c r="B14" s="244"/>
      <c r="C14" s="244"/>
      <c r="D14" s="244"/>
      <c r="E14" s="244"/>
      <c r="F14" s="244"/>
      <c r="G14" s="1119" t="s">
        <v>481</v>
      </c>
      <c r="H14" s="1120"/>
      <c r="I14" s="1120"/>
      <c r="J14" s="1121"/>
      <c r="K14" s="267">
        <v>449194</v>
      </c>
      <c r="L14" s="268">
        <v>5163</v>
      </c>
      <c r="M14" s="269">
        <v>2887</v>
      </c>
      <c r="N14" s="270">
        <v>78.8</v>
      </c>
    </row>
    <row r="15" spans="1:16" ht="13.5" customHeight="1">
      <c r="A15" s="248"/>
      <c r="B15" s="244"/>
      <c r="C15" s="244"/>
      <c r="D15" s="244"/>
      <c r="E15" s="244"/>
      <c r="F15" s="244"/>
      <c r="G15" s="1119" t="s">
        <v>482</v>
      </c>
      <c r="H15" s="1120"/>
      <c r="I15" s="1120"/>
      <c r="J15" s="1121"/>
      <c r="K15" s="267">
        <v>178285</v>
      </c>
      <c r="L15" s="268">
        <v>2049</v>
      </c>
      <c r="M15" s="269">
        <v>1642</v>
      </c>
      <c r="N15" s="270">
        <v>24.8</v>
      </c>
    </row>
    <row r="16" spans="1:16">
      <c r="A16" s="248"/>
      <c r="B16" s="244"/>
      <c r="C16" s="244"/>
      <c r="D16" s="244"/>
      <c r="E16" s="244"/>
      <c r="F16" s="244"/>
      <c r="G16" s="1122" t="s">
        <v>483</v>
      </c>
      <c r="H16" s="1123"/>
      <c r="I16" s="1123"/>
      <c r="J16" s="1124"/>
      <c r="K16" s="268">
        <v>-813713</v>
      </c>
      <c r="L16" s="268">
        <v>-9353</v>
      </c>
      <c r="M16" s="269">
        <v>-6965</v>
      </c>
      <c r="N16" s="270">
        <v>34.299999999999997</v>
      </c>
    </row>
    <row r="17" spans="1:16">
      <c r="A17" s="248"/>
      <c r="B17" s="244"/>
      <c r="C17" s="244"/>
      <c r="D17" s="244"/>
      <c r="E17" s="244"/>
      <c r="F17" s="244"/>
      <c r="G17" s="1122" t="s">
        <v>170</v>
      </c>
      <c r="H17" s="1123"/>
      <c r="I17" s="1123"/>
      <c r="J17" s="1124"/>
      <c r="K17" s="268">
        <v>7031670</v>
      </c>
      <c r="L17" s="268">
        <v>80828</v>
      </c>
      <c r="M17" s="269">
        <v>73685</v>
      </c>
      <c r="N17" s="270">
        <v>9.6999999999999993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4" t="s">
        <v>488</v>
      </c>
      <c r="H21" s="1115"/>
      <c r="I21" s="1115"/>
      <c r="J21" s="1116"/>
      <c r="K21" s="280">
        <v>7.95</v>
      </c>
      <c r="L21" s="281">
        <v>7.13</v>
      </c>
      <c r="M21" s="282">
        <v>0.82</v>
      </c>
      <c r="N21" s="249"/>
      <c r="O21" s="283"/>
      <c r="P21" s="279"/>
    </row>
    <row r="22" spans="1:16" s="284" customFormat="1">
      <c r="A22" s="279"/>
      <c r="B22" s="249"/>
      <c r="C22" s="249"/>
      <c r="D22" s="249"/>
      <c r="E22" s="249"/>
      <c r="F22" s="249"/>
      <c r="G22" s="1114" t="s">
        <v>489</v>
      </c>
      <c r="H22" s="1115"/>
      <c r="I22" s="1115"/>
      <c r="J22" s="1116"/>
      <c r="K22" s="285">
        <v>102.4</v>
      </c>
      <c r="L22" s="286">
        <v>98.1</v>
      </c>
      <c r="M22" s="287">
        <v>4.3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30" t="s">
        <v>492</v>
      </c>
      <c r="H32" s="1131"/>
      <c r="I32" s="1131"/>
      <c r="J32" s="1132"/>
      <c r="K32" s="294">
        <v>3542494</v>
      </c>
      <c r="L32" s="294">
        <v>40720</v>
      </c>
      <c r="M32" s="295">
        <v>43359</v>
      </c>
      <c r="N32" s="296">
        <v>-6.1</v>
      </c>
    </row>
    <row r="33" spans="1:16" ht="13.5" customHeight="1">
      <c r="A33" s="248"/>
      <c r="B33" s="244"/>
      <c r="C33" s="244"/>
      <c r="D33" s="244"/>
      <c r="E33" s="244"/>
      <c r="F33" s="244"/>
      <c r="G33" s="1130" t="s">
        <v>493</v>
      </c>
      <c r="H33" s="1131"/>
      <c r="I33" s="1131"/>
      <c r="J33" s="1132"/>
      <c r="K33" s="294" t="s">
        <v>480</v>
      </c>
      <c r="L33" s="294" t="s">
        <v>480</v>
      </c>
      <c r="M33" s="295">
        <v>0</v>
      </c>
      <c r="N33" s="296" t="s">
        <v>480</v>
      </c>
    </row>
    <row r="34" spans="1:16" ht="27" customHeight="1">
      <c r="A34" s="248"/>
      <c r="B34" s="244"/>
      <c r="C34" s="244"/>
      <c r="D34" s="244"/>
      <c r="E34" s="244"/>
      <c r="F34" s="244"/>
      <c r="G34" s="1130" t="s">
        <v>494</v>
      </c>
      <c r="H34" s="1131"/>
      <c r="I34" s="1131"/>
      <c r="J34" s="1132"/>
      <c r="K34" s="294" t="s">
        <v>480</v>
      </c>
      <c r="L34" s="294" t="s">
        <v>480</v>
      </c>
      <c r="M34" s="295">
        <v>39</v>
      </c>
      <c r="N34" s="296" t="s">
        <v>480</v>
      </c>
    </row>
    <row r="35" spans="1:16" ht="27" customHeight="1">
      <c r="A35" s="248"/>
      <c r="B35" s="244"/>
      <c r="C35" s="244"/>
      <c r="D35" s="244"/>
      <c r="E35" s="244"/>
      <c r="F35" s="244"/>
      <c r="G35" s="1130" t="s">
        <v>495</v>
      </c>
      <c r="H35" s="1131"/>
      <c r="I35" s="1131"/>
      <c r="J35" s="1132"/>
      <c r="K35" s="294">
        <v>1334400</v>
      </c>
      <c r="L35" s="294">
        <v>15339</v>
      </c>
      <c r="M35" s="295">
        <v>11806</v>
      </c>
      <c r="N35" s="296">
        <v>29.9</v>
      </c>
    </row>
    <row r="36" spans="1:16" ht="27" customHeight="1">
      <c r="A36" s="248"/>
      <c r="B36" s="244"/>
      <c r="C36" s="244"/>
      <c r="D36" s="244"/>
      <c r="E36" s="244"/>
      <c r="F36" s="244"/>
      <c r="G36" s="1130" t="s">
        <v>496</v>
      </c>
      <c r="H36" s="1131"/>
      <c r="I36" s="1131"/>
      <c r="J36" s="1132"/>
      <c r="K36" s="294" t="s">
        <v>480</v>
      </c>
      <c r="L36" s="294" t="s">
        <v>480</v>
      </c>
      <c r="M36" s="295">
        <v>1910</v>
      </c>
      <c r="N36" s="296" t="s">
        <v>480</v>
      </c>
    </row>
    <row r="37" spans="1:16" ht="13.5" customHeight="1">
      <c r="A37" s="248"/>
      <c r="B37" s="244"/>
      <c r="C37" s="244"/>
      <c r="D37" s="244"/>
      <c r="E37" s="244"/>
      <c r="F37" s="244"/>
      <c r="G37" s="1130" t="s">
        <v>497</v>
      </c>
      <c r="H37" s="1131"/>
      <c r="I37" s="1131"/>
      <c r="J37" s="1132"/>
      <c r="K37" s="294">
        <v>1945</v>
      </c>
      <c r="L37" s="294">
        <v>22</v>
      </c>
      <c r="M37" s="295">
        <v>1129</v>
      </c>
      <c r="N37" s="296">
        <v>-98.1</v>
      </c>
    </row>
    <row r="38" spans="1:16" ht="27" customHeight="1">
      <c r="A38" s="248"/>
      <c r="B38" s="244"/>
      <c r="C38" s="244"/>
      <c r="D38" s="244"/>
      <c r="E38" s="244"/>
      <c r="F38" s="244"/>
      <c r="G38" s="1133" t="s">
        <v>498</v>
      </c>
      <c r="H38" s="1134"/>
      <c r="I38" s="1134"/>
      <c r="J38" s="1135"/>
      <c r="K38" s="297" t="s">
        <v>480</v>
      </c>
      <c r="L38" s="297" t="s">
        <v>480</v>
      </c>
      <c r="M38" s="298">
        <v>5</v>
      </c>
      <c r="N38" s="299" t="s">
        <v>480</v>
      </c>
      <c r="O38" s="293"/>
    </row>
    <row r="39" spans="1:16">
      <c r="A39" s="248"/>
      <c r="B39" s="244"/>
      <c r="C39" s="244"/>
      <c r="D39" s="244"/>
      <c r="E39" s="244"/>
      <c r="F39" s="244"/>
      <c r="G39" s="1133" t="s">
        <v>499</v>
      </c>
      <c r="H39" s="1134"/>
      <c r="I39" s="1134"/>
      <c r="J39" s="1135"/>
      <c r="K39" s="300">
        <v>-31340</v>
      </c>
      <c r="L39" s="300">
        <v>-360</v>
      </c>
      <c r="M39" s="301">
        <v>-5126</v>
      </c>
      <c r="N39" s="302">
        <v>-93</v>
      </c>
      <c r="O39" s="293"/>
    </row>
    <row r="40" spans="1:16" ht="27" customHeight="1">
      <c r="A40" s="248"/>
      <c r="B40" s="244"/>
      <c r="C40" s="244"/>
      <c r="D40" s="244"/>
      <c r="E40" s="244"/>
      <c r="F40" s="244"/>
      <c r="G40" s="1130" t="s">
        <v>500</v>
      </c>
      <c r="H40" s="1131"/>
      <c r="I40" s="1131"/>
      <c r="J40" s="1132"/>
      <c r="K40" s="300">
        <v>-3167674</v>
      </c>
      <c r="L40" s="300">
        <v>-36412</v>
      </c>
      <c r="M40" s="301">
        <v>-37205</v>
      </c>
      <c r="N40" s="302">
        <v>-2.1</v>
      </c>
      <c r="O40" s="293"/>
    </row>
    <row r="41" spans="1:16">
      <c r="A41" s="248"/>
      <c r="B41" s="244"/>
      <c r="C41" s="244"/>
      <c r="D41" s="244"/>
      <c r="E41" s="244"/>
      <c r="F41" s="244"/>
      <c r="G41" s="1136" t="s">
        <v>281</v>
      </c>
      <c r="H41" s="1137"/>
      <c r="I41" s="1137"/>
      <c r="J41" s="1138"/>
      <c r="K41" s="294">
        <v>1679825</v>
      </c>
      <c r="L41" s="300">
        <v>19309</v>
      </c>
      <c r="M41" s="301">
        <v>15917</v>
      </c>
      <c r="N41" s="302">
        <v>21.3</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5" t="s">
        <v>470</v>
      </c>
      <c r="J49" s="1127" t="s">
        <v>504</v>
      </c>
      <c r="K49" s="1128"/>
      <c r="L49" s="1128"/>
      <c r="M49" s="1128"/>
      <c r="N49" s="1129"/>
    </row>
    <row r="50" spans="1:14">
      <c r="A50" s="248"/>
      <c r="B50" s="244"/>
      <c r="C50" s="244"/>
      <c r="D50" s="244"/>
      <c r="E50" s="244"/>
      <c r="F50" s="244"/>
      <c r="G50" s="312"/>
      <c r="H50" s="313"/>
      <c r="I50" s="1126"/>
      <c r="J50" s="314" t="s">
        <v>505</v>
      </c>
      <c r="K50" s="315" t="s">
        <v>506</v>
      </c>
      <c r="L50" s="316" t="s">
        <v>507</v>
      </c>
      <c r="M50" s="317" t="s">
        <v>508</v>
      </c>
      <c r="N50" s="318" t="s">
        <v>509</v>
      </c>
    </row>
    <row r="51" spans="1:14">
      <c r="A51" s="248"/>
      <c r="B51" s="244"/>
      <c r="C51" s="244"/>
      <c r="D51" s="244"/>
      <c r="E51" s="244"/>
      <c r="F51" s="244"/>
      <c r="G51" s="310" t="s">
        <v>510</v>
      </c>
      <c r="H51" s="311"/>
      <c r="I51" s="319">
        <v>5947668</v>
      </c>
      <c r="J51" s="320">
        <v>66983</v>
      </c>
      <c r="K51" s="321">
        <v>10.5</v>
      </c>
      <c r="L51" s="322">
        <v>61882</v>
      </c>
      <c r="M51" s="323">
        <v>6.7</v>
      </c>
      <c r="N51" s="324">
        <v>3.8</v>
      </c>
    </row>
    <row r="52" spans="1:14">
      <c r="A52" s="248"/>
      <c r="B52" s="244"/>
      <c r="C52" s="244"/>
      <c r="D52" s="244"/>
      <c r="E52" s="244"/>
      <c r="F52" s="244"/>
      <c r="G52" s="325"/>
      <c r="H52" s="326" t="s">
        <v>511</v>
      </c>
      <c r="I52" s="327">
        <v>2327914</v>
      </c>
      <c r="J52" s="328">
        <v>26217</v>
      </c>
      <c r="K52" s="329">
        <v>-7.6</v>
      </c>
      <c r="L52" s="330">
        <v>32175</v>
      </c>
      <c r="M52" s="331">
        <v>0</v>
      </c>
      <c r="N52" s="332">
        <v>-7.6</v>
      </c>
    </row>
    <row r="53" spans="1:14">
      <c r="A53" s="248"/>
      <c r="B53" s="244"/>
      <c r="C53" s="244"/>
      <c r="D53" s="244"/>
      <c r="E53" s="244"/>
      <c r="F53" s="244"/>
      <c r="G53" s="310" t="s">
        <v>512</v>
      </c>
      <c r="H53" s="311"/>
      <c r="I53" s="319">
        <v>5521734</v>
      </c>
      <c r="J53" s="320">
        <v>62888</v>
      </c>
      <c r="K53" s="321">
        <v>-6.1</v>
      </c>
      <c r="L53" s="322">
        <v>47569</v>
      </c>
      <c r="M53" s="323">
        <v>-23.1</v>
      </c>
      <c r="N53" s="324">
        <v>17</v>
      </c>
    </row>
    <row r="54" spans="1:14">
      <c r="A54" s="248"/>
      <c r="B54" s="244"/>
      <c r="C54" s="244"/>
      <c r="D54" s="244"/>
      <c r="E54" s="244"/>
      <c r="F54" s="244"/>
      <c r="G54" s="325"/>
      <c r="H54" s="326" t="s">
        <v>511</v>
      </c>
      <c r="I54" s="327">
        <v>2750942</v>
      </c>
      <c r="J54" s="328">
        <v>31331</v>
      </c>
      <c r="K54" s="329">
        <v>19.5</v>
      </c>
      <c r="L54" s="330">
        <v>26255</v>
      </c>
      <c r="M54" s="331">
        <v>-18.399999999999999</v>
      </c>
      <c r="N54" s="332">
        <v>37.9</v>
      </c>
    </row>
    <row r="55" spans="1:14">
      <c r="A55" s="248"/>
      <c r="B55" s="244"/>
      <c r="C55" s="244"/>
      <c r="D55" s="244"/>
      <c r="E55" s="244"/>
      <c r="F55" s="244"/>
      <c r="G55" s="310" t="s">
        <v>513</v>
      </c>
      <c r="H55" s="311"/>
      <c r="I55" s="319">
        <v>5132097</v>
      </c>
      <c r="J55" s="320">
        <v>58380</v>
      </c>
      <c r="K55" s="321">
        <v>-7.2</v>
      </c>
      <c r="L55" s="322">
        <v>50880</v>
      </c>
      <c r="M55" s="323">
        <v>7</v>
      </c>
      <c r="N55" s="324">
        <v>-14.2</v>
      </c>
    </row>
    <row r="56" spans="1:14">
      <c r="A56" s="248"/>
      <c r="B56" s="244"/>
      <c r="C56" s="244"/>
      <c r="D56" s="244"/>
      <c r="E56" s="244"/>
      <c r="F56" s="244"/>
      <c r="G56" s="325"/>
      <c r="H56" s="326" t="s">
        <v>511</v>
      </c>
      <c r="I56" s="327">
        <v>2950740</v>
      </c>
      <c r="J56" s="328">
        <v>33566</v>
      </c>
      <c r="K56" s="329">
        <v>7.1</v>
      </c>
      <c r="L56" s="330">
        <v>26879</v>
      </c>
      <c r="M56" s="331">
        <v>2.4</v>
      </c>
      <c r="N56" s="332">
        <v>4.7</v>
      </c>
    </row>
    <row r="57" spans="1:14">
      <c r="A57" s="248"/>
      <c r="B57" s="244"/>
      <c r="C57" s="244"/>
      <c r="D57" s="244"/>
      <c r="E57" s="244"/>
      <c r="F57" s="244"/>
      <c r="G57" s="310" t="s">
        <v>514</v>
      </c>
      <c r="H57" s="311"/>
      <c r="I57" s="319">
        <v>4619130</v>
      </c>
      <c r="J57" s="320">
        <v>52574</v>
      </c>
      <c r="K57" s="321">
        <v>-9.9</v>
      </c>
      <c r="L57" s="322">
        <v>63956</v>
      </c>
      <c r="M57" s="323">
        <v>25.7</v>
      </c>
      <c r="N57" s="324">
        <v>-35.6</v>
      </c>
    </row>
    <row r="58" spans="1:14">
      <c r="A58" s="248"/>
      <c r="B58" s="244"/>
      <c r="C58" s="244"/>
      <c r="D58" s="244"/>
      <c r="E58" s="244"/>
      <c r="F58" s="244"/>
      <c r="G58" s="325"/>
      <c r="H58" s="326" t="s">
        <v>511</v>
      </c>
      <c r="I58" s="327">
        <v>2346838</v>
      </c>
      <c r="J58" s="328">
        <v>26711</v>
      </c>
      <c r="K58" s="329">
        <v>-20.399999999999999</v>
      </c>
      <c r="L58" s="330">
        <v>29239</v>
      </c>
      <c r="M58" s="331">
        <v>8.8000000000000007</v>
      </c>
      <c r="N58" s="332">
        <v>-29.2</v>
      </c>
    </row>
    <row r="59" spans="1:14">
      <c r="A59" s="248"/>
      <c r="B59" s="244"/>
      <c r="C59" s="244"/>
      <c r="D59" s="244"/>
      <c r="E59" s="244"/>
      <c r="F59" s="244"/>
      <c r="G59" s="310" t="s">
        <v>515</v>
      </c>
      <c r="H59" s="311"/>
      <c r="I59" s="319">
        <v>6309651</v>
      </c>
      <c r="J59" s="320">
        <v>72528</v>
      </c>
      <c r="K59" s="321">
        <v>38</v>
      </c>
      <c r="L59" s="322">
        <v>66255</v>
      </c>
      <c r="M59" s="323">
        <v>3.6</v>
      </c>
      <c r="N59" s="324">
        <v>34.4</v>
      </c>
    </row>
    <row r="60" spans="1:14">
      <c r="A60" s="248"/>
      <c r="B60" s="244"/>
      <c r="C60" s="244"/>
      <c r="D60" s="244"/>
      <c r="E60" s="244"/>
      <c r="F60" s="244"/>
      <c r="G60" s="325"/>
      <c r="H60" s="326" t="s">
        <v>511</v>
      </c>
      <c r="I60" s="333">
        <v>4621446</v>
      </c>
      <c r="J60" s="328">
        <v>53123</v>
      </c>
      <c r="K60" s="329">
        <v>98.9</v>
      </c>
      <c r="L60" s="330">
        <v>31822</v>
      </c>
      <c r="M60" s="331">
        <v>8.8000000000000007</v>
      </c>
      <c r="N60" s="332">
        <v>90.1</v>
      </c>
    </row>
    <row r="61" spans="1:14">
      <c r="A61" s="248"/>
      <c r="B61" s="244"/>
      <c r="C61" s="244"/>
      <c r="D61" s="244"/>
      <c r="E61" s="244"/>
      <c r="F61" s="244"/>
      <c r="G61" s="310" t="s">
        <v>516</v>
      </c>
      <c r="H61" s="334"/>
      <c r="I61" s="335">
        <v>5506056</v>
      </c>
      <c r="J61" s="336">
        <v>62671</v>
      </c>
      <c r="K61" s="337">
        <v>5.0999999999999996</v>
      </c>
      <c r="L61" s="338">
        <v>58108</v>
      </c>
      <c r="M61" s="339">
        <v>4</v>
      </c>
      <c r="N61" s="324">
        <v>1.1000000000000001</v>
      </c>
    </row>
    <row r="62" spans="1:14">
      <c r="A62" s="248"/>
      <c r="B62" s="244"/>
      <c r="C62" s="244"/>
      <c r="D62" s="244"/>
      <c r="E62" s="244"/>
      <c r="F62" s="244"/>
      <c r="G62" s="325"/>
      <c r="H62" s="326" t="s">
        <v>511</v>
      </c>
      <c r="I62" s="327">
        <v>2999576</v>
      </c>
      <c r="J62" s="328">
        <v>34190</v>
      </c>
      <c r="K62" s="329">
        <v>19.5</v>
      </c>
      <c r="L62" s="330">
        <v>29274</v>
      </c>
      <c r="M62" s="331">
        <v>0.3</v>
      </c>
      <c r="N62" s="332">
        <v>19.2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3"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14.27</v>
      </c>
      <c r="G47" s="12">
        <v>15.11</v>
      </c>
      <c r="H47" s="12">
        <v>19.100000000000001</v>
      </c>
      <c r="I47" s="12">
        <v>21.11</v>
      </c>
      <c r="J47" s="13">
        <v>17.48</v>
      </c>
    </row>
    <row r="48" spans="2:10" ht="57.75" customHeight="1">
      <c r="B48" s="14"/>
      <c r="C48" s="1141" t="s">
        <v>4</v>
      </c>
      <c r="D48" s="1141"/>
      <c r="E48" s="1142"/>
      <c r="F48" s="15">
        <v>1.8</v>
      </c>
      <c r="G48" s="16">
        <v>7.14</v>
      </c>
      <c r="H48" s="16">
        <v>2.86</v>
      </c>
      <c r="I48" s="16">
        <v>1.65</v>
      </c>
      <c r="J48" s="17">
        <v>0.71</v>
      </c>
    </row>
    <row r="49" spans="2:10" ht="57.75" customHeight="1" thickBot="1">
      <c r="B49" s="18"/>
      <c r="C49" s="1143" t="s">
        <v>5</v>
      </c>
      <c r="D49" s="1143"/>
      <c r="E49" s="1144"/>
      <c r="F49" s="19">
        <v>0.2</v>
      </c>
      <c r="G49" s="20">
        <v>6.31</v>
      </c>
      <c r="H49" s="20" t="s">
        <v>523</v>
      </c>
      <c r="I49" s="20">
        <v>0.9</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525</v>
      </c>
      <c r="D34" s="1151"/>
      <c r="E34" s="1152"/>
      <c r="F34" s="32">
        <v>0.25</v>
      </c>
      <c r="G34" s="33">
        <v>0.32</v>
      </c>
      <c r="H34" s="33">
        <v>0.61</v>
      </c>
      <c r="I34" s="33">
        <v>1.44</v>
      </c>
      <c r="J34" s="34">
        <v>2.02</v>
      </c>
      <c r="K34" s="22"/>
      <c r="L34" s="22"/>
      <c r="M34" s="22"/>
      <c r="N34" s="22"/>
      <c r="O34" s="22"/>
      <c r="P34" s="22"/>
    </row>
    <row r="35" spans="1:16" ht="39" customHeight="1">
      <c r="A35" s="22"/>
      <c r="B35" s="35"/>
      <c r="C35" s="1145" t="s">
        <v>526</v>
      </c>
      <c r="D35" s="1146"/>
      <c r="E35" s="1147"/>
      <c r="F35" s="36">
        <v>0.56000000000000005</v>
      </c>
      <c r="G35" s="37">
        <v>0.53</v>
      </c>
      <c r="H35" s="37">
        <v>0.69</v>
      </c>
      <c r="I35" s="37">
        <v>1.1399999999999999</v>
      </c>
      <c r="J35" s="38">
        <v>1.54</v>
      </c>
      <c r="K35" s="22"/>
      <c r="L35" s="22"/>
      <c r="M35" s="22"/>
      <c r="N35" s="22"/>
      <c r="O35" s="22"/>
      <c r="P35" s="22"/>
    </row>
    <row r="36" spans="1:16" ht="39" customHeight="1">
      <c r="A36" s="22"/>
      <c r="B36" s="35"/>
      <c r="C36" s="1145" t="s">
        <v>527</v>
      </c>
      <c r="D36" s="1146"/>
      <c r="E36" s="1147"/>
      <c r="F36" s="36">
        <v>1.05</v>
      </c>
      <c r="G36" s="37">
        <v>0.47</v>
      </c>
      <c r="H36" s="37">
        <v>1.72</v>
      </c>
      <c r="I36" s="37">
        <v>0.73</v>
      </c>
      <c r="J36" s="38">
        <v>0.67</v>
      </c>
      <c r="K36" s="22"/>
      <c r="L36" s="22"/>
      <c r="M36" s="22"/>
      <c r="N36" s="22"/>
      <c r="O36" s="22"/>
      <c r="P36" s="22"/>
    </row>
    <row r="37" spans="1:16" ht="39" customHeight="1">
      <c r="A37" s="22"/>
      <c r="B37" s="35"/>
      <c r="C37" s="1145" t="s">
        <v>528</v>
      </c>
      <c r="D37" s="1146"/>
      <c r="E37" s="1147"/>
      <c r="F37" s="36">
        <v>1.62</v>
      </c>
      <c r="G37" s="37">
        <v>6.97</v>
      </c>
      <c r="H37" s="37">
        <v>2.68</v>
      </c>
      <c r="I37" s="37">
        <v>1.48</v>
      </c>
      <c r="J37" s="38">
        <v>0.52</v>
      </c>
      <c r="K37" s="22"/>
      <c r="L37" s="22"/>
      <c r="M37" s="22"/>
      <c r="N37" s="22"/>
      <c r="O37" s="22"/>
      <c r="P37" s="22"/>
    </row>
    <row r="38" spans="1:16" ht="39" customHeight="1">
      <c r="A38" s="22"/>
      <c r="B38" s="35"/>
      <c r="C38" s="1145" t="s">
        <v>529</v>
      </c>
      <c r="D38" s="1146"/>
      <c r="E38" s="1147"/>
      <c r="F38" s="36">
        <v>3.06</v>
      </c>
      <c r="G38" s="37">
        <v>2.41</v>
      </c>
      <c r="H38" s="37">
        <v>3.03</v>
      </c>
      <c r="I38" s="37">
        <v>1.1599999999999999</v>
      </c>
      <c r="J38" s="38">
        <v>0.47</v>
      </c>
      <c r="K38" s="22"/>
      <c r="L38" s="22"/>
      <c r="M38" s="22"/>
      <c r="N38" s="22"/>
      <c r="O38" s="22"/>
      <c r="P38" s="22"/>
    </row>
    <row r="39" spans="1:16" ht="39" customHeight="1">
      <c r="A39" s="22"/>
      <c r="B39" s="35"/>
      <c r="C39" s="1145" t="s">
        <v>530</v>
      </c>
      <c r="D39" s="1146"/>
      <c r="E39" s="1147"/>
      <c r="F39" s="36">
        <v>0.13</v>
      </c>
      <c r="G39" s="37">
        <v>0.14000000000000001</v>
      </c>
      <c r="H39" s="37">
        <v>0.14000000000000001</v>
      </c>
      <c r="I39" s="37">
        <v>0.08</v>
      </c>
      <c r="J39" s="38">
        <v>0.19</v>
      </c>
      <c r="K39" s="22"/>
      <c r="L39" s="22"/>
      <c r="M39" s="22"/>
      <c r="N39" s="22"/>
      <c r="O39" s="22"/>
      <c r="P39" s="22"/>
    </row>
    <row r="40" spans="1:16" ht="39" customHeight="1">
      <c r="A40" s="22"/>
      <c r="B40" s="35"/>
      <c r="C40" s="1145" t="s">
        <v>531</v>
      </c>
      <c r="D40" s="1146"/>
      <c r="E40" s="1147"/>
      <c r="F40" s="36">
        <v>0.16</v>
      </c>
      <c r="G40" s="37">
        <v>0.16</v>
      </c>
      <c r="H40" s="37">
        <v>0.17</v>
      </c>
      <c r="I40" s="37">
        <v>0.17</v>
      </c>
      <c r="J40" s="38">
        <v>0.17</v>
      </c>
      <c r="K40" s="22"/>
      <c r="L40" s="22"/>
      <c r="M40" s="22"/>
      <c r="N40" s="22"/>
      <c r="O40" s="22"/>
      <c r="P40" s="22"/>
    </row>
    <row r="41" spans="1:16" ht="39" customHeight="1">
      <c r="A41" s="22"/>
      <c r="B41" s="35"/>
      <c r="C41" s="1145" t="s">
        <v>532</v>
      </c>
      <c r="D41" s="1146"/>
      <c r="E41" s="1147"/>
      <c r="F41" s="36">
        <v>0.08</v>
      </c>
      <c r="G41" s="37">
        <v>0.06</v>
      </c>
      <c r="H41" s="37">
        <v>0.05</v>
      </c>
      <c r="I41" s="37">
        <v>7.0000000000000007E-2</v>
      </c>
      <c r="J41" s="38">
        <v>0.04</v>
      </c>
      <c r="K41" s="22"/>
      <c r="L41" s="22"/>
      <c r="M41" s="22"/>
      <c r="N41" s="22"/>
      <c r="O41" s="22"/>
      <c r="P41" s="22"/>
    </row>
    <row r="42" spans="1:16" ht="39" customHeight="1">
      <c r="A42" s="22"/>
      <c r="B42" s="39"/>
      <c r="C42" s="1145" t="s">
        <v>533</v>
      </c>
      <c r="D42" s="1146"/>
      <c r="E42" s="1147"/>
      <c r="F42" s="36" t="s">
        <v>480</v>
      </c>
      <c r="G42" s="37" t="s">
        <v>480</v>
      </c>
      <c r="H42" s="37" t="s">
        <v>534</v>
      </c>
      <c r="I42" s="37" t="s">
        <v>480</v>
      </c>
      <c r="J42" s="38" t="s">
        <v>480</v>
      </c>
      <c r="K42" s="22"/>
      <c r="L42" s="22"/>
      <c r="M42" s="22"/>
      <c r="N42" s="22"/>
      <c r="O42" s="22"/>
      <c r="P42" s="22"/>
    </row>
    <row r="43" spans="1:16" ht="39" customHeight="1" thickBot="1">
      <c r="A43" s="22"/>
      <c r="B43" s="40"/>
      <c r="C43" s="1148" t="s">
        <v>535</v>
      </c>
      <c r="D43" s="1149"/>
      <c r="E43" s="1150"/>
      <c r="F43" s="41">
        <v>0.18</v>
      </c>
      <c r="G43" s="42">
        <v>0.14000000000000001</v>
      </c>
      <c r="H43" s="42">
        <v>0.08</v>
      </c>
      <c r="I43" s="42">
        <v>0.01</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2"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3614</v>
      </c>
      <c r="L45" s="60">
        <v>3643</v>
      </c>
      <c r="M45" s="60">
        <v>3595</v>
      </c>
      <c r="N45" s="60">
        <v>3517</v>
      </c>
      <c r="O45" s="61">
        <v>3542</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1223</v>
      </c>
      <c r="L48" s="64">
        <v>1276</v>
      </c>
      <c r="M48" s="64">
        <v>1284</v>
      </c>
      <c r="N48" s="64">
        <v>1305</v>
      </c>
      <c r="O48" s="65">
        <v>1334</v>
      </c>
      <c r="P48" s="48"/>
      <c r="Q48" s="48"/>
      <c r="R48" s="48"/>
      <c r="S48" s="48"/>
      <c r="T48" s="48"/>
      <c r="U48" s="48"/>
    </row>
    <row r="49" spans="1:21" ht="30.75" customHeight="1">
      <c r="A49" s="48"/>
      <c r="B49" s="1163"/>
      <c r="C49" s="1164"/>
      <c r="D49" s="62"/>
      <c r="E49" s="1155" t="s">
        <v>16</v>
      </c>
      <c r="F49" s="1155"/>
      <c r="G49" s="1155"/>
      <c r="H49" s="1155"/>
      <c r="I49" s="1155"/>
      <c r="J49" s="1156"/>
      <c r="K49" s="63">
        <v>3</v>
      </c>
      <c r="L49" s="64">
        <v>2</v>
      </c>
      <c r="M49" s="64" t="s">
        <v>480</v>
      </c>
      <c r="N49" s="64" t="s">
        <v>480</v>
      </c>
      <c r="O49" s="65" t="s">
        <v>480</v>
      </c>
      <c r="P49" s="48"/>
      <c r="Q49" s="48"/>
      <c r="R49" s="48"/>
      <c r="S49" s="48"/>
      <c r="T49" s="48"/>
      <c r="U49" s="48"/>
    </row>
    <row r="50" spans="1:21" ht="30.75" customHeight="1">
      <c r="A50" s="48"/>
      <c r="B50" s="1163"/>
      <c r="C50" s="1164"/>
      <c r="D50" s="62"/>
      <c r="E50" s="1155" t="s">
        <v>17</v>
      </c>
      <c r="F50" s="1155"/>
      <c r="G50" s="1155"/>
      <c r="H50" s="1155"/>
      <c r="I50" s="1155"/>
      <c r="J50" s="1156"/>
      <c r="K50" s="63" t="s">
        <v>480</v>
      </c>
      <c r="L50" s="64">
        <v>1</v>
      </c>
      <c r="M50" s="64">
        <v>0</v>
      </c>
      <c r="N50" s="64">
        <v>3</v>
      </c>
      <c r="O50" s="65">
        <v>2</v>
      </c>
      <c r="P50" s="48"/>
      <c r="Q50" s="48"/>
      <c r="R50" s="48"/>
      <c r="S50" s="48"/>
      <c r="T50" s="48"/>
      <c r="U50" s="48"/>
    </row>
    <row r="51" spans="1:21" ht="30.75" customHeight="1">
      <c r="A51" s="48"/>
      <c r="B51" s="1165"/>
      <c r="C51" s="1166"/>
      <c r="D51" s="66"/>
      <c r="E51" s="1155" t="s">
        <v>18</v>
      </c>
      <c r="F51" s="1155"/>
      <c r="G51" s="1155"/>
      <c r="H51" s="1155"/>
      <c r="I51" s="1155"/>
      <c r="J51" s="1156"/>
      <c r="K51" s="63" t="s">
        <v>480</v>
      </c>
      <c r="L51" s="64" t="s">
        <v>480</v>
      </c>
      <c r="M51" s="64" t="s">
        <v>480</v>
      </c>
      <c r="N51" s="64" t="s">
        <v>480</v>
      </c>
      <c r="O51" s="65" t="s">
        <v>480</v>
      </c>
      <c r="P51" s="48"/>
      <c r="Q51" s="48"/>
      <c r="R51" s="48"/>
      <c r="S51" s="48"/>
      <c r="T51" s="48"/>
      <c r="U51" s="48"/>
    </row>
    <row r="52" spans="1:21" ht="30.75" customHeight="1">
      <c r="A52" s="48"/>
      <c r="B52" s="1153" t="s">
        <v>19</v>
      </c>
      <c r="C52" s="1154"/>
      <c r="D52" s="66"/>
      <c r="E52" s="1155" t="s">
        <v>20</v>
      </c>
      <c r="F52" s="1155"/>
      <c r="G52" s="1155"/>
      <c r="H52" s="1155"/>
      <c r="I52" s="1155"/>
      <c r="J52" s="1156"/>
      <c r="K52" s="63">
        <v>3131</v>
      </c>
      <c r="L52" s="64">
        <v>3106</v>
      </c>
      <c r="M52" s="64">
        <v>3089</v>
      </c>
      <c r="N52" s="64">
        <v>3086</v>
      </c>
      <c r="O52" s="65">
        <v>3199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1709</v>
      </c>
      <c r="L53" s="69">
        <v>1816</v>
      </c>
      <c r="M53" s="69">
        <v>1790</v>
      </c>
      <c r="N53" s="69">
        <v>1739</v>
      </c>
      <c r="O53" s="70">
        <v>1679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2016-04-26T06:11:09Z</cp:lastPrinted>
  <dcterms:created xsi:type="dcterms:W3CDTF">2016-02-15T01:41:44Z</dcterms:created>
  <dcterms:modified xsi:type="dcterms:W3CDTF">2016-04-26T06:36:15Z</dcterms:modified>
</cp:coreProperties>
</file>