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B409FBE1-6E34-4CE7-9649-11C13BF2BFDA}" xr6:coauthVersionLast="36" xr6:coauthVersionMax="47" xr10:uidLastSave="{00000000-0000-0000-0000-000000000000}"/>
  <bookViews>
    <workbookView xWindow="0" yWindow="0" windowWidth="28800" windowHeight="11385" tabRatio="85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CO37" i="10"/>
  <c r="BE37" i="10"/>
  <c r="AM37" i="10"/>
  <c r="C37" i="10"/>
  <c r="CO36" i="10"/>
  <c r="BE36" i="10"/>
  <c r="C36" i="10"/>
  <c r="BE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W34" i="10" l="1"/>
  <c r="BW35" i="10" s="1"/>
  <c r="BW36" i="10" s="1"/>
  <c r="BW37" i="10" s="1"/>
  <c r="BW38" i="10" s="1"/>
  <c r="BW39" i="10" s="1"/>
  <c r="CO34" i="10" l="1"/>
  <c r="CO35" i="10" s="1"/>
</calcChain>
</file>

<file path=xl/sharedStrings.xml><?xml version="1.0" encoding="utf-8"?>
<sst xmlns="http://schemas.openxmlformats.org/spreadsheetml/2006/main" count="1066" uniqueCount="564">
  <si>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</si>
  <si>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</si>
  <si>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</si>
  <si>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</si>
  <si>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</si>
  <si>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</si>
  <si>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</si>
  <si>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</si>
  <si>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</si>
  <si>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</si>
  <si>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</si>
  <si>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</si>
  <si>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</si>
  <si>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</si>
  <si>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</si>
  <si>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</si>
  <si>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</si>
  <si>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</si>
  <si>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</si>
  <si>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</si>
  <si>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</si>
  <si>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</si>
  <si>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</si>
  <si>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</si>
  <si>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</si>
  <si>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</si>
  <si>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</si>
  <si>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</si>
  <si>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</si>
  <si>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</si>
  <si>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</si>
  <si>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</si>
  <si>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</si>
  <si>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</si>
  <si>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</si>
  <si>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</si>
  <si>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</si>
  <si>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</si>
  <si>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</si>
  <si>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</si>
  <si>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</si>
  <si>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</si>
  <si>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</si>
  <si>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</si>
  <si>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</si>
  <si>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</si>
  <si>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</si>
  <si>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</si>
  <si>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</si>
  <si>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</si>
  <si>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</si>
  <si>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</si>
  <si>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</si>
  <si>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</si>
  <si>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</si>
  <si>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</si>
  <si>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</si>
  <si>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</si>
  <si>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</si>
  <si>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</si>
  <si>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</si>
  <si>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</si>
  <si>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</si>
  <si>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</si>
  <si>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</si>
  <si>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</si>
  <si>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</si>
  <si>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</si>
  <si>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</si>
  <si>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</si>
  <si>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</si>
  <si>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</si>
  <si>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</si>
  <si>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</si>
  <si>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</si>
  <si>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</si>
  <si>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</si>
  <si>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</si>
  <si>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</si>
  <si>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</si>
  <si>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</si>
  <si>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</si>
  <si>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</si>
  <si>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</si>
  <si>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</si>
  <si>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</si>
  <si>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</si>
  <si>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</si>
  <si>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</si>
  <si>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</si>
  <si>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</si>
  <si>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</si>
  <si>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</si>
  <si>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</si>
  <si>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</si>
  <si>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</si>
  <si>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</si>
  <si>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</si>
  <si>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</si>
  <si>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</si>
  <si>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</si>
  <si>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</si>
  <si>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</si>
  <si>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</si>
  <si>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</si>
  <si>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</si>
  <si>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</si>
  <si>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</si>
  <si>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</si>
  <si>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</si>
  <si>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</si>
  <si>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</si>
  <si>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</si>
  <si>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</si>
  <si>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</si>
  <si>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</si>
  <si>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</si>
  <si>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</si>
  <si>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</si>
  <si>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</si>
  <si>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</si>
  <si>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</si>
  <si>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</si>
  <si>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</si>
  <si>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</si>
  <si>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</si>
  <si>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</si>
  <si>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</si>
  <si>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</si>
  <si>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</si>
  <si>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</si>
  <si>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</si>
  <si>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</si>
  <si>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</si>
  <si>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</si>
  <si>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</si>
  <si>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</si>
  <si>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</si>
  <si>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</si>
  <si>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</si>
  <si>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</si>
  <si>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</si>
  <si>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</si>
  <si>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</si>
  <si>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</si>
  <si>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</si>
  <si>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</si>
  <si>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</si>
  <si>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</si>
  <si>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</si>
  <si>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</si>
  <si>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</si>
  <si>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</si>
  <si>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</si>
  <si>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</si>
  <si>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</si>
  <si>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</si>
  <si>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</si>
  <si>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</si>
  <si>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</si>
  <si>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</si>
  <si>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</si>
  <si>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</si>
  <si>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</si>
  <si>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</si>
  <si>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</si>
  <si>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</si>
  <si>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</si>
  <si>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</si>
  <si>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</si>
  <si>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</si>
  <si>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</si>
  <si>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</si>
  <si>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</si>
  <si>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</si>
  <si>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</si>
  <si>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</si>
  <si>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</si>
  <si>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</si>
  <si>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</si>
  <si>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</si>
  <si>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</si>
  <si>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</si>
  <si>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</si>
  <si>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</si>
  <si>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</si>
  <si>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</si>
  <si>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</si>
  <si>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</si>
  <si>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</si>
  <si>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</si>
  <si>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</si>
  <si>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</si>
  <si>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</si>
  <si>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</si>
  <si>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</si>
  <si>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</si>
  <si>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</si>
  <si>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</si>
  <si>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</si>
  <si>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</si>
  <si>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</si>
  <si>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</si>
  <si>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京都府舞鶴市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</si>
  <si>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</si>
  <si>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</si>
  <si>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</si>
  <si>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</si>
  <si>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</si>
  <si>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</si>
  <si>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</si>
  <si>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</si>
  <si>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</si>
  <si>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</si>
  <si>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</si>
  <si>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</si>
  <si>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</si>
  <si>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</si>
  <si>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</si>
  <si>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</si>
  <si>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</si>
  <si>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</si>
  <si>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</si>
  <si>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</si>
  <si>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</si>
  <si>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</si>
  <si>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</si>
  <si>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</si>
  <si>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</si>
  <si>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</si>
  <si>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</si>
  <si>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</si>
  <si>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</si>
  <si>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</si>
  <si>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</si>
  <si>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</si>
  <si>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</si>
  <si>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</si>
  <si>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</si>
  <si>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</si>
  <si>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</si>
  <si>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</si>
  <si>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</si>
  <si>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</si>
  <si>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</si>
  <si>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</si>
  <si>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</si>
  <si>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</si>
  <si>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</si>
  <si>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</si>
  <si>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</si>
  <si>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</si>
  <si>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</si>
  <si>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</si>
  <si>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</si>
  <si>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</si>
  <si>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</si>
  <si>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</si>
  <si>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</si>
  <si>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</si>
  <si>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</si>
  <si>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</si>
  <si>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</si>
  <si>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</si>
  <si>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</si>
  <si>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</si>
  <si>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</si>
  <si>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</si>
  <si>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</si>
  <si>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</si>
  <si>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</si>
  <si>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</si>
  <si>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</si>
  <si>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</si>
  <si>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</si>
  <si>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</si>
  <si>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</si>
  <si>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</si>
  <si>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</si>
  <si>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</si>
  <si>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</si>
  <si>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</si>
  <si>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</si>
  <si>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</si>
  <si>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</si>
  <si>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</si>
  <si>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</si>
  <si>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</si>
  <si>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</si>
  <si>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</si>
  <si>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</si>
  <si>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</si>
  <si>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</si>
  <si>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</si>
  <si>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</si>
  <si>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</si>
  <si>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</si>
  <si>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</si>
  <si>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</si>
  <si>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</si>
  <si>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</si>
  <si>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</si>
  <si>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</si>
  <si>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</si>
  <si>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</si>
  <si>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</si>
  <si>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</si>
  <si>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</si>
  <si>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</si>
  <si>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</si>
  <si>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</si>
  <si>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</si>
  <si>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</si>
  <si>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</si>
  <si>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</si>
  <si>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</si>
  <si>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</si>
  <si>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</si>
  <si>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</si>
  <si>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</si>
  <si>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</si>
  <si>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</si>
  <si>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</si>
  <si>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</si>
  <si>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</si>
  <si>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</si>
  <si>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</si>
  <si>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</si>
  <si>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</si>
  <si>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</si>
  <si>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</si>
  <si>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</si>
  <si>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</si>
  <si>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</si>
  <si>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</si>
  <si>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</si>
  <si>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</si>
  <si>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</si>
  <si>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</si>
  <si>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</si>
  <si>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</si>
  <si>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</si>
  <si>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</si>
  <si>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</si>
  <si>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</si>
  <si>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</si>
  <si>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</si>
  <si>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</si>
  <si>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</si>
  <si>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</si>
  <si>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</si>
  <si>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</si>
  <si>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</si>
  <si>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</si>
  <si>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京都府舞鶴市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</si>
  <si>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</si>
  <si>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</si>
  <si>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</si>
  <si>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</si>
  <si>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</si>
  <si>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</si>
  <si>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</si>
  <si>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</si>
  <si>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</si>
  <si>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</si>
  <si>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</si>
  <si>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</si>
  <si>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</si>
  <si>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</si>
  <si>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</si>
  <si>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</si>
  <si>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</si>
  <si>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</si>
  <si>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</si>
  <si>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</si>
  <si>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</si>
  <si>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</si>
  <si>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</si>
  <si>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</si>
  <si>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</si>
  <si>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</si>
  <si>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</si>
  <si>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</si>
  <si>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</si>
  <si>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</si>
  <si>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</si>
  <si>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</si>
  <si>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</si>
  <si>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</si>
  <si>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</si>
  <si>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介護保険事業会計（保険事業勘定）</t>
    <phoneticPr fontId="5"/>
  </si>
  <si>
    <t>介護保険事業会計（サービス事業勘定）</t>
    <phoneticPr fontId="5"/>
  </si>
  <si>
    <t>後期高齢者医療事業会計</t>
    <phoneticPr fontId="5"/>
  </si>
  <si>
    <t>水道事業会計</t>
    <phoneticPr fontId="5"/>
  </si>
  <si>
    <t>法適用企業</t>
    <phoneticPr fontId="5"/>
  </si>
  <si>
    <t>病院事業会計</t>
    <phoneticPr fontId="5"/>
  </si>
  <si>
    <t>下水道事業会計</t>
    <phoneticPr fontId="5"/>
  </si>
  <si>
    <t>貯木事業会計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</si>
  <si>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</si>
  <si>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</si>
  <si>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</si>
  <si>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</si>
  <si>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</si>
  <si>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</si>
  <si>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</si>
  <si>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</si>
  <si>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</si>
  <si>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</si>
  <si>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</si>
  <si>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</si>
  <si>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</si>
  <si>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</si>
  <si>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</si>
  <si>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</si>
  <si>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</si>
  <si>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</si>
  <si>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</si>
  <si>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</si>
  <si>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</si>
  <si>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</si>
  <si>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</si>
  <si>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</si>
  <si>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</si>
  <si>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</si>
  <si>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</si>
  <si>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</si>
  <si>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</si>
  <si>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</si>
  <si>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</si>
  <si>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</si>
  <si>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</si>
  <si>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</si>
  <si>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</si>
  <si>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</si>
  <si>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</si>
  <si>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</si>
  <si>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</si>
  <si>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</si>
  <si>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</si>
  <si>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</si>
  <si>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</si>
  <si>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</si>
  <si>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</si>
  <si>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</si>
  <si>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</si>
  <si>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</si>
  <si>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</si>
  <si>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</si>
  <si>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</si>
  <si>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</si>
  <si>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</si>
  <si>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</si>
  <si>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</si>
  <si>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</si>
  <si>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</si>
  <si>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</si>
  <si>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</si>
  <si>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</si>
  <si>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</si>
  <si>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</si>
  <si>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</si>
  <si>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</si>
  <si>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</si>
  <si>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</si>
  <si>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</si>
  <si>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</si>
  <si>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</si>
  <si>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</si>
  <si>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</si>
  <si>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</si>
  <si>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</si>
  <si>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</si>
  <si>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</si>
  <si>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</si>
  <si>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</si>
  <si>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</si>
  <si>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</si>
  <si>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</si>
  <si>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</si>
  <si>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</si>
  <si>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</si>
  <si>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</si>
  <si>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</si>
  <si>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</si>
  <si>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</si>
  <si>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</si>
  <si>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</si>
  <si>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</si>
  <si>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</si>
  <si>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</si>
  <si>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</si>
  <si>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</si>
  <si>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</si>
  <si>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</si>
  <si>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</si>
  <si>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</si>
  <si>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</si>
  <si>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</si>
  <si>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</si>
  <si>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</si>
  <si>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</si>
  <si>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</si>
  <si>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</si>
  <si>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</si>
  <si>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</si>
  <si>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</si>
  <si>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</si>
  <si>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</si>
  <si>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</si>
  <si>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</si>
  <si>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</si>
  <si>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</si>
  <si>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</si>
  <si>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</si>
  <si>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</si>
  <si>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</si>
  <si>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</si>
  <si>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</si>
  <si>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</si>
  <si>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</si>
  <si>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</si>
  <si>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</si>
  <si>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</si>
  <si>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</si>
  <si>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</si>
  <si>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</si>
  <si>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</si>
  <si>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</si>
  <si>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</si>
  <si>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</si>
  <si>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</si>
  <si>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</si>
  <si>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</si>
  <si>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</si>
  <si>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0.79</t>
  </si>
  <si>
    <t>水道事業会計</t>
  </si>
  <si>
    <t>下水道事業会計</t>
  </si>
  <si>
    <t>病院事業会計</t>
  </si>
  <si>
    <t>一般会計</t>
  </si>
  <si>
    <t>介護保険事業会計（保険事業勘定）</t>
  </si>
  <si>
    <t>国民健康保険事業会計</t>
  </si>
  <si>
    <t>後期高齢者医療事業会計</t>
  </si>
  <si>
    <t>介護保険事業会計（サービス事業勘定）</t>
  </si>
  <si>
    <t>その他会計（赤字）</t>
  </si>
  <si>
    <t>その他会計（黒字）</t>
  </si>
  <si>
    <t>R01</t>
    <phoneticPr fontId="5"/>
  </si>
  <si>
    <t>R02</t>
    <phoneticPr fontId="5"/>
  </si>
  <si>
    <t>R03</t>
    <phoneticPr fontId="5"/>
  </si>
  <si>
    <t>R04</t>
    <phoneticPr fontId="5"/>
  </si>
  <si>
    <t>R05</t>
    <phoneticPr fontId="5"/>
  </si>
  <si>
    <t>-</t>
    <phoneticPr fontId="2"/>
  </si>
  <si>
    <t>京都府住宅新築資金等貸付事業管理組合（一般会計）</t>
  </si>
  <si>
    <t>京都府住宅新築資金等貸付事業管理組合（特別会計）</t>
  </si>
  <si>
    <t>京都地方税機構</t>
  </si>
  <si>
    <t>京都府後期高齢者医療広域連合（一般会計）</t>
  </si>
  <si>
    <t>京都府後期高齢者医療広域連合（後期高齢者医療特別会計）</t>
  </si>
  <si>
    <t>京都府自治会館管理組合</t>
  </si>
  <si>
    <t>舞鶴勤労者福祉協議会</t>
  </si>
  <si>
    <t>舞鶴市土地開発公社</t>
  </si>
  <si>
    <t>都市開発推進基金</t>
    <phoneticPr fontId="2"/>
  </si>
  <si>
    <t>職員退職手当基金</t>
    <phoneticPr fontId="2"/>
  </si>
  <si>
    <t>市道管理基金</t>
    <phoneticPr fontId="2"/>
  </si>
  <si>
    <t>公共施設等整備基金</t>
    <phoneticPr fontId="2"/>
  </si>
  <si>
    <t>文化・スポーツ振興基金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</si>
</sst>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0D06-44B4-BE62-4B6C672A00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43139</c:v>
                </c:pt>
                <c:pt idx="1">
                  <c:v>60990</c:v>
                </c:pt>
                <c:pt idx="2">
                  <c:v>78088</c:v>
                </c:pt>
                <c:pt idx="3">
                  <c:v>54284</c:v>
                </c:pt>
                <c:pt idx="4">
                  <c:v>65210</c:v>
                </c:pt>
              </c:numCache>
            </c:numRef>
          </c:val>
          <c:smooth val="0"/>
          <c:extLst>
            <c:ext xmlns:c16="http://schemas.microsoft.com/office/drawing/2014/chart" uri="{C3380CC4-5D6E-409C-BE32-E72D297353CC}">
              <c16:uniqueId val="{00000001-0D06-44B4-BE62-4B6C672A00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0.39</c:v>
                </c:pt>
                <c:pt idx="1">
                  <c:v>1.55</c:v>
                </c:pt>
                <c:pt idx="2">
                  <c:v>7.19</c:v>
                </c:pt>
                <c:pt idx="3">
                  <c:v>2.86</c:v>
                </c:pt>
                <c:pt idx="4">
                  <c:v>3.23</c:v>
                </c:pt>
              </c:numCache>
            </c:numRef>
          </c:val>
          <c:extLst>
            <c:ext xmlns:c16="http://schemas.microsoft.com/office/drawing/2014/chart" uri="{C3380CC4-5D6E-409C-BE32-E72D297353CC}">
              <c16:uniqueId val="{00000000-E8B8-48D8-92D8-73B317E756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15.17</c:v>
                </c:pt>
                <c:pt idx="1">
                  <c:v>15.04</c:v>
                </c:pt>
                <c:pt idx="2">
                  <c:v>16.62</c:v>
                </c:pt>
                <c:pt idx="3">
                  <c:v>20.82</c:v>
                </c:pt>
                <c:pt idx="4">
                  <c:v>22.27</c:v>
                </c:pt>
              </c:numCache>
            </c:numRef>
          </c:val>
          <c:extLst>
            <c:ext xmlns:c16="http://schemas.microsoft.com/office/drawing/2014/chart" uri="{C3380CC4-5D6E-409C-BE32-E72D297353CC}">
              <c16:uniqueId val="{00000001-E8B8-48D8-92D8-73B317E756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0.11</c:v>
                </c:pt>
                <c:pt idx="1">
                  <c:v>1.39</c:v>
                </c:pt>
                <c:pt idx="2">
                  <c:v>8.0299999999999994</c:v>
                </c:pt>
                <c:pt idx="3">
                  <c:v>-0.79</c:v>
                </c:pt>
                <c:pt idx="4">
                  <c:v>2.0499999999999998</c:v>
                </c:pt>
              </c:numCache>
            </c:numRef>
          </c:val>
          <c:smooth val="0"/>
          <c:extLst>
            <c:ext xmlns:c16="http://schemas.microsoft.com/office/drawing/2014/chart" uri="{C3380CC4-5D6E-409C-BE32-E72D297353CC}">
              <c16:uniqueId val="{00000002-E8B8-48D8-92D8-73B317E756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7.0000000000000007E-2</c:v>
                </c:pt>
                <c:pt idx="4">
                  <c:v>#N/A</c:v>
                </c:pt>
                <c:pt idx="5">
                  <c:v>0.04</c:v>
                </c:pt>
                <c:pt idx="6">
                  <c:v>#N/A</c:v>
                </c:pt>
                <c:pt idx="7">
                  <c:v>0</c:v>
                </c:pt>
                <c:pt idx="8">
                  <c:v>#N/A</c:v>
                </c:pt>
                <c:pt idx="9">
                  <c:v>0.01</c:v>
                </c:pt>
              </c:numCache>
            </c:numRef>
          </c:val>
          <c:extLst>
            <c:ext xmlns:c16="http://schemas.microsoft.com/office/drawing/2014/chart" uri="{C3380CC4-5D6E-409C-BE32-E72D297353CC}">
              <c16:uniqueId val="{00000000-B7B7-4778-B9AF-90E6465556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B7-4778-B9AF-90E64655561D}"/>
            </c:ext>
          </c:extLst>
        </c:ser>
        <c:ser>
          <c:idx val="2"/>
          <c:order val="2"/>
          <c:tx>
            <c:strRef>
              <c:f>データシート!$A$29</c:f>
              <c:strCache>
                <c:ptCount val="1"/>
                <c:pt idx="0">
                  <c:v>介護保険事業会計（サービス事業勘定）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B7B7-4778-B9AF-90E64655561D}"/>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3-B7B7-4778-B9AF-90E64655561D}"/>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0.79</c:v>
                </c:pt>
                <c:pt idx="4">
                  <c:v>#N/A</c:v>
                </c:pt>
                <c:pt idx="5">
                  <c:v>1.26</c:v>
                </c:pt>
                <c:pt idx="6">
                  <c:v>#N/A</c:v>
                </c:pt>
                <c:pt idx="7">
                  <c:v>0.21</c:v>
                </c:pt>
                <c:pt idx="8">
                  <c:v>#N/A</c:v>
                </c:pt>
                <c:pt idx="9">
                  <c:v>0.26</c:v>
                </c:pt>
              </c:numCache>
            </c:numRef>
          </c:val>
          <c:extLst>
            <c:ext xmlns:c16="http://schemas.microsoft.com/office/drawing/2014/chart" uri="{C3380CC4-5D6E-409C-BE32-E72D297353CC}">
              <c16:uniqueId val="{00000004-B7B7-4778-B9AF-90E64655561D}"/>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0.36</c:v>
                </c:pt>
                <c:pt idx="4">
                  <c:v>#N/A</c:v>
                </c:pt>
                <c:pt idx="5">
                  <c:v>1.41</c:v>
                </c:pt>
                <c:pt idx="6">
                  <c:v>#N/A</c:v>
                </c:pt>
                <c:pt idx="7">
                  <c:v>1.58</c:v>
                </c:pt>
                <c:pt idx="8">
                  <c:v>#N/A</c:v>
                </c:pt>
                <c:pt idx="9">
                  <c:v>1.47</c:v>
                </c:pt>
              </c:numCache>
            </c:numRef>
          </c:val>
          <c:extLst>
            <c:ext xmlns:c16="http://schemas.microsoft.com/office/drawing/2014/chart" uri="{C3380CC4-5D6E-409C-BE32-E72D297353CC}">
              <c16:uniqueId val="{00000005-B7B7-4778-B9AF-90E64655561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0.39</c:v>
                </c:pt>
                <c:pt idx="2">
                  <c:v>#N/A</c:v>
                </c:pt>
                <c:pt idx="3">
                  <c:v>1.54</c:v>
                </c:pt>
                <c:pt idx="4">
                  <c:v>#N/A</c:v>
                </c:pt>
                <c:pt idx="5">
                  <c:v>7.19</c:v>
                </c:pt>
                <c:pt idx="6">
                  <c:v>#N/A</c:v>
                </c:pt>
                <c:pt idx="7">
                  <c:v>2.86</c:v>
                </c:pt>
                <c:pt idx="8">
                  <c:v>#N/A</c:v>
                </c:pt>
                <c:pt idx="9">
                  <c:v>3.23</c:v>
                </c:pt>
              </c:numCache>
            </c:numRef>
          </c:val>
          <c:extLst>
            <c:ext xmlns:c16="http://schemas.microsoft.com/office/drawing/2014/chart" uri="{C3380CC4-5D6E-409C-BE32-E72D297353CC}">
              <c16:uniqueId val="{00000006-B7B7-4778-B9AF-90E64655561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3.12</c:v>
                </c:pt>
                <c:pt idx="2">
                  <c:v>#N/A</c:v>
                </c:pt>
                <c:pt idx="3">
                  <c:v>3.35</c:v>
                </c:pt>
                <c:pt idx="4">
                  <c:v>#N/A</c:v>
                </c:pt>
                <c:pt idx="5">
                  <c:v>3.23</c:v>
                </c:pt>
                <c:pt idx="6">
                  <c:v>#N/A</c:v>
                </c:pt>
                <c:pt idx="7">
                  <c:v>3.33</c:v>
                </c:pt>
                <c:pt idx="8">
                  <c:v>#N/A</c:v>
                </c:pt>
                <c:pt idx="9">
                  <c:v>3.24</c:v>
                </c:pt>
              </c:numCache>
            </c:numRef>
          </c:val>
          <c:extLst>
            <c:ext xmlns:c16="http://schemas.microsoft.com/office/drawing/2014/chart" uri="{C3380CC4-5D6E-409C-BE32-E72D297353CC}">
              <c16:uniqueId val="{00000007-B7B7-4778-B9AF-90E64655561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c:v>
                </c:pt>
                <c:pt idx="2">
                  <c:v>#N/A</c:v>
                </c:pt>
                <c:pt idx="3">
                  <c:v>1.86</c:v>
                </c:pt>
                <c:pt idx="4">
                  <c:v>#N/A</c:v>
                </c:pt>
                <c:pt idx="5">
                  <c:v>2.52</c:v>
                </c:pt>
                <c:pt idx="6">
                  <c:v>#N/A</c:v>
                </c:pt>
                <c:pt idx="7">
                  <c:v>3.26</c:v>
                </c:pt>
                <c:pt idx="8">
                  <c:v>#N/A</c:v>
                </c:pt>
                <c:pt idx="9">
                  <c:v>3.97</c:v>
                </c:pt>
              </c:numCache>
            </c:numRef>
          </c:val>
          <c:extLst>
            <c:ext xmlns:c16="http://schemas.microsoft.com/office/drawing/2014/chart" uri="{C3380CC4-5D6E-409C-BE32-E72D297353CC}">
              <c16:uniqueId val="{00000008-B7B7-4778-B9AF-90E64655561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4.3899999999999997</c:v>
                </c:pt>
                <c:pt idx="2">
                  <c:v>#N/A</c:v>
                </c:pt>
                <c:pt idx="3">
                  <c:v>4.62</c:v>
                </c:pt>
                <c:pt idx="4">
                  <c:v>#N/A</c:v>
                </c:pt>
                <c:pt idx="5">
                  <c:v>5.76</c:v>
                </c:pt>
                <c:pt idx="6">
                  <c:v>#N/A</c:v>
                </c:pt>
                <c:pt idx="7">
                  <c:v>5.76</c:v>
                </c:pt>
                <c:pt idx="8">
                  <c:v>#N/A</c:v>
                </c:pt>
                <c:pt idx="9">
                  <c:v>5.94</c:v>
                </c:pt>
              </c:numCache>
            </c:numRef>
          </c:val>
          <c:extLst>
            <c:ext xmlns:c16="http://schemas.microsoft.com/office/drawing/2014/chart" uri="{C3380CC4-5D6E-409C-BE32-E72D297353CC}">
              <c16:uniqueId val="{00000009-B7B7-4778-B9AF-90E6465556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3008</c:v>
                </c:pt>
                <c:pt idx="5">
                  <c:v>2999</c:v>
                </c:pt>
                <c:pt idx="8">
                  <c:v>3001</c:v>
                </c:pt>
                <c:pt idx="11">
                  <c:v>2999</c:v>
                </c:pt>
                <c:pt idx="14">
                  <c:v>2931</c:v>
                </c:pt>
              </c:numCache>
            </c:numRef>
          </c:val>
          <c:extLst>
            <c:ext xmlns:c16="http://schemas.microsoft.com/office/drawing/2014/chart" uri="{C3380CC4-5D6E-409C-BE32-E72D297353CC}">
              <c16:uniqueId val="{00000000-CF84-4C64-901C-A215462255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84-4C64-901C-A215462255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1</c:v>
                </c:pt>
                <c:pt idx="6">
                  <c:v>2</c:v>
                </c:pt>
                <c:pt idx="9">
                  <c:v>2</c:v>
                </c:pt>
                <c:pt idx="12">
                  <c:v>2</c:v>
                </c:pt>
              </c:numCache>
            </c:numRef>
          </c:val>
          <c:extLst>
            <c:ext xmlns:c16="http://schemas.microsoft.com/office/drawing/2014/chart" uri="{C3380CC4-5D6E-409C-BE32-E72D297353CC}">
              <c16:uniqueId val="{00000002-CF84-4C64-901C-A215462255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84-4C64-901C-A215462255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1547</c:v>
                </c:pt>
                <c:pt idx="3">
                  <c:v>1524</c:v>
                </c:pt>
                <c:pt idx="6">
                  <c:v>1532</c:v>
                </c:pt>
                <c:pt idx="9">
                  <c:v>1500</c:v>
                </c:pt>
                <c:pt idx="12">
                  <c:v>1473</c:v>
                </c:pt>
              </c:numCache>
            </c:numRef>
          </c:val>
          <c:extLst>
            <c:ext xmlns:c16="http://schemas.microsoft.com/office/drawing/2014/chart" uri="{C3380CC4-5D6E-409C-BE32-E72D297353CC}">
              <c16:uniqueId val="{00000004-CF84-4C64-901C-A215462255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4-4C64-901C-A215462255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84-4C64-901C-A215462255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3505</c:v>
                </c:pt>
                <c:pt idx="3">
                  <c:v>3604</c:v>
                </c:pt>
                <c:pt idx="6">
                  <c:v>3771</c:v>
                </c:pt>
                <c:pt idx="9">
                  <c:v>3798</c:v>
                </c:pt>
                <c:pt idx="12">
                  <c:v>3720</c:v>
                </c:pt>
              </c:numCache>
            </c:numRef>
          </c:val>
          <c:extLst>
            <c:ext xmlns:c16="http://schemas.microsoft.com/office/drawing/2014/chart" uri="{C3380CC4-5D6E-409C-BE32-E72D297353CC}">
              <c16:uniqueId val="{00000007-CF84-4C64-901C-A215462255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2053</c:v>
                </c:pt>
                <c:pt idx="2">
                  <c:v>#N/A</c:v>
                </c:pt>
                <c:pt idx="3">
                  <c:v>#N/A</c:v>
                </c:pt>
                <c:pt idx="4">
                  <c:v>2130</c:v>
                </c:pt>
                <c:pt idx="5">
                  <c:v>#N/A</c:v>
                </c:pt>
                <c:pt idx="6">
                  <c:v>#N/A</c:v>
                </c:pt>
                <c:pt idx="7">
                  <c:v>2304</c:v>
                </c:pt>
                <c:pt idx="8">
                  <c:v>#N/A</c:v>
                </c:pt>
                <c:pt idx="9">
                  <c:v>#N/A</c:v>
                </c:pt>
                <c:pt idx="10">
                  <c:v>2301</c:v>
                </c:pt>
                <c:pt idx="11">
                  <c:v>#N/A</c:v>
                </c:pt>
                <c:pt idx="12">
                  <c:v>#N/A</c:v>
                </c:pt>
                <c:pt idx="13">
                  <c:v>2264</c:v>
                </c:pt>
                <c:pt idx="14">
                  <c:v>#N/A</c:v>
                </c:pt>
              </c:numCache>
            </c:numRef>
          </c:val>
          <c:smooth val="0"/>
          <c:extLst>
            <c:ext xmlns:c16="http://schemas.microsoft.com/office/drawing/2014/chart" uri="{C3380CC4-5D6E-409C-BE32-E72D297353CC}">
              <c16:uniqueId val="{00000008-CF84-4C64-901C-A215462255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37243</c:v>
                </c:pt>
                <c:pt idx="5">
                  <c:v>36844</c:v>
                </c:pt>
                <c:pt idx="8">
                  <c:v>36904</c:v>
                </c:pt>
                <c:pt idx="11">
                  <c:v>35627</c:v>
                </c:pt>
                <c:pt idx="14">
                  <c:v>34575</c:v>
                </c:pt>
              </c:numCache>
            </c:numRef>
          </c:val>
          <c:extLst>
            <c:ext xmlns:c16="http://schemas.microsoft.com/office/drawing/2014/chart" uri="{C3380CC4-5D6E-409C-BE32-E72D297353CC}">
              <c16:uniqueId val="{00000000-D93F-43B7-A7FB-7690D0EE62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944</c:v>
                </c:pt>
                <c:pt idx="5">
                  <c:v>740</c:v>
                </c:pt>
                <c:pt idx="8">
                  <c:v>649</c:v>
                </c:pt>
                <c:pt idx="11">
                  <c:v>587</c:v>
                </c:pt>
                <c:pt idx="14">
                  <c:v>513</c:v>
                </c:pt>
              </c:numCache>
            </c:numRef>
          </c:val>
          <c:extLst>
            <c:ext xmlns:c16="http://schemas.microsoft.com/office/drawing/2014/chart" uri="{C3380CC4-5D6E-409C-BE32-E72D297353CC}">
              <c16:uniqueId val="{00000001-D93F-43B7-A7FB-7690D0EE62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9385</c:v>
                </c:pt>
                <c:pt idx="5">
                  <c:v>9918</c:v>
                </c:pt>
                <c:pt idx="8">
                  <c:v>11410</c:v>
                </c:pt>
                <c:pt idx="11">
                  <c:v>12976</c:v>
                </c:pt>
                <c:pt idx="14">
                  <c:v>13422</c:v>
                </c:pt>
              </c:numCache>
            </c:numRef>
          </c:val>
          <c:extLst>
            <c:ext xmlns:c16="http://schemas.microsoft.com/office/drawing/2014/chart" uri="{C3380CC4-5D6E-409C-BE32-E72D297353CC}">
              <c16:uniqueId val="{00000002-D93F-43B7-A7FB-7690D0EE62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3F-43B7-A7FB-7690D0EE62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3F-43B7-A7FB-7690D0EE62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49</c:v>
                </c:pt>
                <c:pt idx="3">
                  <c:v>4</c:v>
                </c:pt>
                <c:pt idx="6">
                  <c:v>9</c:v>
                </c:pt>
                <c:pt idx="9">
                  <c:v>9</c:v>
                </c:pt>
                <c:pt idx="12">
                  <c:v>9</c:v>
                </c:pt>
              </c:numCache>
            </c:numRef>
          </c:val>
          <c:extLst>
            <c:ext xmlns:c16="http://schemas.microsoft.com/office/drawing/2014/chart" uri="{C3380CC4-5D6E-409C-BE32-E72D297353CC}">
              <c16:uniqueId val="{00000005-D93F-43B7-A7FB-7690D0EE62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5718</c:v>
                </c:pt>
                <c:pt idx="3">
                  <c:v>5591</c:v>
                </c:pt>
                <c:pt idx="6">
                  <c:v>5460</c:v>
                </c:pt>
                <c:pt idx="9">
                  <c:v>5226</c:v>
                </c:pt>
                <c:pt idx="12">
                  <c:v>5255</c:v>
                </c:pt>
              </c:numCache>
            </c:numRef>
          </c:val>
          <c:extLst>
            <c:ext xmlns:c16="http://schemas.microsoft.com/office/drawing/2014/chart" uri="{C3380CC4-5D6E-409C-BE32-E72D297353CC}">
              <c16:uniqueId val="{00000006-D93F-43B7-A7FB-7690D0EE62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93F-43B7-A7FB-7690D0EE62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22280</c:v>
                </c:pt>
                <c:pt idx="3">
                  <c:v>21864</c:v>
                </c:pt>
                <c:pt idx="6">
                  <c:v>21322</c:v>
                </c:pt>
                <c:pt idx="9">
                  <c:v>20663</c:v>
                </c:pt>
                <c:pt idx="12">
                  <c:v>19854</c:v>
                </c:pt>
              </c:numCache>
            </c:numRef>
          </c:val>
          <c:extLst>
            <c:ext xmlns:c16="http://schemas.microsoft.com/office/drawing/2014/chart" uri="{C3380CC4-5D6E-409C-BE32-E72D297353CC}">
              <c16:uniqueId val="{00000008-D93F-43B7-A7FB-7690D0EE62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564</c:v>
                </c:pt>
                <c:pt idx="3">
                  <c:v>958</c:v>
                </c:pt>
                <c:pt idx="6">
                  <c:v>1451</c:v>
                </c:pt>
                <c:pt idx="9">
                  <c:v>1730</c:v>
                </c:pt>
                <c:pt idx="12">
                  <c:v>1839</c:v>
                </c:pt>
              </c:numCache>
            </c:numRef>
          </c:val>
          <c:extLst>
            <c:ext xmlns:c16="http://schemas.microsoft.com/office/drawing/2014/chart" uri="{C3380CC4-5D6E-409C-BE32-E72D297353CC}">
              <c16:uniqueId val="{00000009-D93F-43B7-A7FB-7690D0EE62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36904</c:v>
                </c:pt>
                <c:pt idx="3">
                  <c:v>37133</c:v>
                </c:pt>
                <c:pt idx="6">
                  <c:v>37084</c:v>
                </c:pt>
                <c:pt idx="9">
                  <c:v>34964</c:v>
                </c:pt>
                <c:pt idx="12">
                  <c:v>33731</c:v>
                </c:pt>
              </c:numCache>
            </c:numRef>
          </c:val>
          <c:extLst>
            <c:ext xmlns:c16="http://schemas.microsoft.com/office/drawing/2014/chart" uri="{C3380CC4-5D6E-409C-BE32-E72D297353CC}">
              <c16:uniqueId val="{0000000A-D93F-43B7-A7FB-7690D0EE62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17943</c:v>
                </c:pt>
                <c:pt idx="2">
                  <c:v>#N/A</c:v>
                </c:pt>
                <c:pt idx="3">
                  <c:v>#N/A</c:v>
                </c:pt>
                <c:pt idx="4">
                  <c:v>18048</c:v>
                </c:pt>
                <c:pt idx="5">
                  <c:v>#N/A</c:v>
                </c:pt>
                <c:pt idx="6">
                  <c:v>#N/A</c:v>
                </c:pt>
                <c:pt idx="7">
                  <c:v>16362</c:v>
                </c:pt>
                <c:pt idx="8">
                  <c:v>#N/A</c:v>
                </c:pt>
                <c:pt idx="9">
                  <c:v>#N/A</c:v>
                </c:pt>
                <c:pt idx="10">
                  <c:v>13402</c:v>
                </c:pt>
                <c:pt idx="11">
                  <c:v>#N/A</c:v>
                </c:pt>
                <c:pt idx="12">
                  <c:v>#N/A</c:v>
                </c:pt>
                <c:pt idx="13">
                  <c:v>12178</c:v>
                </c:pt>
                <c:pt idx="14">
                  <c:v>#N/A</c:v>
                </c:pt>
              </c:numCache>
            </c:numRef>
          </c:val>
          <c:smooth val="0"/>
          <c:extLst>
            <c:ext xmlns:c16="http://schemas.microsoft.com/office/drawing/2014/chart" uri="{C3380CC4-5D6E-409C-BE32-E72D297353CC}">
              <c16:uniqueId val="{0000000B-D93F-43B7-A7FB-7690D0EE62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3417</c:v>
                </c:pt>
                <c:pt idx="1">
                  <c:v>4164</c:v>
                </c:pt>
                <c:pt idx="2">
                  <c:v>4497</c:v>
                </c:pt>
              </c:numCache>
            </c:numRef>
          </c:val>
          <c:extLst>
            <c:ext xmlns:c16="http://schemas.microsoft.com/office/drawing/2014/chart" uri="{C3380CC4-5D6E-409C-BE32-E72D297353CC}">
              <c16:uniqueId val="{00000000-9AEF-474E-9678-C6DA7092D5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908</c:v>
                </c:pt>
                <c:pt idx="1">
                  <c:v>909</c:v>
                </c:pt>
                <c:pt idx="2">
                  <c:v>1054</c:v>
                </c:pt>
              </c:numCache>
            </c:numRef>
          </c:val>
          <c:extLst>
            <c:ext xmlns:c16="http://schemas.microsoft.com/office/drawing/2014/chart" uri="{C3380CC4-5D6E-409C-BE32-E72D297353CC}">
              <c16:uniqueId val="{00000001-9AEF-474E-9678-C6DA7092D5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4368</c:v>
                </c:pt>
                <c:pt idx="1">
                  <c:v>4708</c:v>
                </c:pt>
                <c:pt idx="2">
                  <c:v>4636</c:v>
                </c:pt>
              </c:numCache>
            </c:numRef>
          </c:val>
          <c:extLst>
            <c:ext xmlns:c16="http://schemas.microsoft.com/office/drawing/2014/chart" uri="{C3380CC4-5D6E-409C-BE32-E72D297353CC}">
              <c16:uniqueId val="{00000002-9AEF-474E-9678-C6DA7092D5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76,732
75,676
342.13
39,666,109
38,579,725
652,736
20,198,262
33,730,911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財政力指数は対前年比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 主な要因として、基準財政収入額は、地方消費税交付金や法人税割が増加したが、 地価の下落などによる固定資産税の減少や納税義務者数の減及び寄付金税額控除の増額による個人住民税所得割が減少した結果、伸び率は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b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一方、基準財政需要額は、地方公共団体の施設の光熱費高騰を踏まえた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算定単価</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の増などにより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必要</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経費が増加した結果、伸び率は</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a:t>
          </a:r>
          <a:b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a:latin typeface="ＭＳ Ｐゴシック" panose="020B0600070205080204" pitchFamily="50" charset="-128"/>
              <a:ea typeface="ＭＳ Ｐゴシック" panose="020B0600070205080204" pitchFamily="50" charset="-128"/>
            </a:rPr>
            <a:t>　歳入面では、市税収入のうち市民税（個人・法人）の減少等により市税収入全体で前年度比</a:t>
          </a:r>
          <a:r>
            <a:rPr lang="en-US" altLang="ja-JP" sz="1150">
              <a:latin typeface="ＭＳ Ｐゴシック" panose="020B0600070205080204" pitchFamily="50" charset="-128"/>
              <a:ea typeface="ＭＳ Ｐゴシック" panose="020B0600070205080204" pitchFamily="50" charset="-128"/>
            </a:rPr>
            <a:t>0.7</a:t>
          </a:r>
          <a:r>
            <a:rPr lang="ja-JP" altLang="en-US" sz="1150">
              <a:latin typeface="ＭＳ Ｐゴシック" panose="020B0600070205080204" pitchFamily="50" charset="-128"/>
              <a:ea typeface="ＭＳ Ｐゴシック" panose="020B0600070205080204" pitchFamily="50" charset="-128"/>
            </a:rPr>
            <a:t>億円の減収の一方で、地方交付税が普通交付税で</a:t>
          </a:r>
          <a:r>
            <a:rPr lang="en-US" altLang="ja-JP" sz="1150">
              <a:latin typeface="ＭＳ Ｐゴシック" panose="020B0600070205080204" pitchFamily="50" charset="-128"/>
              <a:ea typeface="ＭＳ Ｐゴシック" panose="020B0600070205080204" pitchFamily="50" charset="-128"/>
            </a:rPr>
            <a:t>+2.5</a:t>
          </a:r>
          <a:r>
            <a:rPr lang="ja-JP" altLang="en-US" sz="1150">
              <a:latin typeface="ＭＳ Ｐゴシック" panose="020B0600070205080204" pitchFamily="50" charset="-128"/>
              <a:ea typeface="ＭＳ Ｐゴシック" panose="020B0600070205080204" pitchFamily="50" charset="-128"/>
            </a:rPr>
            <a:t>億円増加、臨時財政対策債は</a:t>
          </a:r>
          <a:r>
            <a:rPr lang="en-US" altLang="ja-JP" sz="1150">
              <a:latin typeface="ＭＳ Ｐゴシック" panose="020B0600070205080204" pitchFamily="50" charset="-128"/>
              <a:ea typeface="ＭＳ Ｐゴシック" panose="020B0600070205080204" pitchFamily="50" charset="-128"/>
            </a:rPr>
            <a:t>+1.9</a:t>
          </a:r>
          <a:r>
            <a:rPr lang="ja-JP" altLang="en-US" sz="1150">
              <a:latin typeface="ＭＳ Ｐゴシック" panose="020B0600070205080204" pitchFamily="50" charset="-128"/>
              <a:ea typeface="ＭＳ Ｐゴシック" panose="020B0600070205080204" pitchFamily="50" charset="-128"/>
            </a:rPr>
            <a:t>億円となり、経常一般財源が前年度比で</a:t>
          </a:r>
          <a:r>
            <a:rPr lang="en-US" altLang="ja-JP" sz="1150">
              <a:latin typeface="ＭＳ Ｐゴシック" panose="020B0600070205080204" pitchFamily="50" charset="-128"/>
              <a:ea typeface="ＭＳ Ｐゴシック" panose="020B0600070205080204" pitchFamily="50" charset="-128"/>
            </a:rPr>
            <a:t>4.6</a:t>
          </a:r>
          <a:r>
            <a:rPr lang="ja-JP" altLang="en-US" sz="1150">
              <a:latin typeface="ＭＳ Ｐゴシック" panose="020B0600070205080204" pitchFamily="50" charset="-128"/>
              <a:ea typeface="ＭＳ Ｐゴシック" panose="020B0600070205080204" pitchFamily="50" charset="-128"/>
            </a:rPr>
            <a:t>億円の増加となった。 　</a:t>
          </a:r>
          <a:endParaRPr lang="en-US" altLang="ja-JP" sz="1150">
            <a:latin typeface="ＭＳ Ｐゴシック" panose="020B0600070205080204" pitchFamily="50" charset="-128"/>
            <a:ea typeface="ＭＳ Ｐゴシック" panose="020B0600070205080204" pitchFamily="50" charset="-128"/>
          </a:endParaRPr>
        </a:p>
        <a:p>
          <a:r>
            <a:rPr lang="ja-JP" altLang="en-US" sz="1150">
              <a:latin typeface="ＭＳ Ｐゴシック" panose="020B0600070205080204" pitchFamily="50" charset="-128"/>
              <a:ea typeface="ＭＳ Ｐゴシック" panose="020B0600070205080204" pitchFamily="50" charset="-128"/>
            </a:rPr>
            <a:t>　これに対して、歳出面では退職手当等の減少で人件費が▲</a:t>
          </a:r>
          <a:r>
            <a:rPr lang="en-US" altLang="ja-JP" sz="1150">
              <a:latin typeface="ＭＳ Ｐゴシック" panose="020B0600070205080204" pitchFamily="50" charset="-128"/>
              <a:ea typeface="ＭＳ Ｐゴシック" panose="020B0600070205080204" pitchFamily="50" charset="-128"/>
            </a:rPr>
            <a:t>3.0</a:t>
          </a:r>
          <a:r>
            <a:rPr lang="ja-JP" altLang="en-US" sz="1150">
              <a:latin typeface="ＭＳ Ｐゴシック" panose="020B0600070205080204" pitchFamily="50" charset="-128"/>
              <a:ea typeface="ＭＳ Ｐゴシック" panose="020B0600070205080204" pitchFamily="50" charset="-128"/>
            </a:rPr>
            <a:t>億円となる一方で、施設型給付費の伸び等により扶助費が</a:t>
          </a:r>
          <a:r>
            <a:rPr lang="en-US" altLang="ja-JP" sz="1150">
              <a:latin typeface="ＭＳ Ｐゴシック" panose="020B0600070205080204" pitchFamily="50" charset="-128"/>
              <a:ea typeface="ＭＳ Ｐゴシック" panose="020B0600070205080204" pitchFamily="50" charset="-128"/>
            </a:rPr>
            <a:t>+1.5</a:t>
          </a:r>
          <a:r>
            <a:rPr lang="ja-JP" altLang="en-US" sz="1150">
              <a:latin typeface="ＭＳ Ｐゴシック" panose="020B0600070205080204" pitchFamily="50" charset="-128"/>
              <a:ea typeface="ＭＳ Ｐゴシック" panose="020B0600070205080204" pitchFamily="50" charset="-128"/>
            </a:rPr>
            <a:t>億円となるなど、前年度比で</a:t>
          </a:r>
          <a:r>
            <a:rPr lang="en-US" altLang="ja-JP" sz="1150">
              <a:latin typeface="ＭＳ Ｐゴシック" panose="020B0600070205080204" pitchFamily="50" charset="-128"/>
              <a:ea typeface="ＭＳ Ｐゴシック" panose="020B0600070205080204" pitchFamily="50" charset="-128"/>
            </a:rPr>
            <a:t>1.4</a:t>
          </a:r>
          <a:r>
            <a:rPr lang="ja-JP" altLang="en-US" sz="1150">
              <a:latin typeface="ＭＳ Ｐゴシック" panose="020B0600070205080204" pitchFamily="50" charset="-128"/>
              <a:ea typeface="ＭＳ Ｐゴシック" panose="020B0600070205080204" pitchFamily="50" charset="-128"/>
            </a:rPr>
            <a:t>億円増加にとどまったことから、昨年度から</a:t>
          </a:r>
          <a:r>
            <a:rPr lang="en-US" altLang="ja-JP" sz="1150">
              <a:latin typeface="ＭＳ Ｐゴシック" panose="020B0600070205080204" pitchFamily="50" charset="-128"/>
              <a:ea typeface="ＭＳ Ｐゴシック" panose="020B0600070205080204" pitchFamily="50" charset="-128"/>
            </a:rPr>
            <a:t>1.5</a:t>
          </a:r>
          <a:r>
            <a:rPr lang="ja-JP" altLang="en-US" sz="1150">
              <a:latin typeface="ＭＳ Ｐゴシック" panose="020B0600070205080204" pitchFamily="50" charset="-128"/>
              <a:ea typeface="ＭＳ Ｐゴシック" panose="020B0600070205080204" pitchFamily="50" charset="-128"/>
            </a:rPr>
            <a:t>％減少の</a:t>
          </a:r>
          <a:r>
            <a:rPr lang="en-US" altLang="ja-JP" sz="1150">
              <a:latin typeface="ＭＳ Ｐゴシック" panose="020B0600070205080204" pitchFamily="50" charset="-128"/>
              <a:ea typeface="ＭＳ Ｐゴシック" panose="020B0600070205080204" pitchFamily="50" charset="-128"/>
            </a:rPr>
            <a:t>93.9</a:t>
          </a:r>
          <a:r>
            <a:rPr lang="ja-JP" altLang="en-US" sz="1150">
              <a:latin typeface="ＭＳ Ｐゴシック" panose="020B0600070205080204" pitchFamily="50" charset="-128"/>
              <a:ea typeface="ＭＳ Ｐゴシック" panose="020B0600070205080204" pitchFamily="50" charset="-128"/>
            </a:rPr>
            <a:t>％となった。 </a:t>
          </a:r>
          <a:endParaRPr lang="en-US" altLang="ja-JP" sz="1150">
            <a:latin typeface="ＭＳ Ｐゴシック" panose="020B0600070205080204" pitchFamily="50" charset="-128"/>
            <a:ea typeface="ＭＳ Ｐゴシック" panose="020B0600070205080204" pitchFamily="50" charset="-128"/>
          </a:endParaRPr>
        </a:p>
        <a:p>
          <a:r>
            <a:rPr lang="ja-JP" altLang="en-US" sz="1150">
              <a:latin typeface="ＭＳ Ｐゴシック" panose="020B0600070205080204" pitchFamily="50" charset="-128"/>
              <a:ea typeface="ＭＳ Ｐゴシック" panose="020B0600070205080204" pitchFamily="50" charset="-128"/>
            </a:rPr>
            <a:t>　来年度以降についても一般財源総額は減少することも考えられることから、公共施設の見直しや既存事業の見直しなどの改革に取り組んでいく。</a:t>
          </a:r>
          <a:br>
            <a:rPr lang="ja-JP" altLang="en-US" sz="1150">
              <a:latin typeface="ＭＳ Ｐゴシック" panose="020B0600070205080204" pitchFamily="50" charset="-128"/>
              <a:ea typeface="ＭＳ Ｐゴシック" panose="020B0600070205080204" pitchFamily="50" charset="-128"/>
            </a:rPr>
          </a:br>
          <a:br>
            <a:rPr lang="ja-JP" altLang="en-US" sz="1150">
              <a:latin typeface="ＭＳ Ｐゴシック" panose="020B0600070205080204" pitchFamily="50" charset="-128"/>
              <a:ea typeface="ＭＳ Ｐゴシック" panose="020B0600070205080204" pitchFamily="50" charset="-128"/>
            </a:rPr>
          </a:b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12954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4191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63</xdr:row>
      <xdr:rowOff>12954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3439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169926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3439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62</xdr:row>
      <xdr:rowOff>169926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99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33291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48531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4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119126</xdr:rowOff>
    </xdr:from>
    <xdr:to>
      <xdr:col>11</xdr:col>
      <xdr:colOff>82550</xdr:colOff>
      <xdr:row>63</xdr:row>
      <xdr:rowOff>49276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34053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latin typeface="ＭＳ Ｐゴシック" panose="020B0600070205080204" pitchFamily="50" charset="-128"/>
              <a:ea typeface="ＭＳ Ｐゴシック" panose="020B0600070205080204" pitchFamily="50" charset="-128"/>
            </a:rPr>
            <a:t>　人件費では退職手当の減少等により前年度から減額となり、物件費でも新型コロナウイルス感染症ワクチン接種事業等の影響により減額となったが、人口減少により一人当たりの決算額は増額となった。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162247</xdr:rowOff>
    </xdr:from>
    <xdr:to>
      <xdr:col>23</xdr:col>
      <xdr:colOff>133350</xdr:colOff>
      <xdr:row>83</xdr:row>
      <xdr:rowOff>166447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92597"/>
          <a:ext cx="8382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97811</xdr:rowOff>
    </xdr:from>
    <xdr:to>
      <xdr:col>19</xdr:col>
      <xdr:colOff>133350</xdr:colOff>
      <xdr:row>83</xdr:row>
      <xdr:rowOff>162247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28161"/>
          <a:ext cx="889000" cy="6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36821</xdr:rowOff>
    </xdr:from>
    <xdr:to>
      <xdr:col>15</xdr:col>
      <xdr:colOff>82550</xdr:colOff>
      <xdr:row>83</xdr:row>
      <xdr:rowOff>97811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7171"/>
          <a:ext cx="8890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100592</xdr:rowOff>
    </xdr:from>
    <xdr:to>
      <xdr:col>11</xdr:col>
      <xdr:colOff>31750</xdr:colOff>
      <xdr:row>83</xdr:row>
      <xdr:rowOff>36821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59492"/>
          <a:ext cx="889000" cy="10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115647</xdr:rowOff>
    </xdr:from>
    <xdr:to>
      <xdr:col>23</xdr:col>
      <xdr:colOff>184150</xdr:colOff>
      <xdr:row>84</xdr:row>
      <xdr:rowOff>45797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87724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111447</xdr:rowOff>
    </xdr:from>
    <xdr:to>
      <xdr:col>19</xdr:col>
      <xdr:colOff>184150</xdr:colOff>
      <xdr:row>84</xdr:row>
      <xdr:rowOff>41597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26374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28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47011</xdr:rowOff>
    </xdr:from>
    <xdr:to>
      <xdr:col>15</xdr:col>
      <xdr:colOff>133350</xdr:colOff>
      <xdr:row>83</xdr:row>
      <xdr:rowOff>148611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133388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6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157471</xdr:rowOff>
    </xdr:from>
    <xdr:to>
      <xdr:col>11</xdr:col>
      <xdr:colOff>82550</xdr:colOff>
      <xdr:row>83</xdr:row>
      <xdr:rowOff>87621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72398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0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49792</xdr:rowOff>
    </xdr:from>
    <xdr:to>
      <xdr:col>7</xdr:col>
      <xdr:colOff>31750</xdr:colOff>
      <xdr:row>82</xdr:row>
      <xdr:rowOff>151392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136169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latin typeface="ＭＳ Ｐゴシック" panose="020B0600070205080204" pitchFamily="50" charset="-128"/>
              <a:ea typeface="ＭＳ Ｐゴシック" panose="020B0600070205080204" pitchFamily="50" charset="-128"/>
            </a:rPr>
            <a:t>　国家公務員給与に準拠することとし、引き続き給与の適正化に努める。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278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80434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68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80434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077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60325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077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latin typeface="ＭＳ Ｐゴシック" panose="020B0600070205080204" pitchFamily="50" charset="-128"/>
              <a:ea typeface="ＭＳ Ｐゴシック" panose="020B0600070205080204" pitchFamily="50" charset="-128"/>
            </a:rPr>
            <a:t>　引き続き最小の人員で最大の市民サービスが提供できるよう、適切な定員管理に努める。 </a:t>
          </a:r>
          <a:br>
            <a:rPr lang="ja-JP" altLang="en-US" sz="1200">
              <a:latin typeface="ＭＳ Ｐゴシック" panose="020B0600070205080204" pitchFamily="50" charset="-128"/>
              <a:ea typeface="ＭＳ Ｐゴシック" panose="020B0600070205080204" pitchFamily="50" charset="-128"/>
            </a:rPr>
          </a:b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63</xdr:row>
      <xdr:rowOff>1694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7909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1694</xdr:rowOff>
    </xdr:from>
    <xdr:to>
      <xdr:col>77</xdr:col>
      <xdr:colOff>44450</xdr:colOff>
      <xdr:row>63</xdr:row>
      <xdr:rowOff>5715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8030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149013</xdr:rowOff>
    </xdr:from>
    <xdr:to>
      <xdr:col>72</xdr:col>
      <xdr:colOff>203200</xdr:colOff>
      <xdr:row>63</xdr:row>
      <xdr:rowOff>5715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7891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149013</xdr:rowOff>
    </xdr:from>
    <xdr:to>
      <xdr:col>68</xdr:col>
      <xdr:colOff>152400</xdr:colOff>
      <xdr:row>62</xdr:row>
      <xdr:rowOff>151024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789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82356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122344</xdr:rowOff>
    </xdr:from>
    <xdr:to>
      <xdr:col>77</xdr:col>
      <xdr:colOff>95250</xdr:colOff>
      <xdr:row>63</xdr:row>
      <xdr:rowOff>52494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37271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126365</xdr:rowOff>
    </xdr:from>
    <xdr:to>
      <xdr:col>73</xdr:col>
      <xdr:colOff>44450</xdr:colOff>
      <xdr:row>63</xdr:row>
      <xdr:rowOff>56515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98213</xdr:rowOff>
    </xdr:from>
    <xdr:to>
      <xdr:col>68</xdr:col>
      <xdr:colOff>203200</xdr:colOff>
      <xdr:row>63</xdr:row>
      <xdr:rowOff>28363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100224</xdr:rowOff>
    </xdr:from>
    <xdr:to>
      <xdr:col>64</xdr:col>
      <xdr:colOff>152400</xdr:colOff>
      <xdr:row>63</xdr:row>
      <xdr:rowOff>30374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a:latin typeface="ＭＳ Ｐゴシック" panose="020B0600070205080204" pitchFamily="50" charset="-128"/>
              <a:ea typeface="ＭＳ Ｐゴシック" panose="020B0600070205080204" pitchFamily="50" charset="-128"/>
            </a:rPr>
            <a:t>　今年度は、一般補助施設整備債、辺地債、臨時財政対策債等の元利償還金の減により、公債費充当一般財源が前年度から減となった。また、臨時財政対策債発行可能額が減となったものの、標準税収入額等や普通交付税が増となったことから、標準財政規模が増となり、実質公債費比率を引き下げる要因となった。</a:t>
          </a:r>
          <a:br>
            <a:rPr lang="en-US" altLang="ja-JP" sz="1150">
              <a:latin typeface="ＭＳ Ｐゴシック" panose="020B0600070205080204" pitchFamily="50" charset="-128"/>
              <a:ea typeface="ＭＳ Ｐゴシック" panose="020B0600070205080204" pitchFamily="50" charset="-128"/>
            </a:rPr>
          </a:br>
          <a:r>
            <a:rPr lang="ja-JP" altLang="en-US" sz="1150">
              <a:latin typeface="ＭＳ Ｐゴシック" panose="020B0600070205080204" pitchFamily="50" charset="-128"/>
              <a:ea typeface="ＭＳ Ｐゴシック" panose="020B0600070205080204" pitchFamily="50" charset="-128"/>
            </a:rPr>
            <a:t>　結果、単年度での実質公債費比率は、前年度△</a:t>
          </a:r>
          <a:r>
            <a:rPr lang="en-US" altLang="ja-JP" sz="1150">
              <a:latin typeface="ＭＳ Ｐゴシック" panose="020B0600070205080204" pitchFamily="50" charset="-128"/>
              <a:ea typeface="ＭＳ Ｐゴシック" panose="020B0600070205080204" pitchFamily="50" charset="-128"/>
            </a:rPr>
            <a:t>0.41</a:t>
          </a:r>
          <a:r>
            <a:rPr lang="ja-JP" altLang="en-US" sz="1150">
              <a:latin typeface="ＭＳ Ｐゴシック" panose="020B0600070205080204" pitchFamily="50" charset="-128"/>
              <a:ea typeface="ＭＳ Ｐゴシック" panose="020B0600070205080204" pitchFamily="50" charset="-128"/>
            </a:rPr>
            <a:t>％の減となったものの、実質公債費比率が平均より低かった令和２年度（</a:t>
          </a:r>
          <a:r>
            <a:rPr lang="en-US" altLang="ja-JP" sz="1150">
              <a:latin typeface="ＭＳ Ｐゴシック" panose="020B0600070205080204" pitchFamily="50" charset="-128"/>
              <a:ea typeface="ＭＳ Ｐゴシック" panose="020B0600070205080204" pitchFamily="50" charset="-128"/>
            </a:rPr>
            <a:t>12.82</a:t>
          </a:r>
          <a:r>
            <a:rPr lang="ja-JP" altLang="en-US" sz="1150">
              <a:latin typeface="ＭＳ Ｐゴシック" panose="020B0600070205080204" pitchFamily="50" charset="-128"/>
              <a:ea typeface="ＭＳ Ｐゴシック" panose="020B0600070205080204" pitchFamily="50" charset="-128"/>
            </a:rPr>
            <a:t>％）が３カ年平均から除外されたことから、前年度と比べ、</a:t>
          </a:r>
          <a:r>
            <a:rPr lang="en-US" altLang="ja-JP" sz="1150">
              <a:latin typeface="ＭＳ Ｐゴシック" panose="020B0600070205080204" pitchFamily="50" charset="-128"/>
              <a:ea typeface="ＭＳ Ｐゴシック" panose="020B0600070205080204" pitchFamily="50" charset="-128"/>
            </a:rPr>
            <a:t>0.1</a:t>
          </a:r>
          <a:r>
            <a:rPr lang="ja-JP" altLang="en-US" sz="1150">
              <a:latin typeface="ＭＳ Ｐゴシック" panose="020B0600070205080204" pitchFamily="50" charset="-128"/>
              <a:ea typeface="ＭＳ Ｐゴシック" panose="020B0600070205080204" pitchFamily="50" charset="-128"/>
            </a:rPr>
            <a:t>％の増となった。 </a:t>
          </a:r>
          <a:br>
            <a:rPr lang="en-US" altLang="ja-JP" sz="1150">
              <a:latin typeface="ＭＳ Ｐゴシック" panose="020B0600070205080204" pitchFamily="50" charset="-128"/>
              <a:ea typeface="ＭＳ Ｐゴシック" panose="020B0600070205080204" pitchFamily="50" charset="-128"/>
            </a:rPr>
          </a:br>
          <a:r>
            <a:rPr lang="ja-JP" altLang="en-US" sz="1150">
              <a:latin typeface="ＭＳ Ｐゴシック" panose="020B0600070205080204" pitchFamily="50" charset="-128"/>
              <a:ea typeface="ＭＳ Ｐゴシック" panose="020B0600070205080204" pitchFamily="50" charset="-128"/>
            </a:rPr>
            <a:t>　類似団体平均を上回る状況が続いており、今後も地方財政措置のある地方債の活用や事業の精査を行うことで適切な地方債の償還水準の維持に努める。</a:t>
          </a:r>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92710</xdr:rowOff>
    </xdr:from>
    <xdr:to>
      <xdr:col>81</xdr:col>
      <xdr:colOff>44450</xdr:colOff>
      <xdr:row>44</xdr:row>
      <xdr:rowOff>100754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68580</xdr:rowOff>
    </xdr:from>
    <xdr:to>
      <xdr:col>77</xdr:col>
      <xdr:colOff>44450</xdr:colOff>
      <xdr:row>44</xdr:row>
      <xdr:rowOff>92710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6123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36406</xdr:rowOff>
    </xdr:from>
    <xdr:to>
      <xdr:col>72</xdr:col>
      <xdr:colOff>203200</xdr:colOff>
      <xdr:row>44</xdr:row>
      <xdr:rowOff>68580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5802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36406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54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49954</xdr:rowOff>
    </xdr:from>
    <xdr:to>
      <xdr:col>81</xdr:col>
      <xdr:colOff>95250</xdr:colOff>
      <xdr:row>44</xdr:row>
      <xdr:rowOff>151554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117281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4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latin typeface="ＭＳ Ｐゴシック" panose="020B0600070205080204" pitchFamily="50" charset="-128"/>
              <a:ea typeface="ＭＳ Ｐゴシック" panose="020B0600070205080204" pitchFamily="50" charset="-128"/>
            </a:rPr>
            <a:t>　令和</a:t>
          </a:r>
          <a:r>
            <a:rPr lang="en-US" altLang="ja-JP" sz="1200">
              <a:latin typeface="ＭＳ Ｐゴシック" panose="020B0600070205080204" pitchFamily="50" charset="-128"/>
              <a:ea typeface="ＭＳ Ｐゴシック" panose="020B0600070205080204" pitchFamily="50" charset="-128"/>
            </a:rPr>
            <a:t>5</a:t>
          </a:r>
          <a:r>
            <a:rPr lang="ja-JP" altLang="en-US" sz="1200">
              <a:latin typeface="ＭＳ Ｐゴシック" panose="020B0600070205080204" pitchFamily="50" charset="-128"/>
              <a:ea typeface="ＭＳ Ｐゴシック" panose="020B0600070205080204" pitchFamily="50" charset="-128"/>
            </a:rPr>
            <a:t>年度は、分子において、充当可能財源等が減少したものの、地方債現在高や企業債等繰入見込額などの将来負担額の減少により分子全体が減少したことに加え、分母の標準財政規模が増加したことにより、同比率は前年度比</a:t>
          </a:r>
          <a:r>
            <a:rPr lang="en-US" altLang="ja-JP" sz="1200">
              <a:latin typeface="ＭＳ Ｐゴシック" panose="020B0600070205080204" pitchFamily="50" charset="-128"/>
              <a:ea typeface="ＭＳ Ｐゴシック" panose="020B0600070205080204" pitchFamily="50" charset="-128"/>
            </a:rPr>
            <a:t>8.2</a:t>
          </a:r>
          <a:r>
            <a:rPr lang="ja-JP" altLang="en-US" sz="1200">
              <a:latin typeface="ＭＳ Ｐゴシック" panose="020B0600070205080204" pitchFamily="50" charset="-128"/>
              <a:ea typeface="ＭＳ Ｐゴシック" panose="020B0600070205080204" pitchFamily="50" charset="-128"/>
            </a:rPr>
            <a:t>％の減少となった。 </a:t>
          </a:r>
          <a:endParaRPr lang="en-US" altLang="ja-JP" sz="1200">
            <a:latin typeface="ＭＳ Ｐゴシック" panose="020B0600070205080204" pitchFamily="50" charset="-128"/>
            <a:ea typeface="ＭＳ Ｐゴシック" panose="020B0600070205080204" pitchFamily="50" charset="-128"/>
          </a:endParaRPr>
        </a:p>
        <a:p>
          <a:r>
            <a:rPr lang="ja-JP" altLang="en-US" sz="1200">
              <a:latin typeface="ＭＳ Ｐゴシック" panose="020B0600070205080204" pitchFamily="50" charset="-128"/>
              <a:ea typeface="ＭＳ Ｐゴシック" panose="020B0600070205080204" pitchFamily="50" charset="-128"/>
            </a:rPr>
            <a:t>　今後も、引き続き歳出の抑制を図るとともに、地方財政措置のない地方債の発行抑制など、将来負担額の抑制に努めるとともに、歳入総額を見据えた歳出枠の設定により、基金取り崩し額を最小限に抑えることで、持続可能な財政の健全化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34895</xdr:rowOff>
    </xdr:from>
    <xdr:to>
      <xdr:col>81</xdr:col>
      <xdr:colOff>44450</xdr:colOff>
      <xdr:row>18</xdr:row>
      <xdr:rowOff>129117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120995"/>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129117</xdr:rowOff>
    </xdr:from>
    <xdr:to>
      <xdr:col>77</xdr:col>
      <xdr:colOff>44450</xdr:colOff>
      <xdr:row>19</xdr:row>
      <xdr:rowOff>121981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215217"/>
          <a:ext cx="889000" cy="16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121981</xdr:rowOff>
    </xdr:from>
    <xdr:to>
      <xdr:col>72</xdr:col>
      <xdr:colOff>203200</xdr:colOff>
      <xdr:row>20</xdr:row>
      <xdr:rowOff>132080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379531"/>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132080</xdr:rowOff>
    </xdr:from>
    <xdr:to>
      <xdr:col>68</xdr:col>
      <xdr:colOff>152400</xdr:colOff>
      <xdr:row>20</xdr:row>
      <xdr:rowOff>160806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56108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155545</xdr:rowOff>
    </xdr:from>
    <xdr:to>
      <xdr:col>81</xdr:col>
      <xdr:colOff>95250</xdr:colOff>
      <xdr:row>18</xdr:row>
      <xdr:rowOff>85695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127622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0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78317</xdr:rowOff>
    </xdr:from>
    <xdr:to>
      <xdr:col>77</xdr:col>
      <xdr:colOff>95250</xdr:colOff>
      <xdr:row>19</xdr:row>
      <xdr:rowOff>8467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164694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71181</xdr:rowOff>
    </xdr:from>
    <xdr:to>
      <xdr:col>73</xdr:col>
      <xdr:colOff>44450</xdr:colOff>
      <xdr:row>20</xdr:row>
      <xdr:rowOff>1331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157558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4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81280</xdr:rowOff>
    </xdr:from>
    <xdr:to>
      <xdr:col>68</xdr:col>
      <xdr:colOff>203200</xdr:colOff>
      <xdr:row>21</xdr:row>
      <xdr:rowOff>11430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167657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110006</xdr:rowOff>
    </xdr:from>
    <xdr:to>
      <xdr:col>64</xdr:col>
      <xdr:colOff>152400</xdr:colOff>
      <xdr:row>21</xdr:row>
      <xdr:rowOff>40156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24933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62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76,732
75,676
342.13
39,666,109
38,579,725
652,736
20,198,262
33,730,911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類似団体平均に比べて高い水準となっているが、保育所や文化施設等の直営施設に係る人件費が主な要因と考える。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今後も、適切な定員管理により、人件費の抑制に努める。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56787</xdr:rowOff>
    </xdr:from>
    <xdr:to>
      <xdr:col>24</xdr:col>
      <xdr:colOff>25400</xdr:colOff>
      <xdr:row>38</xdr:row>
      <xdr:rowOff>22497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0043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89444</xdr:rowOff>
    </xdr:from>
    <xdr:to>
      <xdr:col>19</xdr:col>
      <xdr:colOff>187325</xdr:colOff>
      <xdr:row>38</xdr:row>
      <xdr:rowOff>22497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330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89444</xdr:rowOff>
    </xdr:from>
    <xdr:to>
      <xdr:col>15</xdr:col>
      <xdr:colOff>98425</xdr:colOff>
      <xdr:row>38</xdr:row>
      <xdr:rowOff>22497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330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22497</xdr:rowOff>
    </xdr:from>
    <xdr:to>
      <xdr:col>11</xdr:col>
      <xdr:colOff>9525</xdr:colOff>
      <xdr:row>38</xdr:row>
      <xdr:rowOff>48623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375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5987</xdr:rowOff>
    </xdr:from>
    <xdr:to>
      <xdr:col>24</xdr:col>
      <xdr:colOff>76200</xdr:colOff>
      <xdr:row>37</xdr:row>
      <xdr:rowOff>107587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149514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143147</xdr:rowOff>
    </xdr:from>
    <xdr:to>
      <xdr:col>20</xdr:col>
      <xdr:colOff>38100</xdr:colOff>
      <xdr:row>38</xdr:row>
      <xdr:rowOff>73297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58074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38644</xdr:rowOff>
    </xdr:from>
    <xdr:to>
      <xdr:col>15</xdr:col>
      <xdr:colOff>149225</xdr:colOff>
      <xdr:row>37</xdr:row>
      <xdr:rowOff>140244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125021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143147</xdr:rowOff>
    </xdr:from>
    <xdr:to>
      <xdr:col>11</xdr:col>
      <xdr:colOff>60325</xdr:colOff>
      <xdr:row>38</xdr:row>
      <xdr:rowOff>73297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58074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169273</xdr:rowOff>
    </xdr:from>
    <xdr:to>
      <xdr:col>6</xdr:col>
      <xdr:colOff>171450</xdr:colOff>
      <xdr:row>38</xdr:row>
      <xdr:rowOff>99423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84200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令和元年度から公共施設の設備点検等の委託業務を一括発注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、一元管理による経費削減に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取り組む等、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類似団体平均を下回る水準となって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en-US"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令和５年度に増加している主な要因は、学校給食運営経費を経常一般財源により実施したこと等によるものである。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67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3556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83566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138430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55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類似団体平均よりやや下回る傾向にあるが、その要因としては、</a:t>
          </a:r>
          <a:r>
            <a:rPr lang="ja-JP" altLang="en-US"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医療扶助費や施設等利用費の減少が要因と考えられる。</a:t>
          </a:r>
          <a:endParaRPr lang="en-US" altLang="ja-JP"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今後も資格審査等の適正化に努めるとともに、真に必要な市独自支援事業を実施するよう取り組む。</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100330</xdr:rowOff>
    </xdr:from>
    <xdr:to>
      <xdr:col>24</xdr:col>
      <xdr:colOff>25400</xdr:colOff>
      <xdr:row>55</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0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49530</xdr:rowOff>
    </xdr:from>
    <xdr:to>
      <xdr:col>20</xdr:col>
      <xdr:colOff>38100</xdr:colOff>
      <xdr:row>55</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161307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20337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年度に下水道事業会計が法適化されたことにより、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一時は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繰出金支出額が大きく減少となり、類似団体平均をやや下回っていたが、令和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年度以降は上回る水準となっている。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対前年度比では、他会計への繰出金などの歳出経常経費に加えて、経常一般財源も増加している中で、他項目との兼ね合いにより経常収支の割合では微減する結果となった。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07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156935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類似団体平均を下回る水準となっている主な要因としては、加入している一部事務組合が少ないため、これらに対する負担金等が少ないこと等が考えられる。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119380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119380</xdr:rowOff>
    </xdr:from>
    <xdr:to>
      <xdr:col>73</xdr:col>
      <xdr:colOff>180975</xdr:colOff>
      <xdr:row>37</xdr:row>
      <xdr:rowOff>16510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137160</xdr:rowOff>
    </xdr:from>
    <xdr:to>
      <xdr:col>69</xdr:col>
      <xdr:colOff>142875</xdr:colOff>
      <xdr:row>37</xdr:row>
      <xdr:rowOff>67310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77487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前に実施した大型事業に係る元金償還の開始に加え、国が時限的に実施する「防災・減災・国土強靭化のための緊急対策」に係るハード整備の財源として地方債を活用していることから、公債費は類似団体平均よりも高い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消防署や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図書館の建設など大型事業に係る地方債や、災害復旧債の元金償還が始まる見通しであるが、特に交付税措置のない地方債の発行抑制に努める。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31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111761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162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66039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66039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類似団体平均と比較し、人件費、公債費、その他は高い水準である一方、その他の項目は全て低い水準であったため、令和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年度は類似団体平均を下回る結果となった。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対前年度比では、地方交付税は増加したが、市税は減少した。</a:t>
          </a:r>
          <a:r>
            <a:rPr lang="ja-JP" altLang="en-US" sz="12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また、歳出経常経費は対前年度で増加したが、臨時財政対策債の借り入れを行なったこと等により経常一般財源も増加したため、経常収支比率は減少する結果となった。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886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167005</xdr:rowOff>
    </xdr:from>
    <xdr:to>
      <xdr:col>78</xdr:col>
      <xdr:colOff>69850</xdr:colOff>
      <xdr:row>76</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54305"/>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167005</xdr:rowOff>
    </xdr:from>
    <xdr:to>
      <xdr:col>73</xdr:col>
      <xdr:colOff>180975</xdr:colOff>
      <xdr:row>76</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54305"/>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121286</xdr:rowOff>
    </xdr:from>
    <xdr:to>
      <xdr:col>69</xdr:col>
      <xdr:colOff>92075</xdr:colOff>
      <xdr:row>76</xdr:row>
      <xdr:rowOff>144145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514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116205</xdr:rowOff>
    </xdr:from>
    <xdr:to>
      <xdr:col>74</xdr:col>
      <xdr:colOff>31750</xdr:colOff>
      <xdr:row>75</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56532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10812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93345</xdr:rowOff>
    </xdr:from>
    <xdr:to>
      <xdr:col>65</xdr:col>
      <xdr:colOff>53975</xdr:colOff>
      <xdr:row>77</xdr:row>
      <xdr:rowOff>23495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33672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27242</xdr:rowOff>
    </xdr:from>
    <xdr:to>
      <xdr:col>29</xdr:col>
      <xdr:colOff>127000</xdr:colOff>
      <xdr:row>16</xdr:row>
      <xdr:rowOff>51981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18067"/>
          <a:ext cx="647700" cy="24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51981</xdr:rowOff>
    </xdr:from>
    <xdr:to>
      <xdr:col>26</xdr:col>
      <xdr:colOff>50800</xdr:colOff>
      <xdr:row>16</xdr:row>
      <xdr:rowOff>58572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2806"/>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58572</xdr:rowOff>
    </xdr:from>
    <xdr:to>
      <xdr:col>22</xdr:col>
      <xdr:colOff>114300</xdr:colOff>
      <xdr:row>16</xdr:row>
      <xdr:rowOff>78956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9397"/>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78956</xdr:rowOff>
    </xdr:from>
    <xdr:to>
      <xdr:col>18</xdr:col>
      <xdr:colOff>177800</xdr:colOff>
      <xdr:row>16</xdr:row>
      <xdr:rowOff>85852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9781"/>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147892</xdr:rowOff>
    </xdr:from>
    <xdr:to>
      <xdr:col>29</xdr:col>
      <xdr:colOff>177800</xdr:colOff>
      <xdr:row>16</xdr:row>
      <xdr:rowOff>78042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6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164419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1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1181</xdr:rowOff>
    </xdr:from>
    <xdr:to>
      <xdr:col>26</xdr:col>
      <xdr:colOff>101600</xdr:colOff>
      <xdr:row>16</xdr:row>
      <xdr:rowOff>102781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2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112958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7772</xdr:rowOff>
    </xdr:from>
    <xdr:to>
      <xdr:col>22</xdr:col>
      <xdr:colOff>165100</xdr:colOff>
      <xdr:row>16</xdr:row>
      <xdr:rowOff>109372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8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119549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28156</xdr:rowOff>
    </xdr:from>
    <xdr:to>
      <xdr:col>19</xdr:col>
      <xdr:colOff>38100</xdr:colOff>
      <xdr:row>16</xdr:row>
      <xdr:rowOff>129756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139933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8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35052</xdr:rowOff>
    </xdr:from>
    <xdr:to>
      <xdr:col>15</xdr:col>
      <xdr:colOff>101600</xdr:colOff>
      <xdr:row>16</xdr:row>
      <xdr:rowOff>136652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146829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53195</xdr:rowOff>
    </xdr:from>
    <xdr:to>
      <xdr:col>29</xdr:col>
      <xdr:colOff>127000</xdr:colOff>
      <xdr:row>34</xdr:row>
      <xdr:rowOff>55807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20645"/>
          <a:ext cx="6477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55807</xdr:rowOff>
    </xdr:from>
    <xdr:to>
      <xdr:col>26</xdr:col>
      <xdr:colOff>50800</xdr:colOff>
      <xdr:row>34</xdr:row>
      <xdr:rowOff>70895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23257"/>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70895</xdr:rowOff>
    </xdr:from>
    <xdr:to>
      <xdr:col>22</xdr:col>
      <xdr:colOff>114300</xdr:colOff>
      <xdr:row>34</xdr:row>
      <xdr:rowOff>157469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38345"/>
          <a:ext cx="698500" cy="8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157469</xdr:rowOff>
    </xdr:from>
    <xdr:to>
      <xdr:col>18</xdr:col>
      <xdr:colOff>177800</xdr:colOff>
      <xdr:row>34</xdr:row>
      <xdr:rowOff>198911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24919"/>
          <a:ext cx="6985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2395</xdr:rowOff>
    </xdr:from>
    <xdr:to>
      <xdr:col>29</xdr:col>
      <xdr:colOff>177800</xdr:colOff>
      <xdr:row>34</xdr:row>
      <xdr:rowOff>103995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6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190372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5007</xdr:rowOff>
    </xdr:from>
    <xdr:to>
      <xdr:col>26</xdr:col>
      <xdr:colOff>101600</xdr:colOff>
      <xdr:row>34</xdr:row>
      <xdr:rowOff>106607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7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116784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4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20095</xdr:rowOff>
    </xdr:from>
    <xdr:to>
      <xdr:col>22</xdr:col>
      <xdr:colOff>165100</xdr:colOff>
      <xdr:row>34</xdr:row>
      <xdr:rowOff>121695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8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131872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5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106669</xdr:rowOff>
    </xdr:from>
    <xdr:to>
      <xdr:col>19</xdr:col>
      <xdr:colOff>38100</xdr:colOff>
      <xdr:row>34</xdr:row>
      <xdr:rowOff>208269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218446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4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148111</xdr:rowOff>
    </xdr:from>
    <xdr:to>
      <xdr:col>15</xdr:col>
      <xdr:colOff>101600</xdr:colOff>
      <xdr:row>34</xdr:row>
      <xdr:rowOff>249711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15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259888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8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76,732
75,676
342.13
39,666,109
38,579,725
652,736
20,198,262
33,730,911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137833</xdr:rowOff>
    </xdr:from>
    <xdr:to>
      <xdr:col>24</xdr:col>
      <xdr:colOff>63500</xdr:colOff>
      <xdr:row>34</xdr:row>
      <xdr:rowOff>15303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95683"/>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137833</xdr:rowOff>
    </xdr:from>
    <xdr:to>
      <xdr:col>19</xdr:col>
      <xdr:colOff>177800</xdr:colOff>
      <xdr:row>34</xdr:row>
      <xdr:rowOff>29115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5683"/>
          <a:ext cx="889000" cy="6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29115</xdr:rowOff>
    </xdr:from>
    <xdr:to>
      <xdr:col>15</xdr:col>
      <xdr:colOff>50800</xdr:colOff>
      <xdr:row>34</xdr:row>
      <xdr:rowOff>57747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8415"/>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57747</xdr:rowOff>
    </xdr:from>
    <xdr:to>
      <xdr:col>10</xdr:col>
      <xdr:colOff>114300</xdr:colOff>
      <xdr:row>34</xdr:row>
      <xdr:rowOff>91046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8704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135953</xdr:rowOff>
    </xdr:from>
    <xdr:to>
      <xdr:col>24</xdr:col>
      <xdr:colOff>114300</xdr:colOff>
      <xdr:row>34</xdr:row>
      <xdr:rowOff>66103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158830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87033</xdr:rowOff>
    </xdr:from>
    <xdr:to>
      <xdr:col>20</xdr:col>
      <xdr:colOff>38100</xdr:colOff>
      <xdr:row>34</xdr:row>
      <xdr:rowOff>17183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33710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149765</xdr:rowOff>
    </xdr:from>
    <xdr:to>
      <xdr:col>15</xdr:col>
      <xdr:colOff>101600</xdr:colOff>
      <xdr:row>34</xdr:row>
      <xdr:rowOff>79915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96442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8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6947</xdr:rowOff>
    </xdr:from>
    <xdr:to>
      <xdr:col>10</xdr:col>
      <xdr:colOff>165100</xdr:colOff>
      <xdr:row>34</xdr:row>
      <xdr:rowOff>108547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125074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40246</xdr:rowOff>
    </xdr:from>
    <xdr:to>
      <xdr:col>6</xdr:col>
      <xdr:colOff>38100</xdr:colOff>
      <xdr:row>34</xdr:row>
      <xdr:rowOff>141846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158373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50470</xdr:rowOff>
    </xdr:from>
    <xdr:to>
      <xdr:col>24</xdr:col>
      <xdr:colOff>63500</xdr:colOff>
      <xdr:row>56</xdr:row>
      <xdr:rowOff>69138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51670"/>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50470</xdr:rowOff>
    </xdr:from>
    <xdr:to>
      <xdr:col>19</xdr:col>
      <xdr:colOff>177800</xdr:colOff>
      <xdr:row>56</xdr:row>
      <xdr:rowOff>143980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1670"/>
          <a:ext cx="889000" cy="9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143980</xdr:rowOff>
    </xdr:from>
    <xdr:to>
      <xdr:col>15</xdr:col>
      <xdr:colOff>50800</xdr:colOff>
      <xdr:row>57</xdr:row>
      <xdr:rowOff>9576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5180"/>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9576</xdr:rowOff>
    </xdr:from>
    <xdr:to>
      <xdr:col>10</xdr:col>
      <xdr:colOff>114300</xdr:colOff>
      <xdr:row>57</xdr:row>
      <xdr:rowOff>131673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82226"/>
          <a:ext cx="889000" cy="1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18338</xdr:rowOff>
    </xdr:from>
    <xdr:to>
      <xdr:col>24</xdr:col>
      <xdr:colOff>114300</xdr:colOff>
      <xdr:row>56</xdr:row>
      <xdr:rowOff>119938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41215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171120</xdr:rowOff>
    </xdr:from>
    <xdr:to>
      <xdr:col>20</xdr:col>
      <xdr:colOff>38100</xdr:colOff>
      <xdr:row>56</xdr:row>
      <xdr:rowOff>101270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117797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93180</xdr:rowOff>
    </xdr:from>
    <xdr:to>
      <xdr:col>15</xdr:col>
      <xdr:colOff>101600</xdr:colOff>
      <xdr:row>57</xdr:row>
      <xdr:rowOff>23330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8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130226</xdr:rowOff>
    </xdr:from>
    <xdr:to>
      <xdr:col>10</xdr:col>
      <xdr:colOff>165100</xdr:colOff>
      <xdr:row>57</xdr:row>
      <xdr:rowOff>60376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76903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80873</xdr:rowOff>
    </xdr:from>
    <xdr:to>
      <xdr:col>6</xdr:col>
      <xdr:colOff>38100</xdr:colOff>
      <xdr:row>58</xdr:row>
      <xdr:rowOff>11023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105257</xdr:rowOff>
    </xdr:from>
    <xdr:to>
      <xdr:col>24</xdr:col>
      <xdr:colOff>63500</xdr:colOff>
      <xdr:row>78</xdr:row>
      <xdr:rowOff>126631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8357"/>
          <a:ext cx="8382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91351</xdr:rowOff>
    </xdr:from>
    <xdr:to>
      <xdr:col>19</xdr:col>
      <xdr:colOff>177800</xdr:colOff>
      <xdr:row>78</xdr:row>
      <xdr:rowOff>126631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64451"/>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91351</xdr:rowOff>
    </xdr:from>
    <xdr:to>
      <xdr:col>15</xdr:col>
      <xdr:colOff>50800</xdr:colOff>
      <xdr:row>78</xdr:row>
      <xdr:rowOff>126860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4451"/>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121755</xdr:rowOff>
    </xdr:from>
    <xdr:to>
      <xdr:col>10</xdr:col>
      <xdr:colOff>114300</xdr:colOff>
      <xdr:row>78</xdr:row>
      <xdr:rowOff>126860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485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54457</xdr:rowOff>
    </xdr:from>
    <xdr:to>
      <xdr:col>24</xdr:col>
      <xdr:colOff>114300</xdr:colOff>
      <xdr:row>78</xdr:row>
      <xdr:rowOff>156057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144212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75831</xdr:rowOff>
    </xdr:from>
    <xdr:to>
      <xdr:col>20</xdr:col>
      <xdr:colOff>38100</xdr:colOff>
      <xdr:row>79</xdr:row>
      <xdr:rowOff>5981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168558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40551</xdr:rowOff>
    </xdr:from>
    <xdr:to>
      <xdr:col>15</xdr:col>
      <xdr:colOff>101600</xdr:colOff>
      <xdr:row>78</xdr:row>
      <xdr:rowOff>142151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133278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76060</xdr:rowOff>
    </xdr:from>
    <xdr:to>
      <xdr:col>10</xdr:col>
      <xdr:colOff>165100</xdr:colOff>
      <xdr:row>79</xdr:row>
      <xdr:rowOff>6210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168787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70955</xdr:rowOff>
    </xdr:from>
    <xdr:to>
      <xdr:col>6</xdr:col>
      <xdr:colOff>38100</xdr:colOff>
      <xdr:row>79</xdr:row>
      <xdr:rowOff>1105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123382</xdr:rowOff>
    </xdr:from>
    <xdr:to>
      <xdr:col>24</xdr:col>
      <xdr:colOff>63500</xdr:colOff>
      <xdr:row>96</xdr:row>
      <xdr:rowOff>77074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11132"/>
          <a:ext cx="838200" cy="12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65470</xdr:rowOff>
    </xdr:from>
    <xdr:to>
      <xdr:col>19</xdr:col>
      <xdr:colOff>177800</xdr:colOff>
      <xdr:row>96</xdr:row>
      <xdr:rowOff>77074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53220"/>
          <a:ext cx="889000" cy="18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65470</xdr:rowOff>
    </xdr:from>
    <xdr:to>
      <xdr:col>15</xdr:col>
      <xdr:colOff>50800</xdr:colOff>
      <xdr:row>97</xdr:row>
      <xdr:rowOff>38289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53220"/>
          <a:ext cx="889000" cy="3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38289</xdr:rowOff>
    </xdr:from>
    <xdr:to>
      <xdr:col>10</xdr:col>
      <xdr:colOff>114300</xdr:colOff>
      <xdr:row>97</xdr:row>
      <xdr:rowOff>69357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68939"/>
          <a:ext cx="8890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72582</xdr:rowOff>
    </xdr:from>
    <xdr:to>
      <xdr:col>24</xdr:col>
      <xdr:colOff>114300</xdr:colOff>
      <xdr:row>96</xdr:row>
      <xdr:rowOff>2732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51009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3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26274</xdr:rowOff>
    </xdr:from>
    <xdr:to>
      <xdr:col>20</xdr:col>
      <xdr:colOff>38100</xdr:colOff>
      <xdr:row>96</xdr:row>
      <xdr:rowOff>127874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119001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7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14670</xdr:rowOff>
    </xdr:from>
    <xdr:to>
      <xdr:col>15</xdr:col>
      <xdr:colOff>101600</xdr:colOff>
      <xdr:row>95</xdr:row>
      <xdr:rowOff>116270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107397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9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158939</xdr:rowOff>
    </xdr:from>
    <xdr:to>
      <xdr:col>10</xdr:col>
      <xdr:colOff>165100</xdr:colOff>
      <xdr:row>97</xdr:row>
      <xdr:rowOff>89089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80216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18557</xdr:rowOff>
    </xdr:from>
    <xdr:to>
      <xdr:col>6</xdr:col>
      <xdr:colOff>38100</xdr:colOff>
      <xdr:row>97</xdr:row>
      <xdr:rowOff>120157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111284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22992</xdr:rowOff>
    </xdr:from>
    <xdr:to>
      <xdr:col>55</xdr:col>
      <xdr:colOff>0</xdr:colOff>
      <xdr:row>37</xdr:row>
      <xdr:rowOff>31428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66642"/>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22992</xdr:rowOff>
    </xdr:from>
    <xdr:to>
      <xdr:col>50</xdr:col>
      <xdr:colOff>114300</xdr:colOff>
      <xdr:row>37</xdr:row>
      <xdr:rowOff>43178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66642"/>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125489</xdr:rowOff>
    </xdr:from>
    <xdr:to>
      <xdr:col>45</xdr:col>
      <xdr:colOff>177800</xdr:colOff>
      <xdr:row>37</xdr:row>
      <xdr:rowOff>43178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11889"/>
          <a:ext cx="889000" cy="77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125489</xdr:rowOff>
    </xdr:from>
    <xdr:to>
      <xdr:col>41</xdr:col>
      <xdr:colOff>50800</xdr:colOff>
      <xdr:row>37</xdr:row>
      <xdr:rowOff>61595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11889"/>
          <a:ext cx="889000" cy="7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152078</xdr:rowOff>
    </xdr:from>
    <xdr:to>
      <xdr:col>55</xdr:col>
      <xdr:colOff>50800</xdr:colOff>
      <xdr:row>37</xdr:row>
      <xdr:rowOff>82228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130505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143642</xdr:rowOff>
    </xdr:from>
    <xdr:to>
      <xdr:col>50</xdr:col>
      <xdr:colOff>165100</xdr:colOff>
      <xdr:row>37</xdr:row>
      <xdr:rowOff>73792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64919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163828</xdr:rowOff>
    </xdr:from>
    <xdr:to>
      <xdr:col>46</xdr:col>
      <xdr:colOff>38100</xdr:colOff>
      <xdr:row>37</xdr:row>
      <xdr:rowOff>93978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85105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74689</xdr:rowOff>
    </xdr:from>
    <xdr:to>
      <xdr:col>41</xdr:col>
      <xdr:colOff>101600</xdr:colOff>
      <xdr:row>33</xdr:row>
      <xdr:rowOff>4839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167416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5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10795</xdr:rowOff>
    </xdr:from>
    <xdr:to>
      <xdr:col>36</xdr:col>
      <xdr:colOff>165100</xdr:colOff>
      <xdr:row>37</xdr:row>
      <xdr:rowOff>112395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103522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73533</xdr:rowOff>
    </xdr:from>
    <xdr:to>
      <xdr:col>55</xdr:col>
      <xdr:colOff>0</xdr:colOff>
      <xdr:row>55</xdr:row>
      <xdr:rowOff>40843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31833"/>
          <a:ext cx="838200" cy="1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81432</xdr:rowOff>
    </xdr:from>
    <xdr:to>
      <xdr:col>50</xdr:col>
      <xdr:colOff>114300</xdr:colOff>
      <xdr:row>55</xdr:row>
      <xdr:rowOff>40843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68282"/>
          <a:ext cx="889000" cy="3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81432</xdr:rowOff>
    </xdr:from>
    <xdr:to>
      <xdr:col>45</xdr:col>
      <xdr:colOff>177800</xdr:colOff>
      <xdr:row>54</xdr:row>
      <xdr:rowOff>127127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68282"/>
          <a:ext cx="889000" cy="2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127127</xdr:rowOff>
    </xdr:from>
    <xdr:to>
      <xdr:col>41</xdr:col>
      <xdr:colOff>50800</xdr:colOff>
      <xdr:row>56</xdr:row>
      <xdr:rowOff>10935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85427"/>
          <a:ext cx="889000" cy="2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22733</xdr:rowOff>
    </xdr:from>
    <xdr:to>
      <xdr:col>55</xdr:col>
      <xdr:colOff>50800</xdr:colOff>
      <xdr:row>54</xdr:row>
      <xdr:rowOff>124333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45610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161493</xdr:rowOff>
    </xdr:from>
    <xdr:to>
      <xdr:col>50</xdr:col>
      <xdr:colOff>165100</xdr:colOff>
      <xdr:row>55</xdr:row>
      <xdr:rowOff>91643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108170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30632</xdr:rowOff>
    </xdr:from>
    <xdr:to>
      <xdr:col>46</xdr:col>
      <xdr:colOff>38100</xdr:colOff>
      <xdr:row>53</xdr:row>
      <xdr:rowOff>132232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148759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8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76327</xdr:rowOff>
    </xdr:from>
    <xdr:to>
      <xdr:col>41</xdr:col>
      <xdr:colOff>101600</xdr:colOff>
      <xdr:row>55</xdr:row>
      <xdr:rowOff>6477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23004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131585</xdr:rowOff>
    </xdr:from>
    <xdr:to>
      <xdr:col>36</xdr:col>
      <xdr:colOff>165100</xdr:colOff>
      <xdr:row>56</xdr:row>
      <xdr:rowOff>61735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52862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7874</xdr:rowOff>
    </xdr:from>
    <xdr:to>
      <xdr:col>55</xdr:col>
      <xdr:colOff>0</xdr:colOff>
      <xdr:row>79</xdr:row>
      <xdr:rowOff>37840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2424"/>
          <a:ext cx="8382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23285</xdr:rowOff>
    </xdr:from>
    <xdr:to>
      <xdr:col>50</xdr:col>
      <xdr:colOff>114300</xdr:colOff>
      <xdr:row>79</xdr:row>
      <xdr:rowOff>7874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24935"/>
          <a:ext cx="889000" cy="3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23285</xdr:rowOff>
    </xdr:from>
    <xdr:to>
      <xdr:col>45</xdr:col>
      <xdr:colOff>177800</xdr:colOff>
      <xdr:row>77</xdr:row>
      <xdr:rowOff>147016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24935"/>
          <a:ext cx="889000" cy="1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147016</xdr:rowOff>
    </xdr:from>
    <xdr:to>
      <xdr:col>41</xdr:col>
      <xdr:colOff>50800</xdr:colOff>
      <xdr:row>78</xdr:row>
      <xdr:rowOff>35116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48666"/>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158490</xdr:rowOff>
    </xdr:from>
    <xdr:to>
      <xdr:col>55</xdr:col>
      <xdr:colOff>50800</xdr:colOff>
      <xdr:row>79</xdr:row>
      <xdr:rowOff>88640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73417</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128524</xdr:rowOff>
    </xdr:from>
    <xdr:to>
      <xdr:col>50</xdr:col>
      <xdr:colOff>165100</xdr:colOff>
      <xdr:row>79</xdr:row>
      <xdr:rowOff>58674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49801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143935</xdr:rowOff>
    </xdr:from>
    <xdr:to>
      <xdr:col>46</xdr:col>
      <xdr:colOff>38100</xdr:colOff>
      <xdr:row>77</xdr:row>
      <xdr:rowOff>74085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90612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96216</xdr:rowOff>
    </xdr:from>
    <xdr:to>
      <xdr:col>41</xdr:col>
      <xdr:colOff>101600</xdr:colOff>
      <xdr:row>78</xdr:row>
      <xdr:rowOff>26366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42893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155766</xdr:rowOff>
    </xdr:from>
    <xdr:to>
      <xdr:col>36</xdr:col>
      <xdr:colOff>165100</xdr:colOff>
      <xdr:row>78</xdr:row>
      <xdr:rowOff>85916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77043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76606</xdr:rowOff>
    </xdr:from>
    <xdr:to>
      <xdr:col>55</xdr:col>
      <xdr:colOff>0</xdr:colOff>
      <xdr:row>95</xdr:row>
      <xdr:rowOff>152028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92906"/>
          <a:ext cx="838200" cy="24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77684</xdr:rowOff>
    </xdr:from>
    <xdr:to>
      <xdr:col>50</xdr:col>
      <xdr:colOff>114300</xdr:colOff>
      <xdr:row>95</xdr:row>
      <xdr:rowOff>152028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365434"/>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77684</xdr:rowOff>
    </xdr:from>
    <xdr:to>
      <xdr:col>45</xdr:col>
      <xdr:colOff>177800</xdr:colOff>
      <xdr:row>96</xdr:row>
      <xdr:rowOff>45534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365434"/>
          <a:ext cx="889000" cy="1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45534</xdr:rowOff>
    </xdr:from>
    <xdr:to>
      <xdr:col>41</xdr:col>
      <xdr:colOff>50800</xdr:colOff>
      <xdr:row>97</xdr:row>
      <xdr:rowOff>79301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04734"/>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25806</xdr:rowOff>
    </xdr:from>
    <xdr:to>
      <xdr:col>55</xdr:col>
      <xdr:colOff>50800</xdr:colOff>
      <xdr:row>94</xdr:row>
      <xdr:rowOff>127406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48683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101228</xdr:rowOff>
    </xdr:from>
    <xdr:to>
      <xdr:col>50</xdr:col>
      <xdr:colOff>165100</xdr:colOff>
      <xdr:row>96</xdr:row>
      <xdr:rowOff>31378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47905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26884</xdr:rowOff>
    </xdr:from>
    <xdr:to>
      <xdr:col>46</xdr:col>
      <xdr:colOff>38100</xdr:colOff>
      <xdr:row>95</xdr:row>
      <xdr:rowOff>128484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145011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166184</xdr:rowOff>
    </xdr:from>
    <xdr:to>
      <xdr:col>41</xdr:col>
      <xdr:colOff>101600</xdr:colOff>
      <xdr:row>96</xdr:row>
      <xdr:rowOff>96334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112861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2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28501</xdr:rowOff>
    </xdr:from>
    <xdr:to>
      <xdr:col>36</xdr:col>
      <xdr:colOff>165100</xdr:colOff>
      <xdr:row>97</xdr:row>
      <xdr:rowOff>130101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121228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128133</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471783"/>
          <a:ext cx="8382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136728</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1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81087</xdr:rowOff>
    </xdr:from>
    <xdr:to>
      <xdr:col>71</xdr:col>
      <xdr:colOff>177800</xdr:colOff>
      <xdr:row>38</xdr:row>
      <xdr:rowOff>136728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424737"/>
          <a:ext cx="889000" cy="2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77333</xdr:rowOff>
    </xdr:from>
    <xdr:to>
      <xdr:col>85</xdr:col>
      <xdr:colOff>177800</xdr:colOff>
      <xdr:row>38</xdr:row>
      <xdr:rowOff>7483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100210</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2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85928</xdr:rowOff>
    </xdr:from>
    <xdr:to>
      <xdr:col>72</xdr:col>
      <xdr:colOff>38100</xdr:colOff>
      <xdr:row>39</xdr:row>
      <xdr:rowOff>16078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7205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46333" y="6693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30287</xdr:rowOff>
    </xdr:from>
    <xdr:to>
      <xdr:col>67</xdr:col>
      <xdr:colOff>101600</xdr:colOff>
      <xdr:row>37</xdr:row>
      <xdr:rowOff>131887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148414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4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113157</xdr:rowOff>
    </xdr:from>
    <xdr:to>
      <xdr:col>85</xdr:col>
      <xdr:colOff>127000</xdr:colOff>
      <xdr:row>75</xdr:row>
      <xdr:rowOff>114541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71907"/>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113157</xdr:rowOff>
    </xdr:from>
    <xdr:to>
      <xdr:col>81</xdr:col>
      <xdr:colOff>50800</xdr:colOff>
      <xdr:row>75</xdr:row>
      <xdr:rowOff>127876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7190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127876</xdr:rowOff>
    </xdr:from>
    <xdr:to>
      <xdr:col>76</xdr:col>
      <xdr:colOff>114300</xdr:colOff>
      <xdr:row>75</xdr:row>
      <xdr:rowOff>164618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86626"/>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164618</xdr:rowOff>
    </xdr:from>
    <xdr:to>
      <xdr:col>71</xdr:col>
      <xdr:colOff>177800</xdr:colOff>
      <xdr:row>76</xdr:row>
      <xdr:rowOff>15711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233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63741</xdr:rowOff>
    </xdr:from>
    <xdr:to>
      <xdr:col>85</xdr:col>
      <xdr:colOff>177800</xdr:colOff>
      <xdr:row>75</xdr:row>
      <xdr:rowOff>165342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922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86618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7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62357</xdr:rowOff>
    </xdr:from>
    <xdr:to>
      <xdr:col>81</xdr:col>
      <xdr:colOff>101600</xdr:colOff>
      <xdr:row>75</xdr:row>
      <xdr:rowOff>163956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211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9034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77076</xdr:rowOff>
    </xdr:from>
    <xdr:to>
      <xdr:col>76</xdr:col>
      <xdr:colOff>165100</xdr:colOff>
      <xdr:row>76</xdr:row>
      <xdr:rowOff>7226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23753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1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113817</xdr:rowOff>
    </xdr:from>
    <xdr:to>
      <xdr:col>72</xdr:col>
      <xdr:colOff>38100</xdr:colOff>
      <xdr:row>76</xdr:row>
      <xdr:rowOff>43966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72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60494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136360</xdr:rowOff>
    </xdr:from>
    <xdr:to>
      <xdr:col>67</xdr:col>
      <xdr:colOff>101600</xdr:colOff>
      <xdr:row>76</xdr:row>
      <xdr:rowOff>66511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83037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155721</xdr:rowOff>
    </xdr:from>
    <xdr:to>
      <xdr:col>85</xdr:col>
      <xdr:colOff>127000</xdr:colOff>
      <xdr:row>98</xdr:row>
      <xdr:rowOff>59461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86371"/>
          <a:ext cx="838200" cy="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155721</xdr:rowOff>
    </xdr:from>
    <xdr:to>
      <xdr:col>81</xdr:col>
      <xdr:colOff>50800</xdr:colOff>
      <xdr:row>97</xdr:row>
      <xdr:rowOff>169591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86371"/>
          <a:ext cx="889000" cy="1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169591</xdr:rowOff>
    </xdr:from>
    <xdr:to>
      <xdr:col>76</xdr:col>
      <xdr:colOff>114300</xdr:colOff>
      <xdr:row>98</xdr:row>
      <xdr:rowOff>83052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00241"/>
          <a:ext cx="889000" cy="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83052</xdr:rowOff>
    </xdr:from>
    <xdr:to>
      <xdr:col>71</xdr:col>
      <xdr:colOff>177800</xdr:colOff>
      <xdr:row>98</xdr:row>
      <xdr:rowOff>124484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85152"/>
          <a:ext cx="889000" cy="4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8661</xdr:rowOff>
    </xdr:from>
    <xdr:to>
      <xdr:col>85</xdr:col>
      <xdr:colOff>177800</xdr:colOff>
      <xdr:row>98</xdr:row>
      <xdr:rowOff>110261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95038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104921</xdr:rowOff>
    </xdr:from>
    <xdr:to>
      <xdr:col>81</xdr:col>
      <xdr:colOff>101600</xdr:colOff>
      <xdr:row>98</xdr:row>
      <xdr:rowOff>35071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26198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2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118791</xdr:rowOff>
    </xdr:from>
    <xdr:to>
      <xdr:col>76</xdr:col>
      <xdr:colOff>165100</xdr:colOff>
      <xdr:row>98</xdr:row>
      <xdr:rowOff>48941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40068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4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32252</xdr:rowOff>
    </xdr:from>
    <xdr:to>
      <xdr:col>72</xdr:col>
      <xdr:colOff>38100</xdr:colOff>
      <xdr:row>98</xdr:row>
      <xdr:rowOff>133852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124979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73684</xdr:rowOff>
    </xdr:from>
    <xdr:to>
      <xdr:col>67</xdr:col>
      <xdr:colOff>101600</xdr:colOff>
      <xdr:row>99</xdr:row>
      <xdr:rowOff>3834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166411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138303</xdr:rowOff>
    </xdr:from>
    <xdr:to>
      <xdr:col>116</xdr:col>
      <xdr:colOff>63500</xdr:colOff>
      <xdr:row>35</xdr:row>
      <xdr:rowOff>164719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139053"/>
          <a:ext cx="8382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138303</xdr:rowOff>
    </xdr:from>
    <xdr:to>
      <xdr:col>111</xdr:col>
      <xdr:colOff>177800</xdr:colOff>
      <xdr:row>35</xdr:row>
      <xdr:rowOff>143891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139053"/>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143891</xdr:rowOff>
    </xdr:from>
    <xdr:to>
      <xdr:col>107</xdr:col>
      <xdr:colOff>50800</xdr:colOff>
      <xdr:row>35</xdr:row>
      <xdr:rowOff>161925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144641"/>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161925</xdr:rowOff>
    </xdr:from>
    <xdr:to>
      <xdr:col>102</xdr:col>
      <xdr:colOff>114300</xdr:colOff>
      <xdr:row>36</xdr:row>
      <xdr:rowOff>16002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16267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113919</xdr:rowOff>
    </xdr:from>
    <xdr:to>
      <xdr:col>116</xdr:col>
      <xdr:colOff>114300</xdr:colOff>
      <xdr:row>36</xdr:row>
      <xdr:rowOff>44069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136796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9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87503</xdr:rowOff>
    </xdr:from>
    <xdr:to>
      <xdr:col>112</xdr:col>
      <xdr:colOff>38100</xdr:colOff>
      <xdr:row>36</xdr:row>
      <xdr:rowOff>17653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34180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86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93091</xdr:rowOff>
    </xdr:from>
    <xdr:to>
      <xdr:col>107</xdr:col>
      <xdr:colOff>101600</xdr:colOff>
      <xdr:row>36</xdr:row>
      <xdr:rowOff>23241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39768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111125</xdr:rowOff>
    </xdr:from>
    <xdr:to>
      <xdr:col>102</xdr:col>
      <xdr:colOff>165100</xdr:colOff>
      <xdr:row>36</xdr:row>
      <xdr:rowOff>41275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57802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8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136652</xdr:rowOff>
    </xdr:from>
    <xdr:to>
      <xdr:col>98</xdr:col>
      <xdr:colOff>38100</xdr:colOff>
      <xdr:row>36</xdr:row>
      <xdr:rowOff>66802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1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83329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72263</xdr:rowOff>
    </xdr:from>
    <xdr:to>
      <xdr:col>116</xdr:col>
      <xdr:colOff>63500</xdr:colOff>
      <xdr:row>58</xdr:row>
      <xdr:rowOff>74664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16363"/>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36106</xdr:rowOff>
    </xdr:from>
    <xdr:to>
      <xdr:col>111</xdr:col>
      <xdr:colOff>177800</xdr:colOff>
      <xdr:row>58</xdr:row>
      <xdr:rowOff>72263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80206"/>
          <a:ext cx="889000" cy="3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160503</xdr:rowOff>
    </xdr:from>
    <xdr:to>
      <xdr:col>107</xdr:col>
      <xdr:colOff>50800</xdr:colOff>
      <xdr:row>58</xdr:row>
      <xdr:rowOff>36106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33153"/>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107391</xdr:rowOff>
    </xdr:from>
    <xdr:to>
      <xdr:col>102</xdr:col>
      <xdr:colOff>114300</xdr:colOff>
      <xdr:row>57</xdr:row>
      <xdr:rowOff>160503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80041"/>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23864</xdr:rowOff>
    </xdr:from>
    <xdr:to>
      <xdr:col>116</xdr:col>
      <xdr:colOff>114300</xdr:colOff>
      <xdr:row>58</xdr:row>
      <xdr:rowOff>125464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46741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1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21463</xdr:rowOff>
    </xdr:from>
    <xdr:to>
      <xdr:col>112</xdr:col>
      <xdr:colOff>38100</xdr:colOff>
      <xdr:row>58</xdr:row>
      <xdr:rowOff>123063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139590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7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156756</xdr:rowOff>
    </xdr:from>
    <xdr:to>
      <xdr:col>107</xdr:col>
      <xdr:colOff>101600</xdr:colOff>
      <xdr:row>58</xdr:row>
      <xdr:rowOff>86906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103433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7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109703</xdr:rowOff>
    </xdr:from>
    <xdr:to>
      <xdr:col>102</xdr:col>
      <xdr:colOff>165100</xdr:colOff>
      <xdr:row>58</xdr:row>
      <xdr:rowOff>39853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56380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5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56591</xdr:rowOff>
    </xdr:from>
    <xdr:to>
      <xdr:col>98</xdr:col>
      <xdr:colOff>38100</xdr:colOff>
      <xdr:row>57</xdr:row>
      <xdr:rowOff>158191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3268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43100</xdr:rowOff>
    </xdr:from>
    <xdr:to>
      <xdr:col>116</xdr:col>
      <xdr:colOff>63500</xdr:colOff>
      <xdr:row>75</xdr:row>
      <xdr:rowOff>80656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018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77619</xdr:rowOff>
    </xdr:from>
    <xdr:to>
      <xdr:col>111</xdr:col>
      <xdr:colOff>177800</xdr:colOff>
      <xdr:row>75</xdr:row>
      <xdr:rowOff>80656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36369"/>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77619</xdr:rowOff>
    </xdr:from>
    <xdr:to>
      <xdr:col>107</xdr:col>
      <xdr:colOff>50800</xdr:colOff>
      <xdr:row>75</xdr:row>
      <xdr:rowOff>131634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36369"/>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131634</xdr:rowOff>
    </xdr:from>
    <xdr:to>
      <xdr:col>102</xdr:col>
      <xdr:colOff>114300</xdr:colOff>
      <xdr:row>76</xdr:row>
      <xdr:rowOff>9170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903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163750</xdr:rowOff>
    </xdr:from>
    <xdr:to>
      <xdr:col>116</xdr:col>
      <xdr:colOff>114300</xdr:colOff>
      <xdr:row>75</xdr:row>
      <xdr:rowOff>93900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15177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29856</xdr:rowOff>
    </xdr:from>
    <xdr:to>
      <xdr:col>112</xdr:col>
      <xdr:colOff>38100</xdr:colOff>
      <xdr:row>75</xdr:row>
      <xdr:rowOff>131456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147983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6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26819</xdr:rowOff>
    </xdr:from>
    <xdr:to>
      <xdr:col>107</xdr:col>
      <xdr:colOff>101600</xdr:colOff>
      <xdr:row>75</xdr:row>
      <xdr:rowOff>128419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144946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80834</xdr:rowOff>
    </xdr:from>
    <xdr:to>
      <xdr:col>102</xdr:col>
      <xdr:colOff>165100</xdr:colOff>
      <xdr:row>76</xdr:row>
      <xdr:rowOff>10984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27511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129819</xdr:rowOff>
    </xdr:from>
    <xdr:to>
      <xdr:col>98</xdr:col>
      <xdr:colOff>38100</xdr:colOff>
      <xdr:row>76</xdr:row>
      <xdr:rowOff>59968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76496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歳出決算総額は、住民一人当たり合計額</a:t>
          </a:r>
          <a:r>
            <a:rPr kumimoji="1" lang="en-US" altLang="ja-JP" sz="1200">
              <a:latin typeface="ＭＳ Ｐゴシック" panose="020B0600070205080204" pitchFamily="50" charset="-128"/>
              <a:ea typeface="ＭＳ Ｐゴシック" panose="020B0600070205080204" pitchFamily="50" charset="-128"/>
            </a:rPr>
            <a:t>503</a:t>
          </a:r>
          <a:r>
            <a:rPr kumimoji="1" lang="ja-JP" altLang="en-US" sz="1200">
              <a:latin typeface="ＭＳ Ｐゴシック" panose="020B0600070205080204" pitchFamily="50" charset="-128"/>
              <a:ea typeface="ＭＳ Ｐゴシック" panose="020B0600070205080204" pitchFamily="50" charset="-128"/>
            </a:rPr>
            <a:t>千円で前年度比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千円増となっており、その主な要因は、普通建設事業費の小学校校舎等改修事業費や扶助費の臨時特別給付金給付事業費の影響によるものである。　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86,530</a:t>
          </a:r>
          <a:r>
            <a:rPr kumimoji="1" lang="ja-JP" altLang="en-US" sz="1200">
              <a:latin typeface="ＭＳ Ｐゴシック" panose="020B0600070205080204" pitchFamily="50" charset="-128"/>
              <a:ea typeface="ＭＳ Ｐゴシック" panose="020B0600070205080204" pitchFamily="50" charset="-128"/>
            </a:rPr>
            <a:t>円で対前年度比</a:t>
          </a:r>
          <a:r>
            <a:rPr kumimoji="1" lang="en-US" altLang="ja-JP" sz="1200">
              <a:latin typeface="ＭＳ Ｐゴシック" panose="020B0600070205080204" pitchFamily="50" charset="-128"/>
              <a:ea typeface="ＭＳ Ｐゴシック" panose="020B0600070205080204" pitchFamily="50" charset="-128"/>
            </a:rPr>
            <a:t>2,568</a:t>
          </a:r>
          <a:r>
            <a:rPr kumimoji="1" lang="ja-JP" altLang="en-US" sz="1200">
              <a:latin typeface="ＭＳ Ｐゴシック" panose="020B0600070205080204" pitchFamily="50" charset="-128"/>
              <a:ea typeface="ＭＳ Ｐゴシック" panose="020B0600070205080204" pitchFamily="50" charset="-128"/>
            </a:rPr>
            <a:t>円減少となっているが、これは主に退職手当が減少したことが要因と考えられる。また人件費については、類似団体平均を大きく上回っており、支所など出先職場の配置人員の見直しを進めるなど、引き続き適正な人員配置の検討に取り組む。　また、物件費に関して、前年度決算額を下回っており、主な要因として新型コロナウイルスワクチンの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類移行に伴う接種体制の変更や学校の校務系ネットワーク整備事業費の終了等によるものである。一方、普通建設事業費については更新整備が前年度決算額を上回っており、主な要因として中総合会館整備事業費の増や、複数年にまたがる大型事業である清掃事務所第一工場長寿命化事業等の事業費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76,732
75,676
342.13
39,666,109
38,579,725
652,736
20,198,262
33,730,911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45517</xdr:rowOff>
    </xdr:from>
    <xdr:to>
      <xdr:col>24</xdr:col>
      <xdr:colOff>63500</xdr:colOff>
      <xdr:row>33</xdr:row>
      <xdr:rowOff>80264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0336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68377</xdr:rowOff>
    </xdr:from>
    <xdr:to>
      <xdr:col>19</xdr:col>
      <xdr:colOff>177800</xdr:colOff>
      <xdr:row>33</xdr:row>
      <xdr:rowOff>80264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54777"/>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68377</xdr:rowOff>
    </xdr:from>
    <xdr:to>
      <xdr:col>15</xdr:col>
      <xdr:colOff>50800</xdr:colOff>
      <xdr:row>33</xdr:row>
      <xdr:rowOff>131928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54777"/>
          <a:ext cx="8890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106781</xdr:rowOff>
    </xdr:from>
    <xdr:to>
      <xdr:col>10</xdr:col>
      <xdr:colOff>114300</xdr:colOff>
      <xdr:row>33</xdr:row>
      <xdr:rowOff>131928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6463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166167</xdr:rowOff>
    </xdr:from>
    <xdr:to>
      <xdr:col>24</xdr:col>
      <xdr:colOff>114300</xdr:colOff>
      <xdr:row>33</xdr:row>
      <xdr:rowOff>96317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5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17594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0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29464</xdr:rowOff>
    </xdr:from>
    <xdr:to>
      <xdr:col>20</xdr:col>
      <xdr:colOff>38100</xdr:colOff>
      <xdr:row>33</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147591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6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17577</xdr:rowOff>
    </xdr:from>
    <xdr:to>
      <xdr:col>15</xdr:col>
      <xdr:colOff>101600</xdr:colOff>
      <xdr:row>32</xdr:row>
      <xdr:rowOff>119177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135704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7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81128</xdr:rowOff>
    </xdr:from>
    <xdr:to>
      <xdr:col>10</xdr:col>
      <xdr:colOff>165100</xdr:colOff>
      <xdr:row>34</xdr:row>
      <xdr:rowOff>11278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27805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55981</xdr:rowOff>
    </xdr:from>
    <xdr:to>
      <xdr:col>6</xdr:col>
      <xdr:colOff>38100</xdr:colOff>
      <xdr:row>33</xdr:row>
      <xdr:rowOff>157581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2658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1252</xdr:rowOff>
    </xdr:from>
    <xdr:to>
      <xdr:col>24</xdr:col>
      <xdr:colOff>63500</xdr:colOff>
      <xdr:row>56</xdr:row>
      <xdr:rowOff>55682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02452"/>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128308</xdr:rowOff>
    </xdr:from>
    <xdr:to>
      <xdr:col>19</xdr:col>
      <xdr:colOff>177800</xdr:colOff>
      <xdr:row>56</xdr:row>
      <xdr:rowOff>1252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58058"/>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167589</xdr:rowOff>
    </xdr:from>
    <xdr:to>
      <xdr:col>15</xdr:col>
      <xdr:colOff>50800</xdr:colOff>
      <xdr:row>55</xdr:row>
      <xdr:rowOff>128308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11539"/>
          <a:ext cx="889000" cy="64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167589</xdr:rowOff>
    </xdr:from>
    <xdr:to>
      <xdr:col>10</xdr:col>
      <xdr:colOff>114300</xdr:colOff>
      <xdr:row>56</xdr:row>
      <xdr:rowOff>162941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11539"/>
          <a:ext cx="889000" cy="85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4882</xdr:rowOff>
    </xdr:from>
    <xdr:to>
      <xdr:col>24</xdr:col>
      <xdr:colOff>114300</xdr:colOff>
      <xdr:row>56</xdr:row>
      <xdr:rowOff>106482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27759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121902</xdr:rowOff>
    </xdr:from>
    <xdr:to>
      <xdr:col>20</xdr:col>
      <xdr:colOff>38100</xdr:colOff>
      <xdr:row>56</xdr:row>
      <xdr:rowOff>52052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68579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2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77508</xdr:rowOff>
    </xdr:from>
    <xdr:to>
      <xdr:col>15</xdr:col>
      <xdr:colOff>101600</xdr:colOff>
      <xdr:row>56</xdr:row>
      <xdr:rowOff>7658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24185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116789</xdr:rowOff>
    </xdr:from>
    <xdr:to>
      <xdr:col>10</xdr:col>
      <xdr:colOff>165100</xdr:colOff>
      <xdr:row>52</xdr:row>
      <xdr:rowOff>46939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86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63466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3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112141</xdr:rowOff>
    </xdr:from>
    <xdr:to>
      <xdr:col>6</xdr:col>
      <xdr:colOff>38100</xdr:colOff>
      <xdr:row>57</xdr:row>
      <xdr:rowOff>42291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58818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77302</xdr:rowOff>
    </xdr:from>
    <xdr:to>
      <xdr:col>24</xdr:col>
      <xdr:colOff>63500</xdr:colOff>
      <xdr:row>76</xdr:row>
      <xdr:rowOff>169780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7502"/>
          <a:ext cx="838200" cy="9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24200</xdr:rowOff>
    </xdr:from>
    <xdr:to>
      <xdr:col>19</xdr:col>
      <xdr:colOff>177800</xdr:colOff>
      <xdr:row>76</xdr:row>
      <xdr:rowOff>169780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4400"/>
          <a:ext cx="8890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24200</xdr:rowOff>
    </xdr:from>
    <xdr:to>
      <xdr:col>15</xdr:col>
      <xdr:colOff>50800</xdr:colOff>
      <xdr:row>77</xdr:row>
      <xdr:rowOff>141891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4400"/>
          <a:ext cx="889000" cy="28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141891</xdr:rowOff>
    </xdr:from>
    <xdr:to>
      <xdr:col>10</xdr:col>
      <xdr:colOff>114300</xdr:colOff>
      <xdr:row>78</xdr:row>
      <xdr:rowOff>19475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3541"/>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26502</xdr:rowOff>
    </xdr:from>
    <xdr:to>
      <xdr:col>24</xdr:col>
      <xdr:colOff>114300</xdr:colOff>
      <xdr:row>76</xdr:row>
      <xdr:rowOff>128102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118980</xdr:rowOff>
    </xdr:from>
    <xdr:to>
      <xdr:col>20</xdr:col>
      <xdr:colOff>38100</xdr:colOff>
      <xdr:row>77</xdr:row>
      <xdr:rowOff>49130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40257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144850</xdr:rowOff>
    </xdr:from>
    <xdr:to>
      <xdr:col>15</xdr:col>
      <xdr:colOff>101600</xdr:colOff>
      <xdr:row>76</xdr:row>
      <xdr:rowOff>75000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66127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91091</xdr:rowOff>
    </xdr:from>
    <xdr:to>
      <xdr:col>10</xdr:col>
      <xdr:colOff>165100</xdr:colOff>
      <xdr:row>78</xdr:row>
      <xdr:rowOff>21241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140125</xdr:rowOff>
    </xdr:from>
    <xdr:to>
      <xdr:col>6</xdr:col>
      <xdr:colOff>38100</xdr:colOff>
      <xdr:row>78</xdr:row>
      <xdr:rowOff>70275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61402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1343</xdr:rowOff>
    </xdr:from>
    <xdr:to>
      <xdr:col>24</xdr:col>
      <xdr:colOff>63500</xdr:colOff>
      <xdr:row>98</xdr:row>
      <xdr:rowOff>32476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03443"/>
          <a:ext cx="8382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25933</xdr:rowOff>
    </xdr:from>
    <xdr:to>
      <xdr:col>19</xdr:col>
      <xdr:colOff>177800</xdr:colOff>
      <xdr:row>98</xdr:row>
      <xdr:rowOff>32476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56583"/>
          <a:ext cx="889000" cy="1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25933</xdr:rowOff>
    </xdr:from>
    <xdr:to>
      <xdr:col>15</xdr:col>
      <xdr:colOff>50800</xdr:colOff>
      <xdr:row>98</xdr:row>
      <xdr:rowOff>95123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56583"/>
          <a:ext cx="889000" cy="2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95123</xdr:rowOff>
    </xdr:from>
    <xdr:to>
      <xdr:col>10</xdr:col>
      <xdr:colOff>114300</xdr:colOff>
      <xdr:row>98</xdr:row>
      <xdr:rowOff>118463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97223"/>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121993</xdr:rowOff>
    </xdr:from>
    <xdr:to>
      <xdr:col>24</xdr:col>
      <xdr:colOff>114300</xdr:colOff>
      <xdr:row>98</xdr:row>
      <xdr:rowOff>52143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144870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153126</xdr:rowOff>
    </xdr:from>
    <xdr:to>
      <xdr:col>20</xdr:col>
      <xdr:colOff>38100</xdr:colOff>
      <xdr:row>98</xdr:row>
      <xdr:rowOff>83276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99803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146583</xdr:rowOff>
    </xdr:from>
    <xdr:to>
      <xdr:col>15</xdr:col>
      <xdr:colOff>101600</xdr:colOff>
      <xdr:row>97</xdr:row>
      <xdr:rowOff>76733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93260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44323</xdr:rowOff>
    </xdr:from>
    <xdr:to>
      <xdr:col>10</xdr:col>
      <xdr:colOff>165100</xdr:colOff>
      <xdr:row>98</xdr:row>
      <xdr:rowOff>145923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67663</xdr:rowOff>
    </xdr:from>
    <xdr:to>
      <xdr:col>6</xdr:col>
      <xdr:colOff>38100</xdr:colOff>
      <xdr:row>98</xdr:row>
      <xdr:rowOff>169263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14340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143292</xdr:rowOff>
    </xdr:from>
    <xdr:to>
      <xdr:col>55</xdr:col>
      <xdr:colOff>0</xdr:colOff>
      <xdr:row>38</xdr:row>
      <xdr:rowOff>56097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486942"/>
          <a:ext cx="838200" cy="8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47934</xdr:rowOff>
    </xdr:from>
    <xdr:to>
      <xdr:col>50</xdr:col>
      <xdr:colOff>114300</xdr:colOff>
      <xdr:row>38</xdr:row>
      <xdr:rowOff>56097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563034"/>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47934</xdr:rowOff>
    </xdr:from>
    <xdr:to>
      <xdr:col>45</xdr:col>
      <xdr:colOff>177800</xdr:colOff>
      <xdr:row>38</xdr:row>
      <xdr:rowOff>51853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56303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28992</xdr:rowOff>
    </xdr:from>
    <xdr:to>
      <xdr:col>41</xdr:col>
      <xdr:colOff>50800</xdr:colOff>
      <xdr:row>38</xdr:row>
      <xdr:rowOff>51853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4409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92492</xdr:rowOff>
    </xdr:from>
    <xdr:to>
      <xdr:col>55</xdr:col>
      <xdr:colOff>50800</xdr:colOff>
      <xdr:row>38</xdr:row>
      <xdr:rowOff>22642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115369</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287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5297</xdr:rowOff>
    </xdr:from>
    <xdr:to>
      <xdr:col>50</xdr:col>
      <xdr:colOff>165100</xdr:colOff>
      <xdr:row>38</xdr:row>
      <xdr:rowOff>106897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123425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29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168584</xdr:rowOff>
    </xdr:from>
    <xdr:to>
      <xdr:col>46</xdr:col>
      <xdr:colOff>38100</xdr:colOff>
      <xdr:row>38</xdr:row>
      <xdr:rowOff>98734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115261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1053</xdr:rowOff>
    </xdr:from>
    <xdr:to>
      <xdr:col>41</xdr:col>
      <xdr:colOff>101600</xdr:colOff>
      <xdr:row>38</xdr:row>
      <xdr:rowOff>102653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119179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29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149642</xdr:rowOff>
    </xdr:from>
    <xdr:to>
      <xdr:col>36</xdr:col>
      <xdr:colOff>165100</xdr:colOff>
      <xdr:row>38</xdr:row>
      <xdr:rowOff>79792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96319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26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90742</xdr:rowOff>
    </xdr:from>
    <xdr:to>
      <xdr:col>55</xdr:col>
      <xdr:colOff>0</xdr:colOff>
      <xdr:row>56</xdr:row>
      <xdr:rowOff>137071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691942"/>
          <a:ext cx="8382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54661</xdr:rowOff>
    </xdr:from>
    <xdr:to>
      <xdr:col>50</xdr:col>
      <xdr:colOff>114300</xdr:colOff>
      <xdr:row>56</xdr:row>
      <xdr:rowOff>137071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655861"/>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54661</xdr:rowOff>
    </xdr:from>
    <xdr:to>
      <xdr:col>45</xdr:col>
      <xdr:colOff>177800</xdr:colOff>
      <xdr:row>56</xdr:row>
      <xdr:rowOff>59461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65586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59461</xdr:rowOff>
    </xdr:from>
    <xdr:to>
      <xdr:col>41</xdr:col>
      <xdr:colOff>50800</xdr:colOff>
      <xdr:row>56</xdr:row>
      <xdr:rowOff>112458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660661"/>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39942</xdr:rowOff>
    </xdr:from>
    <xdr:to>
      <xdr:col>55</xdr:col>
      <xdr:colOff>50800</xdr:colOff>
      <xdr:row>56</xdr:row>
      <xdr:rowOff>141542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62819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86271</xdr:rowOff>
    </xdr:from>
    <xdr:to>
      <xdr:col>50</xdr:col>
      <xdr:colOff>165100</xdr:colOff>
      <xdr:row>57</xdr:row>
      <xdr:rowOff>16421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32948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3861</xdr:rowOff>
    </xdr:from>
    <xdr:to>
      <xdr:col>46</xdr:col>
      <xdr:colOff>38100</xdr:colOff>
      <xdr:row>56</xdr:row>
      <xdr:rowOff>105461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121988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3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8661</xdr:rowOff>
    </xdr:from>
    <xdr:to>
      <xdr:col>41</xdr:col>
      <xdr:colOff>101600</xdr:colOff>
      <xdr:row>56</xdr:row>
      <xdr:rowOff>110261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126788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61658</xdr:rowOff>
    </xdr:from>
    <xdr:to>
      <xdr:col>36</xdr:col>
      <xdr:colOff>165100</xdr:colOff>
      <xdr:row>56</xdr:row>
      <xdr:rowOff>163258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6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8335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144892</xdr:rowOff>
    </xdr:from>
    <xdr:to>
      <xdr:col>55</xdr:col>
      <xdr:colOff>0</xdr:colOff>
      <xdr:row>77</xdr:row>
      <xdr:rowOff>34936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175092"/>
          <a:ext cx="8382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144892</xdr:rowOff>
    </xdr:from>
    <xdr:to>
      <xdr:col>50</xdr:col>
      <xdr:colOff>114300</xdr:colOff>
      <xdr:row>77</xdr:row>
      <xdr:rowOff>24682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175092"/>
          <a:ext cx="889000" cy="5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98780</xdr:rowOff>
    </xdr:from>
    <xdr:to>
      <xdr:col>45</xdr:col>
      <xdr:colOff>177800</xdr:colOff>
      <xdr:row>77</xdr:row>
      <xdr:rowOff>24682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128980"/>
          <a:ext cx="889000" cy="9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98780</xdr:rowOff>
    </xdr:from>
    <xdr:to>
      <xdr:col>41</xdr:col>
      <xdr:colOff>50800</xdr:colOff>
      <xdr:row>76</xdr:row>
      <xdr:rowOff>122523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128980"/>
          <a:ext cx="8890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155586</xdr:rowOff>
    </xdr:from>
    <xdr:to>
      <xdr:col>55</xdr:col>
      <xdr:colOff>50800</xdr:colOff>
      <xdr:row>77</xdr:row>
      <xdr:rowOff>85736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1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7013</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03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94092</xdr:rowOff>
    </xdr:from>
    <xdr:to>
      <xdr:col>50</xdr:col>
      <xdr:colOff>165100</xdr:colOff>
      <xdr:row>77</xdr:row>
      <xdr:rowOff>24242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12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40770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8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145332</xdr:rowOff>
    </xdr:from>
    <xdr:to>
      <xdr:col>46</xdr:col>
      <xdr:colOff>38100</xdr:colOff>
      <xdr:row>77</xdr:row>
      <xdr:rowOff>75482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17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92008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9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47980</xdr:rowOff>
    </xdr:from>
    <xdr:to>
      <xdr:col>41</xdr:col>
      <xdr:colOff>101600</xdr:colOff>
      <xdr:row>76</xdr:row>
      <xdr:rowOff>149580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0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166108</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71723</xdr:rowOff>
    </xdr:from>
    <xdr:to>
      <xdr:col>36</xdr:col>
      <xdr:colOff>165100</xdr:colOff>
      <xdr:row>77</xdr:row>
      <xdr:rowOff>1873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18399</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8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158011</xdr:rowOff>
    </xdr:from>
    <xdr:to>
      <xdr:col>55</xdr:col>
      <xdr:colOff>0</xdr:colOff>
      <xdr:row>95</xdr:row>
      <xdr:rowOff>23183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274311"/>
          <a:ext cx="8382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158011</xdr:rowOff>
    </xdr:from>
    <xdr:to>
      <xdr:col>50</xdr:col>
      <xdr:colOff>114300</xdr:colOff>
      <xdr:row>95</xdr:row>
      <xdr:rowOff>11227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274311"/>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11227</xdr:rowOff>
    </xdr:from>
    <xdr:to>
      <xdr:col>45</xdr:col>
      <xdr:colOff>177800</xdr:colOff>
      <xdr:row>95</xdr:row>
      <xdr:rowOff>20851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98977"/>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20851</xdr:rowOff>
    </xdr:from>
    <xdr:to>
      <xdr:col>41</xdr:col>
      <xdr:colOff>50800</xdr:colOff>
      <xdr:row>96</xdr:row>
      <xdr:rowOff>12393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308601"/>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143833</xdr:rowOff>
    </xdr:from>
    <xdr:to>
      <xdr:col>55</xdr:col>
      <xdr:colOff>50800</xdr:colOff>
      <xdr:row>95</xdr:row>
      <xdr:rowOff>73983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166710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107211</xdr:rowOff>
    </xdr:from>
    <xdr:to>
      <xdr:col>50</xdr:col>
      <xdr:colOff>165100</xdr:colOff>
      <xdr:row>95</xdr:row>
      <xdr:rowOff>37361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2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53888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9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131877</xdr:rowOff>
    </xdr:from>
    <xdr:to>
      <xdr:col>46</xdr:col>
      <xdr:colOff>38100</xdr:colOff>
      <xdr:row>95</xdr:row>
      <xdr:rowOff>62027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78554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141501</xdr:rowOff>
    </xdr:from>
    <xdr:to>
      <xdr:col>41</xdr:col>
      <xdr:colOff>101600</xdr:colOff>
      <xdr:row>95</xdr:row>
      <xdr:rowOff>71651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2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88178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0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133043</xdr:rowOff>
    </xdr:from>
    <xdr:to>
      <xdr:col>36</xdr:col>
      <xdr:colOff>165100</xdr:colOff>
      <xdr:row>96</xdr:row>
      <xdr:rowOff>63193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79720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9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163513</xdr:rowOff>
    </xdr:from>
    <xdr:to>
      <xdr:col>85</xdr:col>
      <xdr:colOff>127000</xdr:colOff>
      <xdr:row>36</xdr:row>
      <xdr:rowOff>166903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35713"/>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163513</xdr:rowOff>
    </xdr:from>
    <xdr:to>
      <xdr:col>81</xdr:col>
      <xdr:colOff>50800</xdr:colOff>
      <xdr:row>37</xdr:row>
      <xdr:rowOff>148082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35713"/>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148082</xdr:rowOff>
    </xdr:from>
    <xdr:to>
      <xdr:col>76</xdr:col>
      <xdr:colOff>114300</xdr:colOff>
      <xdr:row>38</xdr:row>
      <xdr:rowOff>7074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91732"/>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7074</xdr:rowOff>
    </xdr:from>
    <xdr:to>
      <xdr:col>71</xdr:col>
      <xdr:colOff>177800</xdr:colOff>
      <xdr:row>38</xdr:row>
      <xdr:rowOff>12979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22174"/>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116103</xdr:rowOff>
    </xdr:from>
    <xdr:to>
      <xdr:col>85</xdr:col>
      <xdr:colOff>177800</xdr:colOff>
      <xdr:row>37</xdr:row>
      <xdr:rowOff>46253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138980</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112713</xdr:rowOff>
    </xdr:from>
    <xdr:to>
      <xdr:col>81</xdr:col>
      <xdr:colOff>101600</xdr:colOff>
      <xdr:row>37</xdr:row>
      <xdr:rowOff>42863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59390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97282</xdr:rowOff>
    </xdr:from>
    <xdr:to>
      <xdr:col>76</xdr:col>
      <xdr:colOff>165100</xdr:colOff>
      <xdr:row>38</xdr:row>
      <xdr:rowOff>27432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43959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127724</xdr:rowOff>
    </xdr:from>
    <xdr:to>
      <xdr:col>72</xdr:col>
      <xdr:colOff>38100</xdr:colOff>
      <xdr:row>38</xdr:row>
      <xdr:rowOff>57874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74401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133629</xdr:rowOff>
    </xdr:from>
    <xdr:to>
      <xdr:col>67</xdr:col>
      <xdr:colOff>101600</xdr:colOff>
      <xdr:row>38</xdr:row>
      <xdr:rowOff>63779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80306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100609</xdr:rowOff>
    </xdr:from>
    <xdr:to>
      <xdr:col>85</xdr:col>
      <xdr:colOff>127000</xdr:colOff>
      <xdr:row>57</xdr:row>
      <xdr:rowOff>44994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01809"/>
          <a:ext cx="838200" cy="1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44994</xdr:rowOff>
    </xdr:from>
    <xdr:to>
      <xdr:col>81</xdr:col>
      <xdr:colOff>50800</xdr:colOff>
      <xdr:row>57</xdr:row>
      <xdr:rowOff>136157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17644"/>
          <a:ext cx="889000" cy="9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23440</xdr:rowOff>
    </xdr:from>
    <xdr:to>
      <xdr:col>76</xdr:col>
      <xdr:colOff>114300</xdr:colOff>
      <xdr:row>57</xdr:row>
      <xdr:rowOff>136157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96090"/>
          <a:ext cx="889000" cy="1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23440</xdr:rowOff>
    </xdr:from>
    <xdr:to>
      <xdr:col>71</xdr:col>
      <xdr:colOff>177800</xdr:colOff>
      <xdr:row>58</xdr:row>
      <xdr:rowOff>54857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96090"/>
          <a:ext cx="889000" cy="20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49809</xdr:rowOff>
    </xdr:from>
    <xdr:to>
      <xdr:col>85</xdr:col>
      <xdr:colOff>177800</xdr:colOff>
      <xdr:row>56</xdr:row>
      <xdr:rowOff>151409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28236</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2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165644</xdr:rowOff>
    </xdr:from>
    <xdr:to>
      <xdr:col>81</xdr:col>
      <xdr:colOff>101600</xdr:colOff>
      <xdr:row>57</xdr:row>
      <xdr:rowOff>95794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6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86921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5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85357</xdr:rowOff>
    </xdr:from>
    <xdr:to>
      <xdr:col>76</xdr:col>
      <xdr:colOff>165100</xdr:colOff>
      <xdr:row>58</xdr:row>
      <xdr:rowOff>15507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6634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5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144090</xdr:rowOff>
    </xdr:from>
    <xdr:to>
      <xdr:col>72</xdr:col>
      <xdr:colOff>38100</xdr:colOff>
      <xdr:row>57</xdr:row>
      <xdr:rowOff>74240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65367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4057</xdr:rowOff>
    </xdr:from>
    <xdr:to>
      <xdr:col>67</xdr:col>
      <xdr:colOff>101600</xdr:colOff>
      <xdr:row>58</xdr:row>
      <xdr:rowOff>105657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96784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128133</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329783"/>
          <a:ext cx="8382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136728</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09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81087</xdr:rowOff>
    </xdr:from>
    <xdr:to>
      <xdr:col>71</xdr:col>
      <xdr:colOff>177800</xdr:colOff>
      <xdr:row>78</xdr:row>
      <xdr:rowOff>136728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282737"/>
          <a:ext cx="889000" cy="2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77333</xdr:rowOff>
    </xdr:from>
    <xdr:to>
      <xdr:col>85</xdr:col>
      <xdr:colOff>177800</xdr:colOff>
      <xdr:row>78</xdr:row>
      <xdr:rowOff>7483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27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100210</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3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85928</xdr:rowOff>
    </xdr:from>
    <xdr:to>
      <xdr:col>72</xdr:col>
      <xdr:colOff>38100</xdr:colOff>
      <xdr:row>79</xdr:row>
      <xdr:rowOff>16078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7205</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551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30287</xdr:rowOff>
    </xdr:from>
    <xdr:to>
      <xdr:col>67</xdr:col>
      <xdr:colOff>101600</xdr:colOff>
      <xdr:row>77</xdr:row>
      <xdr:rowOff>131887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2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148414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113157</xdr:rowOff>
    </xdr:from>
    <xdr:to>
      <xdr:col>85</xdr:col>
      <xdr:colOff>127000</xdr:colOff>
      <xdr:row>95</xdr:row>
      <xdr:rowOff>114542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00907"/>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113157</xdr:rowOff>
    </xdr:from>
    <xdr:to>
      <xdr:col>81</xdr:col>
      <xdr:colOff>50800</xdr:colOff>
      <xdr:row>95</xdr:row>
      <xdr:rowOff>127876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0090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127876</xdr:rowOff>
    </xdr:from>
    <xdr:to>
      <xdr:col>76</xdr:col>
      <xdr:colOff>114300</xdr:colOff>
      <xdr:row>95</xdr:row>
      <xdr:rowOff>164618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15626"/>
          <a:ext cx="8890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164618</xdr:rowOff>
    </xdr:from>
    <xdr:to>
      <xdr:col>71</xdr:col>
      <xdr:colOff>177800</xdr:colOff>
      <xdr:row>96</xdr:row>
      <xdr:rowOff>15711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523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63742</xdr:rowOff>
    </xdr:from>
    <xdr:to>
      <xdr:col>85</xdr:col>
      <xdr:colOff>177800</xdr:colOff>
      <xdr:row>95</xdr:row>
      <xdr:rowOff>165342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86619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62357</xdr:rowOff>
    </xdr:from>
    <xdr:to>
      <xdr:col>81</xdr:col>
      <xdr:colOff>101600</xdr:colOff>
      <xdr:row>95</xdr:row>
      <xdr:rowOff>163957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77076</xdr:rowOff>
    </xdr:from>
    <xdr:to>
      <xdr:col>76</xdr:col>
      <xdr:colOff>165100</xdr:colOff>
      <xdr:row>96</xdr:row>
      <xdr:rowOff>7226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23753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113818</xdr:rowOff>
    </xdr:from>
    <xdr:to>
      <xdr:col>72</xdr:col>
      <xdr:colOff>38100</xdr:colOff>
      <xdr:row>96</xdr:row>
      <xdr:rowOff>43968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60495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136361</xdr:rowOff>
    </xdr:from>
    <xdr:to>
      <xdr:col>67</xdr:col>
      <xdr:colOff>101600</xdr:colOff>
      <xdr:row>96</xdr:row>
      <xdr:rowOff>66511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83038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u="none"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については、財政調整積立金の減少により、前年度より減少している。民生費については、臨時特別給付金給付事業費や施設型給付費が増加したため、前年度より増加している。衛生費については、第一工場整備事業費の増加により、前年度より増加している。商工費については、事業者等原油価格・物価高騰緊急対策事業給付金の皆減により、前年度より減少した。土木費については、都市開発推進基金積立金の減少により、前年度より減少した。教育費については、校舎等改修事業費などの施設長寿命化事業が実施されたことにより、類似団体平均とほぼ同程度まで増加した。</a:t>
          </a:r>
          <a:endPar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財政調整基金残高は、多様な歳入の確保と歳出の削減により、取崩しは行わず、決算剰余金を中心に積み立てを行ったため残高が増加している。</a:t>
          </a:r>
          <a:endParaRPr lang="ja-JP" altLang="en-US" sz="1400" b="0">
            <a:effectLst/>
            <a:latin typeface="ＭＳ Ｐゴシック" panose="020B0600070205080204" pitchFamily="50" charset="-128"/>
            <a:ea typeface="ＭＳ Ｐゴシック" panose="020B0600070205080204" pitchFamily="50" charset="-128"/>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市民税（個人・法人）等の減少による市税の減少や新型コロナウイルス感染症対策に係る国庫支出金が減少した一方、普通交付税の追加交付に伴う地方交付税の増加などにより、対前年度比で増加となった。</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近年、各会計において赤字は発生しておらず、今後も健全経営に努める。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昨年度と比べ、元利償還金の減少及び公共下水道整備が概成したことによる公営企業繰出金に占める公債費充当額（下水道事業会計分）が減少したことにより、分子全体は微減となった。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今後も地方財政措置のある地方債の優先的な活用や事業の精査を行い、良好な比率となるよう財政運営に努める。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令和５年度は、充当可能財源等が減少したものの、地方債現在高や企業債等繰入見込額などの将来負担額の減少したことが主な要因となり、将来負担比率は減少した。</a:t>
          </a:r>
        </a:p>
        <a:p>
          <a:r>
            <a:rPr kumimoji="1" lang="ja-JP" altLang="en-US" sz="1400">
              <a:latin typeface="ＭＳ ゴシック" pitchFamily="49" charset="-128"/>
              <a:ea typeface="ＭＳ ゴシック" pitchFamily="49" charset="-128"/>
            </a:rPr>
            <a:t>　将来負担額については、臨時財政対策債の地方債残高の減少に加え、下水道事業の地方債残高の減少等による公営企業債等繰入見込額（現在高）の減少等により、減となっている。</a:t>
          </a:r>
        </a:p>
        <a:p>
          <a:r>
            <a:rPr kumimoji="1" lang="ja-JP" altLang="en-US" sz="1400">
              <a:latin typeface="ＭＳ ゴシック" pitchFamily="49" charset="-128"/>
              <a:ea typeface="ＭＳ ゴシック" pitchFamily="49" charset="-128"/>
            </a:rPr>
            <a:t>　充当可能財源については、充当可能基金が歳出の削減及び歳入の確保の取組により増となったが、充当可能特定歳入及び基準財政需要額算入見込額が減となったことにより減少した。</a:t>
          </a:r>
        </a:p>
        <a:p>
          <a:r>
            <a:rPr kumimoji="1" lang="ja-JP" altLang="en-US" sz="1400">
              <a:latin typeface="ＭＳ ゴシック" pitchFamily="49" charset="-128"/>
              <a:ea typeface="ＭＳ ゴシック" pitchFamily="49" charset="-128"/>
            </a:rPr>
            <a:t>　引き続き、歳出の抑制などによって基金の取り崩し額を最小限に抑えるとともに、地方財政措置のない地方債の発行を抑制するなど、持続可能な財政運営を図る。</a:t>
          </a:r>
        </a:p>
        <a:p>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京都府舞鶴市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令和５年度末の基金残高は、普通会計で約</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10,187</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407</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en-US" sz="1400" b="0">
            <a:effectLst/>
            <a:latin typeface="ＭＳ Ｐゴシック" panose="020B0600070205080204" pitchFamily="50" charset="-128"/>
            <a:ea typeface="ＭＳ Ｐゴシック" panose="020B0600070205080204" pitchFamily="50" charset="-128"/>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これは、継続して歳出の削減及び多様な歳入の確保に取り組んだことにより基金の取り崩しを抑制したことにより財政調整積立金が増額となったことが主な要因である。</a:t>
          </a:r>
          <a:endParaRPr lang="ja-JP" altLang="en-US" sz="1400" b="0">
            <a:effectLst/>
            <a:latin typeface="ＭＳ Ｐゴシック" panose="020B0600070205080204" pitchFamily="50" charset="-128"/>
            <a:ea typeface="ＭＳ Ｐゴシック" panose="020B0600070205080204" pitchFamily="50" charset="-128"/>
          </a:endParaRPr>
        </a:p>
        <a:p>
          <a:br>
            <a:rPr lang="ja-JP" altLang="en-US" sz="1400"/>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今後の公共施設の老朽化対策等の事業に備えるため、令和５年度は上記のとおり基金を積み立てたことにより、全体では増額となったが、引き続き効率的・効果的な歳出の執行に努めるとともに、歳入についても補助金の活用等の工夫を行い、市政の安定的な運営のために基金を活用する方針である。</a:t>
          </a:r>
          <a:endParaRPr lang="ja-JP" altLang="en-US" sz="1400" b="0">
            <a:effectLst/>
            <a:latin typeface="ＭＳ Ｐゴシック" panose="020B0600070205080204" pitchFamily="50" charset="-128"/>
            <a:ea typeface="ＭＳ Ｐゴシック" panose="020B0600070205080204" pitchFamily="50" charset="-128"/>
          </a:endParaRPr>
        </a:p>
        <a:p>
          <a:br>
            <a:rPr lang="ja-JP" altLang="en-US" sz="1400"/>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各基金条例に示された基金の設立目的に応じて使用する。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令和</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年度は、対前年度比</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72</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百万円の減となったが、主な要因は、ふるさと応援基金△</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89</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百万円、電源立地地域対策基金△</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76</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百万円の減少によるものである。それぞれ、子育て環境の充実に資する事業及び企業の新規立地・設備投資を促進する事業に活用したものである。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果実運用型の基金については、引き続きその設立目的に沿って活用し、取崩し型基金が、歳出の抑制、収入の確保に取り組む中で基金の取り崩し額を最小限に抑えるなど、計画的な運用に努め、健全な財政運営に活用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健全な財政状況を堅持するため、継続して歳出の削減及び多様な歳入の確保に取り組んだことにより、財政調整基金の取り崩しをせず、前年度決算余剰金の積立額も行ったことにより、基金残高は増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過去の実績から、台風被害が発生した場合、</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億円程度の財政需要が発生する。台風や大雨をはじめとする災害が頻発しており、こうした災害発生時に十分な対応ができるよう財政調整基金の残高を確保することを目指す。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明朝" panose="02020600040205080304" pitchFamily="18" charset="-128"/>
            <a:ea typeface="ＭＳ Ｐ明朝" panose="02020600040205080304" pitchFamily="18"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財政調整積立金と同様に、歳出の節約、歳入の確保を行い、一般財源を確保することで取崩額を抑制したこと及び普通交付税により配分された臨時財政対策債償還基金費を将来の償還のために積み立てたことにより、残高は前年度から増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建設地方債残高のピークを令和</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年度に迎えること、令和</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年度及び</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度に普通交付税の再算定により当該年度の臨時財政対策債償還のために財源措置された分は、後年度普通交付税の基準財政需要額に算入されないことから、基金残高を踏まえ計画的な償還及び取崩しを行う。</a:t>
          </a:r>
          <a:endParaRPr lang="ja-JP" altLang="en-US" sz="1400" b="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39666109</v>
      </c>
      <c r="BO4" s="358"/>
      <c r="BP4" s="358"/>
      <c r="BQ4" s="358"/>
      <c r="BR4" s="358"/>
      <c r="BS4" s="358"/>
      <c r="BT4" s="358"/>
      <c r="BU4" s="359"/>
      <c r="BV4" s="357">
        <v>39240855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3.2</v>
      </c>
      <c r="CU4" s="364"/>
      <c r="CV4" s="364"/>
      <c r="CW4" s="364"/>
      <c r="CX4" s="364"/>
      <c r="CY4" s="364"/>
      <c r="CZ4" s="364"/>
      <c r="DA4" s="365"/>
      <c r="DB4" s="363">
        <v>2.9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38579725</v>
      </c>
      <c r="BO5" s="395"/>
      <c r="BP5" s="395"/>
      <c r="BQ5" s="395"/>
      <c r="BR5" s="395"/>
      <c r="BS5" s="395"/>
      <c r="BT5" s="395"/>
      <c r="BU5" s="396"/>
      <c r="BV5" s="394">
        <v>38189693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93.9</v>
      </c>
      <c r="CU5" s="392"/>
      <c r="CV5" s="392"/>
      <c r="CW5" s="392"/>
      <c r="CX5" s="392"/>
      <c r="CY5" s="392"/>
      <c r="CZ5" s="392"/>
      <c r="DA5" s="393"/>
      <c r="DB5" s="391">
        <v>95.4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1086384</v>
      </c>
      <c r="BO6" s="395"/>
      <c r="BP6" s="395"/>
      <c r="BQ6" s="395"/>
      <c r="BR6" s="395"/>
      <c r="BS6" s="395"/>
      <c r="BT6" s="395"/>
      <c r="BU6" s="396"/>
      <c r="BV6" s="394">
        <v>1051162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94.7</v>
      </c>
      <c r="CU6" s="432"/>
      <c r="CV6" s="432"/>
      <c r="CW6" s="432"/>
      <c r="CX6" s="432"/>
      <c r="CY6" s="432"/>
      <c r="CZ6" s="432"/>
      <c r="DA6" s="433"/>
      <c r="DB6" s="431">
        <v>95.4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433648</v>
      </c>
      <c r="BO7" s="395"/>
      <c r="BP7" s="395"/>
      <c r="BQ7" s="395"/>
      <c r="BR7" s="395"/>
      <c r="BS7" s="395"/>
      <c r="BT7" s="395"/>
      <c r="BU7" s="396"/>
      <c r="BV7" s="394">
        <v>479060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20198262</v>
      </c>
      <c r="CU7" s="395"/>
      <c r="CV7" s="395"/>
      <c r="CW7" s="395"/>
      <c r="CX7" s="395"/>
      <c r="CY7" s="395"/>
      <c r="CZ7" s="395"/>
      <c r="DA7" s="396"/>
      <c r="DB7" s="394">
        <v>19996499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652736</v>
      </c>
      <c r="BO8" s="395"/>
      <c r="BP8" s="395"/>
      <c r="BQ8" s="395"/>
      <c r="BR8" s="395"/>
      <c r="BS8" s="395"/>
      <c r="BT8" s="395"/>
      <c r="BU8" s="396"/>
      <c r="BV8" s="394">
        <v>572102</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0.62</v>
      </c>
      <c r="CU8" s="435"/>
      <c r="CV8" s="435"/>
      <c r="CW8" s="435"/>
      <c r="CX8" s="435"/>
      <c r="CY8" s="435"/>
      <c r="CZ8" s="435"/>
      <c r="DA8" s="436"/>
      <c r="DB8" s="434">
        <v>0.64</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80336</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80634</v>
      </c>
      <c r="BO9" s="395"/>
      <c r="BP9" s="395"/>
      <c r="BQ9" s="395"/>
      <c r="BR9" s="395"/>
      <c r="BS9" s="395"/>
      <c r="BT9" s="395"/>
      <c r="BU9" s="396"/>
      <c r="BV9" s="394">
        <v>-906182</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14.4</v>
      </c>
      <c r="CU9" s="392"/>
      <c r="CV9" s="392"/>
      <c r="CW9" s="392"/>
      <c r="CX9" s="392"/>
      <c r="CY9" s="392"/>
      <c r="CZ9" s="392"/>
      <c r="DA9" s="393"/>
      <c r="DB9" s="391">
        <v>14.8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83990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333730</v>
      </c>
      <c r="BO10" s="395"/>
      <c r="BP10" s="395"/>
      <c r="BQ10" s="395"/>
      <c r="BR10" s="395"/>
      <c r="BS10" s="395"/>
      <c r="BT10" s="395"/>
      <c r="BU10" s="396"/>
      <c r="BV10" s="394">
        <v>746550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104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1460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76732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75676</v>
      </c>
      <c r="S13" s="479"/>
      <c r="T13" s="479"/>
      <c r="U13" s="479"/>
      <c r="V13" s="480"/>
      <c r="W13" s="410" t="s">
        <v>131</v>
      </c>
      <c r="X13" s="411"/>
      <c r="Y13" s="411"/>
      <c r="Z13" s="411"/>
      <c r="AA13" s="411"/>
      <c r="AB13" s="401"/>
      <c r="AC13" s="445">
        <v>1310</v>
      </c>
      <c r="AD13" s="446"/>
      <c r="AE13" s="446"/>
      <c r="AF13" s="446"/>
      <c r="AG13" s="488"/>
      <c r="AH13" s="445">
        <v>1471</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414364</v>
      </c>
      <c r="BO13" s="395"/>
      <c r="BP13" s="395"/>
      <c r="BQ13" s="395"/>
      <c r="BR13" s="395"/>
      <c r="BS13" s="395"/>
      <c r="BT13" s="395"/>
      <c r="BU13" s="396"/>
      <c r="BV13" s="394">
        <v>-158172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13.2</v>
      </c>
      <c r="CU13" s="392"/>
      <c r="CV13" s="392"/>
      <c r="CW13" s="392"/>
      <c r="CX13" s="392"/>
      <c r="CY13" s="392"/>
      <c r="CZ13" s="392"/>
      <c r="DA13" s="393"/>
      <c r="DB13" s="391">
        <v>13.1</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78194</v>
      </c>
      <c r="S14" s="479"/>
      <c r="T14" s="479"/>
      <c r="U14" s="479"/>
      <c r="V14" s="480"/>
      <c r="W14" s="384"/>
      <c r="X14" s="385"/>
      <c r="Y14" s="385"/>
      <c r="Z14" s="385"/>
      <c r="AA14" s="385"/>
      <c r="AB14" s="374"/>
      <c r="AC14" s="481">
        <v>3.6</v>
      </c>
      <c r="AD14" s="482"/>
      <c r="AE14" s="482"/>
      <c r="AF14" s="482"/>
      <c r="AG14" s="483"/>
      <c r="AH14" s="481">
        <v>3.9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70.3</v>
      </c>
      <c r="CU14" s="493"/>
      <c r="CV14" s="493"/>
      <c r="CW14" s="493"/>
      <c r="CX14" s="493"/>
      <c r="CY14" s="493"/>
      <c r="CZ14" s="493"/>
      <c r="DA14" s="494"/>
      <c r="DB14" s="492">
        <v>78.5</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77191</v>
      </c>
      <c r="S15" s="479"/>
      <c r="T15" s="479"/>
      <c r="U15" s="479"/>
      <c r="V15" s="480"/>
      <c r="W15" s="410" t="s">
        <v>137</v>
      </c>
      <c r="X15" s="411"/>
      <c r="Y15" s="411"/>
      <c r="Z15" s="411"/>
      <c r="AA15" s="411"/>
      <c r="AB15" s="401"/>
      <c r="AC15" s="445">
        <v>8363</v>
      </c>
      <c r="AD15" s="446"/>
      <c r="AE15" s="446"/>
      <c r="AF15" s="446"/>
      <c r="AG15" s="488"/>
      <c r="AH15" s="445">
        <v>8600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10625246</v>
      </c>
      <c r="BO15" s="358"/>
      <c r="BP15" s="358"/>
      <c r="BQ15" s="358"/>
      <c r="BR15" s="358"/>
      <c r="BS15" s="358"/>
      <c r="BT15" s="358"/>
      <c r="BU15" s="359"/>
      <c r="BV15" s="357">
        <v>10465532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22.8</v>
      </c>
      <c r="AD16" s="482"/>
      <c r="AE16" s="482"/>
      <c r="AF16" s="482"/>
      <c r="AG16" s="483"/>
      <c r="AH16" s="481">
        <v>22.8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17224884</v>
      </c>
      <c r="BO16" s="395"/>
      <c r="BP16" s="395"/>
      <c r="BQ16" s="395"/>
      <c r="BR16" s="395"/>
      <c r="BS16" s="395"/>
      <c r="BT16" s="395"/>
      <c r="BU16" s="396"/>
      <c r="BV16" s="394">
        <v>16779744</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26964</v>
      </c>
      <c r="AD17" s="446"/>
      <c r="AE17" s="446"/>
      <c r="AF17" s="446"/>
      <c r="AG17" s="488"/>
      <c r="AH17" s="445">
        <v>27601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13409770</v>
      </c>
      <c r="BO17" s="395"/>
      <c r="BP17" s="395"/>
      <c r="BQ17" s="395"/>
      <c r="BR17" s="395"/>
      <c r="BS17" s="395"/>
      <c r="BT17" s="395"/>
      <c r="BU17" s="396"/>
      <c r="BV17" s="394">
        <v>13238335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342.13</v>
      </c>
      <c r="M18" s="518"/>
      <c r="N18" s="518"/>
      <c r="O18" s="518"/>
      <c r="P18" s="518"/>
      <c r="Q18" s="518"/>
      <c r="R18" s="519"/>
      <c r="S18" s="519"/>
      <c r="T18" s="519"/>
      <c r="U18" s="519"/>
      <c r="V18" s="520"/>
      <c r="W18" s="412"/>
      <c r="X18" s="413"/>
      <c r="Y18" s="413"/>
      <c r="Z18" s="413"/>
      <c r="AA18" s="413"/>
      <c r="AB18" s="404"/>
      <c r="AC18" s="521">
        <v>73.599999999999994</v>
      </c>
      <c r="AD18" s="522"/>
      <c r="AE18" s="522"/>
      <c r="AF18" s="522"/>
      <c r="AG18" s="523"/>
      <c r="AH18" s="521">
        <v>73.3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20177945</v>
      </c>
      <c r="BO18" s="395"/>
      <c r="BP18" s="395"/>
      <c r="BQ18" s="395"/>
      <c r="BR18" s="395"/>
      <c r="BS18" s="395"/>
      <c r="BT18" s="395"/>
      <c r="BU18" s="396"/>
      <c r="BV18" s="394">
        <v>20043037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25521158</v>
      </c>
      <c r="BO19" s="395"/>
      <c r="BP19" s="395"/>
      <c r="BQ19" s="395"/>
      <c r="BR19" s="395"/>
      <c r="BS19" s="395"/>
      <c r="BT19" s="395"/>
      <c r="BU19" s="396"/>
      <c r="BV19" s="394">
        <v>25310882</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35188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33730911</v>
      </c>
      <c r="BO22" s="358"/>
      <c r="BP22" s="358"/>
      <c r="BQ22" s="358"/>
      <c r="BR22" s="358"/>
      <c r="BS22" s="358"/>
      <c r="BT22" s="358"/>
      <c r="BU22" s="359"/>
      <c r="BV22" s="357">
        <v>34964002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23452212</v>
      </c>
      <c r="BO23" s="395"/>
      <c r="BP23" s="395"/>
      <c r="BQ23" s="395"/>
      <c r="BR23" s="395"/>
      <c r="BS23" s="395"/>
      <c r="BT23" s="395"/>
      <c r="BU23" s="396"/>
      <c r="BV23" s="394">
        <v>25003320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9490</v>
      </c>
      <c r="R24" s="446"/>
      <c r="S24" s="446"/>
      <c r="T24" s="446"/>
      <c r="U24" s="446"/>
      <c r="V24" s="488"/>
      <c r="W24" s="540"/>
      <c r="X24" s="541"/>
      <c r="Y24" s="542"/>
      <c r="Z24" s="444" t="s">
        <v>162</v>
      </c>
      <c r="AA24" s="424"/>
      <c r="AB24" s="424"/>
      <c r="AC24" s="424"/>
      <c r="AD24" s="424"/>
      <c r="AE24" s="424"/>
      <c r="AF24" s="424"/>
      <c r="AG24" s="425"/>
      <c r="AH24" s="445">
        <v>612</v>
      </c>
      <c r="AI24" s="446"/>
      <c r="AJ24" s="446"/>
      <c r="AK24" s="446"/>
      <c r="AL24" s="488"/>
      <c r="AM24" s="445">
        <v>2007972</v>
      </c>
      <c r="AN24" s="446"/>
      <c r="AO24" s="446"/>
      <c r="AP24" s="446"/>
      <c r="AQ24" s="446"/>
      <c r="AR24" s="488"/>
      <c r="AS24" s="445">
        <v>3281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19734992</v>
      </c>
      <c r="BO24" s="395"/>
      <c r="BP24" s="395"/>
      <c r="BQ24" s="395"/>
      <c r="BR24" s="395"/>
      <c r="BS24" s="395"/>
      <c r="BT24" s="395"/>
      <c r="BU24" s="396"/>
      <c r="BV24" s="394">
        <v>19752204</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7810</v>
      </c>
      <c r="R25" s="446"/>
      <c r="S25" s="446"/>
      <c r="T25" s="446"/>
      <c r="U25" s="446"/>
      <c r="V25" s="488"/>
      <c r="W25" s="540"/>
      <c r="X25" s="541"/>
      <c r="Y25" s="542"/>
      <c r="Z25" s="444" t="s">
        <v>165</v>
      </c>
      <c r="AA25" s="424"/>
      <c r="AB25" s="424"/>
      <c r="AC25" s="424"/>
      <c r="AD25" s="424"/>
      <c r="AE25" s="424"/>
      <c r="AF25" s="424"/>
      <c r="AG25" s="425"/>
      <c r="AH25" s="445">
        <v>124</v>
      </c>
      <c r="AI25" s="446"/>
      <c r="AJ25" s="446"/>
      <c r="AK25" s="446"/>
      <c r="AL25" s="488"/>
      <c r="AM25" s="445">
        <v>384772</v>
      </c>
      <c r="AN25" s="446"/>
      <c r="AO25" s="446"/>
      <c r="AP25" s="446"/>
      <c r="AQ25" s="446"/>
      <c r="AR25" s="488"/>
      <c r="AS25" s="445">
        <v>3103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3278313</v>
      </c>
      <c r="BO25" s="358"/>
      <c r="BP25" s="358"/>
      <c r="BQ25" s="358"/>
      <c r="BR25" s="358"/>
      <c r="BS25" s="358"/>
      <c r="BT25" s="358"/>
      <c r="BU25" s="359"/>
      <c r="BV25" s="357">
        <v>4197564</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6880</v>
      </c>
      <c r="R26" s="446"/>
      <c r="S26" s="446"/>
      <c r="T26" s="446"/>
      <c r="U26" s="446"/>
      <c r="V26" s="488"/>
      <c r="W26" s="540"/>
      <c r="X26" s="541"/>
      <c r="Y26" s="542"/>
      <c r="Z26" s="444" t="s">
        <v>168</v>
      </c>
      <c r="AA26" s="546"/>
      <c r="AB26" s="546"/>
      <c r="AC26" s="546"/>
      <c r="AD26" s="546"/>
      <c r="AE26" s="546"/>
      <c r="AF26" s="546"/>
      <c r="AG26" s="547"/>
      <c r="AH26" s="445">
        <v>4</v>
      </c>
      <c r="AI26" s="446"/>
      <c r="AJ26" s="446"/>
      <c r="AK26" s="446"/>
      <c r="AL26" s="488"/>
      <c r="AM26" s="445">
        <v>14412</v>
      </c>
      <c r="AN26" s="446"/>
      <c r="AO26" s="446"/>
      <c r="AP26" s="446"/>
      <c r="AQ26" s="446"/>
      <c r="AR26" s="488"/>
      <c r="AS26" s="445">
        <v>3603</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5700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2620224</v>
      </c>
      <c r="BO27" s="514"/>
      <c r="BP27" s="514"/>
      <c r="BQ27" s="514"/>
      <c r="BR27" s="514"/>
      <c r="BS27" s="514"/>
      <c r="BT27" s="514"/>
      <c r="BU27" s="515"/>
      <c r="BV27" s="513">
        <v>2618935</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4800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4497278</v>
      </c>
      <c r="BO28" s="358"/>
      <c r="BP28" s="358"/>
      <c r="BQ28" s="358"/>
      <c r="BR28" s="358"/>
      <c r="BS28" s="358"/>
      <c r="BT28" s="358"/>
      <c r="BU28" s="359"/>
      <c r="BV28" s="357">
        <v>4163548</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23</v>
      </c>
      <c r="M29" s="446"/>
      <c r="N29" s="446"/>
      <c r="O29" s="446"/>
      <c r="P29" s="488"/>
      <c r="Q29" s="445">
        <v>4400</v>
      </c>
      <c r="R29" s="446"/>
      <c r="S29" s="446"/>
      <c r="T29" s="446"/>
      <c r="U29" s="446"/>
      <c r="V29" s="488"/>
      <c r="W29" s="543"/>
      <c r="X29" s="544"/>
      <c r="Y29" s="545"/>
      <c r="Z29" s="444" t="s">
        <v>177</v>
      </c>
      <c r="AA29" s="424"/>
      <c r="AB29" s="424"/>
      <c r="AC29" s="424"/>
      <c r="AD29" s="424"/>
      <c r="AE29" s="424"/>
      <c r="AF29" s="424"/>
      <c r="AG29" s="425"/>
      <c r="AH29" s="445">
        <v>612</v>
      </c>
      <c r="AI29" s="446"/>
      <c r="AJ29" s="446"/>
      <c r="AK29" s="446"/>
      <c r="AL29" s="488"/>
      <c r="AM29" s="445">
        <v>2007972</v>
      </c>
      <c r="AN29" s="446"/>
      <c r="AO29" s="446"/>
      <c r="AP29" s="446"/>
      <c r="AQ29" s="446"/>
      <c r="AR29" s="488"/>
      <c r="AS29" s="445">
        <v>3281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1054020</v>
      </c>
      <c r="BO29" s="395"/>
      <c r="BP29" s="395"/>
      <c r="BQ29" s="395"/>
      <c r="BR29" s="395"/>
      <c r="BS29" s="395"/>
      <c r="BT29" s="395"/>
      <c r="BU29" s="396"/>
      <c r="BV29" s="394">
        <v>908774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4635651</v>
      </c>
      <c r="BO30" s="514"/>
      <c r="BP30" s="514"/>
      <c r="BQ30" s="514"/>
      <c r="BR30" s="514"/>
      <c r="BS30" s="514"/>
      <c r="BT30" s="514"/>
      <c r="BU30" s="515"/>
      <c r="BV30" s="513">
        <v>4708000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IF('各会計、関係団体の財政状況及び健全化判断比率'!B36="","",'各会計、関係団体の財政状況及び健全化判断比率'!B36)</f>
        <v>貯木事業会計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京都府住宅新築資金等貸付事業管理組合（一般会計）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舞鶴勤労者福祉協議会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駐車場事業会計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IF('各会計、関係団体の財政状況及び健全化判断比率'!B34="","",'各会計、関係団体の財政状況及び健全化判断比率'!B34)</f>
        <v>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京都府住宅新築資金等貸付事業管理組合（特別会計）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舞鶴市土地開発公社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介護保険事業会計（保険事業勘定）</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IF('各会計、関係団体の財政状況及び健全化判断比率'!B35="","",'各会計、関係団体の財政状況及び健全化判断比率'!B35)</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京都地方税機構</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介護保険事業会計（サービス事業勘定）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京都府後期高齢者医療広域連合（一般会計）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6</v>
      </c>
      <c r="V38" s="584"/>
      <c r="W38" s="585" t="str">
        <f>IF('各会計、関係団体の財政状況及び健全化判断比率'!B32="","",'各会計、関係団体の財政状況及び健全化判断比率'!B32)</f>
        <v>後期高齢者医療事業会計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京都府後期高齢者医療広域連合（後期高齢者医療特別会計）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京都府自治会館管理組合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AsPqz+Zt0RUf+7ix3Q+uT6HhzCAkSNALWpR+tHVmD4bqUdhb6BA9q8crr1Pk2uPCXTjmB4iniZ5o3P0LBwEmw==" saltValue="xrtdu0Fr3q44AbvYNbK8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11589001</v>
      </c>
      <c r="S5" s="600"/>
      <c r="T5" s="600"/>
      <c r="U5" s="600"/>
      <c r="V5" s="600"/>
      <c r="W5" s="600"/>
      <c r="X5" s="600"/>
      <c r="Y5" s="601"/>
      <c r="Z5" s="602">
        <v>29.2</v>
      </c>
      <c r="AA5" s="602"/>
      <c r="AB5" s="602"/>
      <c r="AC5" s="602"/>
      <c r="AD5" s="603">
        <v>11589001</v>
      </c>
      <c r="AE5" s="603"/>
      <c r="AF5" s="603"/>
      <c r="AG5" s="603"/>
      <c r="AH5" s="603"/>
      <c r="AI5" s="603"/>
      <c r="AJ5" s="603"/>
      <c r="AK5" s="603"/>
      <c r="AL5" s="604">
        <v>54.4</v>
      </c>
      <c r="AM5" s="605"/>
      <c r="AN5" s="605"/>
      <c r="AO5" s="606"/>
      <c r="AP5" s="596" t="s">
        <v>216</v>
      </c>
      <c r="AQ5" s="597"/>
      <c r="AR5" s="597"/>
      <c r="AS5" s="597"/>
      <c r="AT5" s="597"/>
      <c r="AU5" s="597"/>
      <c r="AV5" s="597"/>
      <c r="AW5" s="597"/>
      <c r="AX5" s="597"/>
      <c r="AY5" s="597"/>
      <c r="AZ5" s="597"/>
      <c r="BA5" s="597"/>
      <c r="BB5" s="597"/>
      <c r="BC5" s="597"/>
      <c r="BD5" s="597"/>
      <c r="BE5" s="597"/>
      <c r="BF5" s="598"/>
      <c r="BG5" s="610">
        <v>11583823</v>
      </c>
      <c r="BH5" s="611"/>
      <c r="BI5" s="611"/>
      <c r="BJ5" s="611"/>
      <c r="BK5" s="611"/>
      <c r="BL5" s="611"/>
      <c r="BM5" s="611"/>
      <c r="BN5" s="612"/>
      <c r="BO5" s="613">
        <v>100</v>
      </c>
      <c r="BP5" s="613"/>
      <c r="BQ5" s="613"/>
      <c r="BR5" s="613"/>
      <c r="BS5" s="614">
        <v>878662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337621</v>
      </c>
      <c r="S6" s="611"/>
      <c r="T6" s="611"/>
      <c r="U6" s="611"/>
      <c r="V6" s="611"/>
      <c r="W6" s="611"/>
      <c r="X6" s="611"/>
      <c r="Y6" s="612"/>
      <c r="Z6" s="613">
        <v>0.9</v>
      </c>
      <c r="AA6" s="613"/>
      <c r="AB6" s="613"/>
      <c r="AC6" s="613"/>
      <c r="AD6" s="614">
        <v>337621</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11583823</v>
      </c>
      <c r="BH6" s="611"/>
      <c r="BI6" s="611"/>
      <c r="BJ6" s="611"/>
      <c r="BK6" s="611"/>
      <c r="BL6" s="611"/>
      <c r="BM6" s="611"/>
      <c r="BN6" s="612"/>
      <c r="BO6" s="613">
        <v>100</v>
      </c>
      <c r="BP6" s="613"/>
      <c r="BQ6" s="613"/>
      <c r="BR6" s="613"/>
      <c r="BS6" s="614">
        <v>878662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313176</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313176</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4004</v>
      </c>
      <c r="S7" s="611"/>
      <c r="T7" s="611"/>
      <c r="U7" s="611"/>
      <c r="V7" s="611"/>
      <c r="W7" s="611"/>
      <c r="X7" s="611"/>
      <c r="Y7" s="612"/>
      <c r="Z7" s="613">
        <v>0</v>
      </c>
      <c r="AA7" s="613"/>
      <c r="AB7" s="613"/>
      <c r="AC7" s="613"/>
      <c r="AD7" s="614">
        <v>4004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4532569</v>
      </c>
      <c r="BH7" s="611"/>
      <c r="BI7" s="611"/>
      <c r="BJ7" s="611"/>
      <c r="BK7" s="611"/>
      <c r="BL7" s="611"/>
      <c r="BM7" s="611"/>
      <c r="BN7" s="612"/>
      <c r="BO7" s="613">
        <v>39.1</v>
      </c>
      <c r="BP7" s="613"/>
      <c r="BQ7" s="613"/>
      <c r="BR7" s="613"/>
      <c r="BS7" s="614">
        <v>125268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5066308</v>
      </c>
      <c r="CS7" s="611"/>
      <c r="CT7" s="611"/>
      <c r="CU7" s="611"/>
      <c r="CV7" s="611"/>
      <c r="CW7" s="611"/>
      <c r="CX7" s="611"/>
      <c r="CY7" s="612"/>
      <c r="CZ7" s="613">
        <v>13.1</v>
      </c>
      <c r="DA7" s="613"/>
      <c r="DB7" s="613"/>
      <c r="DC7" s="613"/>
      <c r="DD7" s="619">
        <v>650295</v>
      </c>
      <c r="DE7" s="611"/>
      <c r="DF7" s="611"/>
      <c r="DG7" s="611"/>
      <c r="DH7" s="611"/>
      <c r="DI7" s="611"/>
      <c r="DJ7" s="611"/>
      <c r="DK7" s="611"/>
      <c r="DL7" s="611"/>
      <c r="DM7" s="611"/>
      <c r="DN7" s="611"/>
      <c r="DO7" s="611"/>
      <c r="DP7" s="612"/>
      <c r="DQ7" s="619">
        <v>3632718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98308</v>
      </c>
      <c r="S8" s="611"/>
      <c r="T8" s="611"/>
      <c r="U8" s="611"/>
      <c r="V8" s="611"/>
      <c r="W8" s="611"/>
      <c r="X8" s="611"/>
      <c r="Y8" s="612"/>
      <c r="Z8" s="613">
        <v>0.2</v>
      </c>
      <c r="AA8" s="613"/>
      <c r="AB8" s="613"/>
      <c r="AC8" s="613"/>
      <c r="AD8" s="614">
        <v>98308</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140605</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13854003</v>
      </c>
      <c r="CS8" s="611"/>
      <c r="CT8" s="611"/>
      <c r="CU8" s="611"/>
      <c r="CV8" s="611"/>
      <c r="CW8" s="611"/>
      <c r="CX8" s="611"/>
      <c r="CY8" s="612"/>
      <c r="CZ8" s="613">
        <v>35.9</v>
      </c>
      <c r="DA8" s="613"/>
      <c r="DB8" s="613"/>
      <c r="DC8" s="613"/>
      <c r="DD8" s="619">
        <v>109161</v>
      </c>
      <c r="DE8" s="611"/>
      <c r="DF8" s="611"/>
      <c r="DG8" s="611"/>
      <c r="DH8" s="611"/>
      <c r="DI8" s="611"/>
      <c r="DJ8" s="611"/>
      <c r="DK8" s="611"/>
      <c r="DL8" s="611"/>
      <c r="DM8" s="611"/>
      <c r="DN8" s="611"/>
      <c r="DO8" s="611"/>
      <c r="DP8" s="612"/>
      <c r="DQ8" s="619">
        <v>7465221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100093</v>
      </c>
      <c r="S9" s="611"/>
      <c r="T9" s="611"/>
      <c r="U9" s="611"/>
      <c r="V9" s="611"/>
      <c r="W9" s="611"/>
      <c r="X9" s="611"/>
      <c r="Y9" s="612"/>
      <c r="Z9" s="613">
        <v>0.3</v>
      </c>
      <c r="AA9" s="613"/>
      <c r="AB9" s="613"/>
      <c r="AC9" s="613"/>
      <c r="AD9" s="614">
        <v>100093</v>
      </c>
      <c r="AE9" s="614"/>
      <c r="AF9" s="614"/>
      <c r="AG9" s="614"/>
      <c r="AH9" s="614"/>
      <c r="AI9" s="614"/>
      <c r="AJ9" s="614"/>
      <c r="AK9" s="614"/>
      <c r="AL9" s="615">
        <v>0.5</v>
      </c>
      <c r="AM9" s="616"/>
      <c r="AN9" s="616"/>
      <c r="AO9" s="617"/>
      <c r="AP9" s="607" t="s">
        <v>230</v>
      </c>
      <c r="AQ9" s="608"/>
      <c r="AR9" s="608"/>
      <c r="AS9" s="608"/>
      <c r="AT9" s="608"/>
      <c r="AU9" s="608"/>
      <c r="AV9" s="608"/>
      <c r="AW9" s="608"/>
      <c r="AX9" s="608"/>
      <c r="AY9" s="608"/>
      <c r="AZ9" s="608"/>
      <c r="BA9" s="608"/>
      <c r="BB9" s="608"/>
      <c r="BC9" s="608"/>
      <c r="BD9" s="608"/>
      <c r="BE9" s="608"/>
      <c r="BF9" s="609"/>
      <c r="BG9" s="610">
        <v>3853378</v>
      </c>
      <c r="BH9" s="611"/>
      <c r="BI9" s="611"/>
      <c r="BJ9" s="611"/>
      <c r="BK9" s="611"/>
      <c r="BL9" s="611"/>
      <c r="BM9" s="611"/>
      <c r="BN9" s="612"/>
      <c r="BO9" s="613">
        <v>33.299999999999997</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4197998</v>
      </c>
      <c r="CS9" s="611"/>
      <c r="CT9" s="611"/>
      <c r="CU9" s="611"/>
      <c r="CV9" s="611"/>
      <c r="CW9" s="611"/>
      <c r="CX9" s="611"/>
      <c r="CY9" s="612"/>
      <c r="CZ9" s="613">
        <v>10.9</v>
      </c>
      <c r="DA9" s="613"/>
      <c r="DB9" s="613"/>
      <c r="DC9" s="613"/>
      <c r="DD9" s="619">
        <v>1285626</v>
      </c>
      <c r="DE9" s="611"/>
      <c r="DF9" s="611"/>
      <c r="DG9" s="611"/>
      <c r="DH9" s="611"/>
      <c r="DI9" s="611"/>
      <c r="DJ9" s="611"/>
      <c r="DK9" s="611"/>
      <c r="DL9" s="611"/>
      <c r="DM9" s="611"/>
      <c r="DN9" s="611"/>
      <c r="DO9" s="611"/>
      <c r="DP9" s="612"/>
      <c r="DQ9" s="619">
        <v>2432379</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238244</v>
      </c>
      <c r="BH10" s="611"/>
      <c r="BI10" s="611"/>
      <c r="BJ10" s="611"/>
      <c r="BK10" s="611"/>
      <c r="BL10" s="611"/>
      <c r="BM10" s="611"/>
      <c r="BN10" s="612"/>
      <c r="BO10" s="613">
        <v>2.1</v>
      </c>
      <c r="BP10" s="613"/>
      <c r="BQ10" s="613"/>
      <c r="BR10" s="613"/>
      <c r="BS10" s="614">
        <v>39628</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70159</v>
      </c>
      <c r="CS10" s="611"/>
      <c r="CT10" s="611"/>
      <c r="CU10" s="611"/>
      <c r="CV10" s="611"/>
      <c r="CW10" s="611"/>
      <c r="CX10" s="611"/>
      <c r="CY10" s="612"/>
      <c r="CZ10" s="613">
        <v>0.2</v>
      </c>
      <c r="DA10" s="613"/>
      <c r="DB10" s="613"/>
      <c r="DC10" s="613"/>
      <c r="DD10" s="619">
        <v>16665</v>
      </c>
      <c r="DE10" s="611"/>
      <c r="DF10" s="611"/>
      <c r="DG10" s="611"/>
      <c r="DH10" s="611"/>
      <c r="DI10" s="611"/>
      <c r="DJ10" s="611"/>
      <c r="DK10" s="611"/>
      <c r="DL10" s="611"/>
      <c r="DM10" s="611"/>
      <c r="DN10" s="611"/>
      <c r="DO10" s="611"/>
      <c r="DP10" s="612"/>
      <c r="DQ10" s="619">
        <v>52589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1896573</v>
      </c>
      <c r="S11" s="611"/>
      <c r="T11" s="611"/>
      <c r="U11" s="611"/>
      <c r="V11" s="611"/>
      <c r="W11" s="611"/>
      <c r="X11" s="611"/>
      <c r="Y11" s="612"/>
      <c r="Z11" s="615">
        <v>4.8</v>
      </c>
      <c r="AA11" s="616"/>
      <c r="AB11" s="616"/>
      <c r="AC11" s="622"/>
      <c r="AD11" s="619">
        <v>1896573</v>
      </c>
      <c r="AE11" s="611"/>
      <c r="AF11" s="611"/>
      <c r="AG11" s="611"/>
      <c r="AH11" s="611"/>
      <c r="AI11" s="611"/>
      <c r="AJ11" s="611"/>
      <c r="AK11" s="612"/>
      <c r="AL11" s="615">
        <v>8.9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300342</v>
      </c>
      <c r="BH11" s="611"/>
      <c r="BI11" s="611"/>
      <c r="BJ11" s="611"/>
      <c r="BK11" s="611"/>
      <c r="BL11" s="611"/>
      <c r="BM11" s="611"/>
      <c r="BN11" s="612"/>
      <c r="BO11" s="613">
        <v>2.6</v>
      </c>
      <c r="BP11" s="613"/>
      <c r="BQ11" s="613"/>
      <c r="BR11" s="613"/>
      <c r="BS11" s="614">
        <v>85640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942645</v>
      </c>
      <c r="CS11" s="611"/>
      <c r="CT11" s="611"/>
      <c r="CU11" s="611"/>
      <c r="CV11" s="611"/>
      <c r="CW11" s="611"/>
      <c r="CX11" s="611"/>
      <c r="CY11" s="612"/>
      <c r="CZ11" s="613">
        <v>2.4</v>
      </c>
      <c r="DA11" s="613"/>
      <c r="DB11" s="613"/>
      <c r="DC11" s="613"/>
      <c r="DD11" s="619">
        <v>242413</v>
      </c>
      <c r="DE11" s="611"/>
      <c r="DF11" s="611"/>
      <c r="DG11" s="611"/>
      <c r="DH11" s="611"/>
      <c r="DI11" s="611"/>
      <c r="DJ11" s="611"/>
      <c r="DK11" s="611"/>
      <c r="DL11" s="611"/>
      <c r="DM11" s="611"/>
      <c r="DN11" s="611"/>
      <c r="DO11" s="611"/>
      <c r="DP11" s="612"/>
      <c r="DQ11" s="619">
        <v>531476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3494</v>
      </c>
      <c r="S12" s="611"/>
      <c r="T12" s="611"/>
      <c r="U12" s="611"/>
      <c r="V12" s="611"/>
      <c r="W12" s="611"/>
      <c r="X12" s="611"/>
      <c r="Y12" s="612"/>
      <c r="Z12" s="613">
        <v>0</v>
      </c>
      <c r="AA12" s="613"/>
      <c r="AB12" s="613"/>
      <c r="AC12" s="613"/>
      <c r="AD12" s="614">
        <v>3494</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6125090</v>
      </c>
      <c r="BH12" s="611"/>
      <c r="BI12" s="611"/>
      <c r="BJ12" s="611"/>
      <c r="BK12" s="611"/>
      <c r="BL12" s="611"/>
      <c r="BM12" s="611"/>
      <c r="BN12" s="612"/>
      <c r="BO12" s="613">
        <v>52.9</v>
      </c>
      <c r="BP12" s="613"/>
      <c r="BQ12" s="613"/>
      <c r="BR12" s="613"/>
      <c r="BS12" s="614">
        <v>753394</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955921</v>
      </c>
      <c r="CS12" s="611"/>
      <c r="CT12" s="611"/>
      <c r="CU12" s="611"/>
      <c r="CV12" s="611"/>
      <c r="CW12" s="611"/>
      <c r="CX12" s="611"/>
      <c r="CY12" s="612"/>
      <c r="CZ12" s="613">
        <v>2.5</v>
      </c>
      <c r="DA12" s="613"/>
      <c r="DB12" s="613"/>
      <c r="DC12" s="613"/>
      <c r="DD12" s="619">
        <v>94660</v>
      </c>
      <c r="DE12" s="611"/>
      <c r="DF12" s="611"/>
      <c r="DG12" s="611"/>
      <c r="DH12" s="611"/>
      <c r="DI12" s="611"/>
      <c r="DJ12" s="611"/>
      <c r="DK12" s="611"/>
      <c r="DL12" s="611"/>
      <c r="DM12" s="611"/>
      <c r="DN12" s="611"/>
      <c r="DO12" s="611"/>
      <c r="DP12" s="612"/>
      <c r="DQ12" s="619">
        <v>548835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6056683</v>
      </c>
      <c r="BH13" s="611"/>
      <c r="BI13" s="611"/>
      <c r="BJ13" s="611"/>
      <c r="BK13" s="611"/>
      <c r="BL13" s="611"/>
      <c r="BM13" s="611"/>
      <c r="BN13" s="612"/>
      <c r="BO13" s="613">
        <v>52.3</v>
      </c>
      <c r="BP13" s="613"/>
      <c r="BQ13" s="613"/>
      <c r="BR13" s="613"/>
      <c r="BS13" s="614">
        <v>753394</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3652202</v>
      </c>
      <c r="CS13" s="611"/>
      <c r="CT13" s="611"/>
      <c r="CU13" s="611"/>
      <c r="CV13" s="611"/>
      <c r="CW13" s="611"/>
      <c r="CX13" s="611"/>
      <c r="CY13" s="612"/>
      <c r="CZ13" s="613">
        <v>9.5</v>
      </c>
      <c r="DA13" s="613"/>
      <c r="DB13" s="613"/>
      <c r="DC13" s="613"/>
      <c r="DD13" s="619">
        <v>1241202</v>
      </c>
      <c r="DE13" s="611"/>
      <c r="DF13" s="611"/>
      <c r="DG13" s="611"/>
      <c r="DH13" s="611"/>
      <c r="DI13" s="611"/>
      <c r="DJ13" s="611"/>
      <c r="DK13" s="611"/>
      <c r="DL13" s="611"/>
      <c r="DM13" s="611"/>
      <c r="DN13" s="611"/>
      <c r="DO13" s="611"/>
      <c r="DP13" s="612"/>
      <c r="DQ13" s="619">
        <v>2388272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3006</v>
      </c>
      <c r="S14" s="611"/>
      <c r="T14" s="611"/>
      <c r="U14" s="611"/>
      <c r="V14" s="611"/>
      <c r="W14" s="611"/>
      <c r="X14" s="611"/>
      <c r="Y14" s="612"/>
      <c r="Z14" s="613">
        <v>0</v>
      </c>
      <c r="AA14" s="613"/>
      <c r="AB14" s="613"/>
      <c r="AC14" s="613"/>
      <c r="AD14" s="614">
        <v>3006</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311815</v>
      </c>
      <c r="BH14" s="611"/>
      <c r="BI14" s="611"/>
      <c r="BJ14" s="611"/>
      <c r="BK14" s="611"/>
      <c r="BL14" s="611"/>
      <c r="BM14" s="611"/>
      <c r="BN14" s="612"/>
      <c r="BO14" s="613">
        <v>2.7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1556601</v>
      </c>
      <c r="CS14" s="611"/>
      <c r="CT14" s="611"/>
      <c r="CU14" s="611"/>
      <c r="CV14" s="611"/>
      <c r="CW14" s="611"/>
      <c r="CX14" s="611"/>
      <c r="CY14" s="612"/>
      <c r="CZ14" s="613">
        <v>4</v>
      </c>
      <c r="DA14" s="613"/>
      <c r="DB14" s="613"/>
      <c r="DC14" s="613"/>
      <c r="DD14" s="619">
        <v>350297</v>
      </c>
      <c r="DE14" s="611"/>
      <c r="DF14" s="611"/>
      <c r="DG14" s="611"/>
      <c r="DH14" s="611"/>
      <c r="DI14" s="611"/>
      <c r="DJ14" s="611"/>
      <c r="DK14" s="611"/>
      <c r="DL14" s="611"/>
      <c r="DM14" s="611"/>
      <c r="DN14" s="611"/>
      <c r="DO14" s="611"/>
      <c r="DP14" s="612"/>
      <c r="DQ14" s="619">
        <v>1176468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614349</v>
      </c>
      <c r="BH15" s="611"/>
      <c r="BI15" s="611"/>
      <c r="BJ15" s="611"/>
      <c r="BK15" s="611"/>
      <c r="BL15" s="611"/>
      <c r="BM15" s="611"/>
      <c r="BN15" s="612"/>
      <c r="BO15" s="613">
        <v>5.3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3943533</v>
      </c>
      <c r="CS15" s="611"/>
      <c r="CT15" s="611"/>
      <c r="CU15" s="611"/>
      <c r="CV15" s="611"/>
      <c r="CW15" s="611"/>
      <c r="CX15" s="611"/>
      <c r="CY15" s="612"/>
      <c r="CZ15" s="613">
        <v>10.199999999999999</v>
      </c>
      <c r="DA15" s="613"/>
      <c r="DB15" s="613"/>
      <c r="DC15" s="613"/>
      <c r="DD15" s="619">
        <v>1013383</v>
      </c>
      <c r="DE15" s="611"/>
      <c r="DF15" s="611"/>
      <c r="DG15" s="611"/>
      <c r="DH15" s="611"/>
      <c r="DI15" s="611"/>
      <c r="DJ15" s="611"/>
      <c r="DK15" s="611"/>
      <c r="DL15" s="611"/>
      <c r="DM15" s="611"/>
      <c r="DN15" s="611"/>
      <c r="DO15" s="611"/>
      <c r="DP15" s="612"/>
      <c r="DQ15" s="619">
        <v>2168695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54599</v>
      </c>
      <c r="S16" s="611"/>
      <c r="T16" s="611"/>
      <c r="U16" s="611"/>
      <c r="V16" s="611"/>
      <c r="W16" s="611"/>
      <c r="X16" s="611"/>
      <c r="Y16" s="612"/>
      <c r="Z16" s="613">
        <v>0.1</v>
      </c>
      <c r="AA16" s="613"/>
      <c r="AB16" s="613"/>
      <c r="AC16" s="613"/>
      <c r="AD16" s="614">
        <v>54599</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307163</v>
      </c>
      <c r="CS16" s="611"/>
      <c r="CT16" s="611"/>
      <c r="CU16" s="611"/>
      <c r="CV16" s="611"/>
      <c r="CW16" s="611"/>
      <c r="CX16" s="611"/>
      <c r="CY16" s="612"/>
      <c r="CZ16" s="613">
        <v>0.8</v>
      </c>
      <c r="DA16" s="613"/>
      <c r="DB16" s="613"/>
      <c r="DC16" s="613"/>
      <c r="DD16" s="619" t="s">
        <v>122</v>
      </c>
      <c r="DE16" s="611"/>
      <c r="DF16" s="611"/>
      <c r="DG16" s="611"/>
      <c r="DH16" s="611"/>
      <c r="DI16" s="611"/>
      <c r="DJ16" s="611"/>
      <c r="DK16" s="611"/>
      <c r="DL16" s="611"/>
      <c r="DM16" s="611"/>
      <c r="DN16" s="611"/>
      <c r="DO16" s="611"/>
      <c r="DP16" s="612"/>
      <c r="DQ16" s="619">
        <v>44558</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210814</v>
      </c>
      <c r="S17" s="611"/>
      <c r="T17" s="611"/>
      <c r="U17" s="611"/>
      <c r="V17" s="611"/>
      <c r="W17" s="611"/>
      <c r="X17" s="611"/>
      <c r="Y17" s="612"/>
      <c r="Z17" s="613">
        <v>0.5</v>
      </c>
      <c r="AA17" s="613"/>
      <c r="AB17" s="613"/>
      <c r="AC17" s="613"/>
      <c r="AD17" s="614">
        <v>210814</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3720016</v>
      </c>
      <c r="CS17" s="611"/>
      <c r="CT17" s="611"/>
      <c r="CU17" s="611"/>
      <c r="CV17" s="611"/>
      <c r="CW17" s="611"/>
      <c r="CX17" s="611"/>
      <c r="CY17" s="612"/>
      <c r="CZ17" s="613">
        <v>9.6</v>
      </c>
      <c r="DA17" s="613"/>
      <c r="DB17" s="613"/>
      <c r="DC17" s="613"/>
      <c r="DD17" s="619" t="s">
        <v>122</v>
      </c>
      <c r="DE17" s="611"/>
      <c r="DF17" s="611"/>
      <c r="DG17" s="611"/>
      <c r="DH17" s="611"/>
      <c r="DI17" s="611"/>
      <c r="DJ17" s="611"/>
      <c r="DK17" s="611"/>
      <c r="DL17" s="611"/>
      <c r="DM17" s="611"/>
      <c r="DN17" s="611"/>
      <c r="DO17" s="611"/>
      <c r="DP17" s="612"/>
      <c r="DQ17" s="619">
        <v>3680437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75525</v>
      </c>
      <c r="S18" s="611"/>
      <c r="T18" s="611"/>
      <c r="U18" s="611"/>
      <c r="V18" s="611"/>
      <c r="W18" s="611"/>
      <c r="X18" s="611"/>
      <c r="Y18" s="612"/>
      <c r="Z18" s="613">
        <v>0.2</v>
      </c>
      <c r="AA18" s="613"/>
      <c r="AB18" s="613"/>
      <c r="AC18" s="613"/>
      <c r="AD18" s="614">
        <v>75525</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71206</v>
      </c>
      <c r="S19" s="611"/>
      <c r="T19" s="611"/>
      <c r="U19" s="611"/>
      <c r="V19" s="611"/>
      <c r="W19" s="611"/>
      <c r="X19" s="611"/>
      <c r="Y19" s="612"/>
      <c r="Z19" s="613">
        <v>0.2</v>
      </c>
      <c r="AA19" s="613"/>
      <c r="AB19" s="613"/>
      <c r="AC19" s="613"/>
      <c r="AD19" s="614">
        <v>71206</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5178</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4319</v>
      </c>
      <c r="S20" s="611"/>
      <c r="T20" s="611"/>
      <c r="U20" s="611"/>
      <c r="V20" s="611"/>
      <c r="W20" s="611"/>
      <c r="X20" s="611"/>
      <c r="Y20" s="612"/>
      <c r="Z20" s="613">
        <v>0</v>
      </c>
      <c r="AA20" s="613"/>
      <c r="AB20" s="613"/>
      <c r="AC20" s="613"/>
      <c r="AD20" s="614">
        <v>4319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5178</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38579725</v>
      </c>
      <c r="CS20" s="611"/>
      <c r="CT20" s="611"/>
      <c r="CU20" s="611"/>
      <c r="CV20" s="611"/>
      <c r="CW20" s="611"/>
      <c r="CX20" s="611"/>
      <c r="CY20" s="612"/>
      <c r="CZ20" s="613">
        <v>100</v>
      </c>
      <c r="DA20" s="613"/>
      <c r="DB20" s="613"/>
      <c r="DC20" s="613"/>
      <c r="DD20" s="619">
        <v>5003702</v>
      </c>
      <c r="DE20" s="611"/>
      <c r="DF20" s="611"/>
      <c r="DG20" s="611"/>
      <c r="DH20" s="611"/>
      <c r="DI20" s="611"/>
      <c r="DJ20" s="611"/>
      <c r="DK20" s="611"/>
      <c r="DL20" s="611"/>
      <c r="DM20" s="611"/>
      <c r="DN20" s="611"/>
      <c r="DO20" s="611"/>
      <c r="DP20" s="612"/>
      <c r="DQ20" s="619">
        <v>24434824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7885902</v>
      </c>
      <c r="S21" s="611"/>
      <c r="T21" s="611"/>
      <c r="U21" s="611"/>
      <c r="V21" s="611"/>
      <c r="W21" s="611"/>
      <c r="X21" s="611"/>
      <c r="Y21" s="612"/>
      <c r="Z21" s="613">
        <v>19.899999999999999</v>
      </c>
      <c r="AA21" s="613"/>
      <c r="AB21" s="613"/>
      <c r="AC21" s="613"/>
      <c r="AD21" s="614">
        <v>6599638</v>
      </c>
      <c r="AE21" s="614"/>
      <c r="AF21" s="614"/>
      <c r="AG21" s="614"/>
      <c r="AH21" s="614"/>
      <c r="AI21" s="614"/>
      <c r="AJ21" s="614"/>
      <c r="AK21" s="614"/>
      <c r="AL21" s="615">
        <v>31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5178</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6599638</v>
      </c>
      <c r="S22" s="611"/>
      <c r="T22" s="611"/>
      <c r="U22" s="611"/>
      <c r="V22" s="611"/>
      <c r="W22" s="611"/>
      <c r="X22" s="611"/>
      <c r="Y22" s="612"/>
      <c r="Z22" s="613">
        <v>16.600000000000001</v>
      </c>
      <c r="AA22" s="613"/>
      <c r="AB22" s="613"/>
      <c r="AC22" s="613"/>
      <c r="AD22" s="614">
        <v>6599638</v>
      </c>
      <c r="AE22" s="614"/>
      <c r="AF22" s="614"/>
      <c r="AG22" s="614"/>
      <c r="AH22" s="614"/>
      <c r="AI22" s="614"/>
      <c r="AJ22" s="614"/>
      <c r="AK22" s="614"/>
      <c r="AL22" s="615">
        <v>31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1286264</v>
      </c>
      <c r="S23" s="611"/>
      <c r="T23" s="611"/>
      <c r="U23" s="611"/>
      <c r="V23" s="611"/>
      <c r="W23" s="611"/>
      <c r="X23" s="611"/>
      <c r="Y23" s="612"/>
      <c r="Z23" s="613">
        <v>3.2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19624925</v>
      </c>
      <c r="CS24" s="600"/>
      <c r="CT24" s="600"/>
      <c r="CU24" s="600"/>
      <c r="CV24" s="600"/>
      <c r="CW24" s="600"/>
      <c r="CX24" s="600"/>
      <c r="CY24" s="601"/>
      <c r="CZ24" s="604">
        <v>50.9</v>
      </c>
      <c r="DA24" s="605"/>
      <c r="DB24" s="605"/>
      <c r="DC24" s="621"/>
      <c r="DD24" s="645">
        <v>13466844</v>
      </c>
      <c r="DE24" s="600"/>
      <c r="DF24" s="600"/>
      <c r="DG24" s="600"/>
      <c r="DH24" s="600"/>
      <c r="DI24" s="600"/>
      <c r="DJ24" s="600"/>
      <c r="DK24" s="601"/>
      <c r="DL24" s="645">
        <v>12009745</v>
      </c>
      <c r="DM24" s="600"/>
      <c r="DN24" s="600"/>
      <c r="DO24" s="600"/>
      <c r="DP24" s="600"/>
      <c r="DQ24" s="600"/>
      <c r="DR24" s="600"/>
      <c r="DS24" s="600"/>
      <c r="DT24" s="600"/>
      <c r="DU24" s="600"/>
      <c r="DV24" s="601"/>
      <c r="DW24" s="604">
        <v>55.9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22258940</v>
      </c>
      <c r="S25" s="611"/>
      <c r="T25" s="611"/>
      <c r="U25" s="611"/>
      <c r="V25" s="611"/>
      <c r="W25" s="611"/>
      <c r="X25" s="611"/>
      <c r="Y25" s="612"/>
      <c r="Z25" s="613">
        <v>56.1</v>
      </c>
      <c r="AA25" s="613"/>
      <c r="AB25" s="613"/>
      <c r="AC25" s="613"/>
      <c r="AD25" s="614">
        <v>20972676</v>
      </c>
      <c r="AE25" s="614"/>
      <c r="AF25" s="614"/>
      <c r="AG25" s="614"/>
      <c r="AH25" s="614"/>
      <c r="AI25" s="614"/>
      <c r="AJ25" s="614"/>
      <c r="AK25" s="614"/>
      <c r="AL25" s="615">
        <v>98.5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6639623</v>
      </c>
      <c r="CS25" s="642"/>
      <c r="CT25" s="642"/>
      <c r="CU25" s="642"/>
      <c r="CV25" s="642"/>
      <c r="CW25" s="642"/>
      <c r="CX25" s="642"/>
      <c r="CY25" s="643"/>
      <c r="CZ25" s="615">
        <v>17.2</v>
      </c>
      <c r="DA25" s="640"/>
      <c r="DB25" s="640"/>
      <c r="DC25" s="644"/>
      <c r="DD25" s="619">
        <v>6120695</v>
      </c>
      <c r="DE25" s="642"/>
      <c r="DF25" s="642"/>
      <c r="DG25" s="642"/>
      <c r="DH25" s="642"/>
      <c r="DI25" s="642"/>
      <c r="DJ25" s="642"/>
      <c r="DK25" s="643"/>
      <c r="DL25" s="619">
        <v>5876640</v>
      </c>
      <c r="DM25" s="642"/>
      <c r="DN25" s="642"/>
      <c r="DO25" s="642"/>
      <c r="DP25" s="642"/>
      <c r="DQ25" s="642"/>
      <c r="DR25" s="642"/>
      <c r="DS25" s="642"/>
      <c r="DT25" s="642"/>
      <c r="DU25" s="642"/>
      <c r="DV25" s="643"/>
      <c r="DW25" s="615">
        <v>27.3</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6464</v>
      </c>
      <c r="S26" s="611"/>
      <c r="T26" s="611"/>
      <c r="U26" s="611"/>
      <c r="V26" s="611"/>
      <c r="W26" s="611"/>
      <c r="X26" s="611"/>
      <c r="Y26" s="612"/>
      <c r="Z26" s="613">
        <v>0</v>
      </c>
      <c r="AA26" s="613"/>
      <c r="AB26" s="613"/>
      <c r="AC26" s="613"/>
      <c r="AD26" s="614">
        <v>6464</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4008635</v>
      </c>
      <c r="CS26" s="611"/>
      <c r="CT26" s="611"/>
      <c r="CU26" s="611"/>
      <c r="CV26" s="611"/>
      <c r="CW26" s="611"/>
      <c r="CX26" s="611"/>
      <c r="CY26" s="612"/>
      <c r="CZ26" s="615">
        <v>10.4</v>
      </c>
      <c r="DA26" s="640"/>
      <c r="DB26" s="640"/>
      <c r="DC26" s="644"/>
      <c r="DD26" s="619">
        <v>3717230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83974</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11589001</v>
      </c>
      <c r="BH27" s="611"/>
      <c r="BI27" s="611"/>
      <c r="BJ27" s="611"/>
      <c r="BK27" s="611"/>
      <c r="BL27" s="611"/>
      <c r="BM27" s="611"/>
      <c r="BN27" s="612"/>
      <c r="BO27" s="613">
        <v>100</v>
      </c>
      <c r="BP27" s="613"/>
      <c r="BQ27" s="613"/>
      <c r="BR27" s="613"/>
      <c r="BS27" s="614">
        <v>878662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9265286</v>
      </c>
      <c r="CS27" s="642"/>
      <c r="CT27" s="642"/>
      <c r="CU27" s="642"/>
      <c r="CV27" s="642"/>
      <c r="CW27" s="642"/>
      <c r="CX27" s="642"/>
      <c r="CY27" s="643"/>
      <c r="CZ27" s="615">
        <v>24</v>
      </c>
      <c r="DA27" s="640"/>
      <c r="DB27" s="640"/>
      <c r="DC27" s="644"/>
      <c r="DD27" s="619">
        <v>3665712</v>
      </c>
      <c r="DE27" s="642"/>
      <c r="DF27" s="642"/>
      <c r="DG27" s="642"/>
      <c r="DH27" s="642"/>
      <c r="DI27" s="642"/>
      <c r="DJ27" s="642"/>
      <c r="DK27" s="643"/>
      <c r="DL27" s="619">
        <v>2452668</v>
      </c>
      <c r="DM27" s="642"/>
      <c r="DN27" s="642"/>
      <c r="DO27" s="642"/>
      <c r="DP27" s="642"/>
      <c r="DQ27" s="642"/>
      <c r="DR27" s="642"/>
      <c r="DS27" s="642"/>
      <c r="DT27" s="642"/>
      <c r="DU27" s="642"/>
      <c r="DV27" s="643"/>
      <c r="DW27" s="615">
        <v>11.4</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383606</v>
      </c>
      <c r="S28" s="611"/>
      <c r="T28" s="611"/>
      <c r="U28" s="611"/>
      <c r="V28" s="611"/>
      <c r="W28" s="611"/>
      <c r="X28" s="611"/>
      <c r="Y28" s="612"/>
      <c r="Z28" s="613">
        <v>1</v>
      </c>
      <c r="AA28" s="613"/>
      <c r="AB28" s="613"/>
      <c r="AC28" s="613"/>
      <c r="AD28" s="614">
        <v>102537</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3720016</v>
      </c>
      <c r="CS28" s="611"/>
      <c r="CT28" s="611"/>
      <c r="CU28" s="611"/>
      <c r="CV28" s="611"/>
      <c r="CW28" s="611"/>
      <c r="CX28" s="611"/>
      <c r="CY28" s="612"/>
      <c r="CZ28" s="615">
        <v>9.6</v>
      </c>
      <c r="DA28" s="640"/>
      <c r="DB28" s="640"/>
      <c r="DC28" s="644"/>
      <c r="DD28" s="619">
        <v>3680437</v>
      </c>
      <c r="DE28" s="611"/>
      <c r="DF28" s="611"/>
      <c r="DG28" s="611"/>
      <c r="DH28" s="611"/>
      <c r="DI28" s="611"/>
      <c r="DJ28" s="611"/>
      <c r="DK28" s="612"/>
      <c r="DL28" s="619">
        <v>3680437</v>
      </c>
      <c r="DM28" s="611"/>
      <c r="DN28" s="611"/>
      <c r="DO28" s="611"/>
      <c r="DP28" s="611"/>
      <c r="DQ28" s="611"/>
      <c r="DR28" s="611"/>
      <c r="DS28" s="611"/>
      <c r="DT28" s="611"/>
      <c r="DU28" s="611"/>
      <c r="DV28" s="612"/>
      <c r="DW28" s="615">
        <v>17.100000000000001</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258730</v>
      </c>
      <c r="S29" s="611"/>
      <c r="T29" s="611"/>
      <c r="U29" s="611"/>
      <c r="V29" s="611"/>
      <c r="W29" s="611"/>
      <c r="X29" s="611"/>
      <c r="Y29" s="612"/>
      <c r="Z29" s="613">
        <v>0.7</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3720016</v>
      </c>
      <c r="CS29" s="642"/>
      <c r="CT29" s="642"/>
      <c r="CU29" s="642"/>
      <c r="CV29" s="642"/>
      <c r="CW29" s="642"/>
      <c r="CX29" s="642"/>
      <c r="CY29" s="643"/>
      <c r="CZ29" s="615">
        <v>9.6</v>
      </c>
      <c r="DA29" s="640"/>
      <c r="DB29" s="640"/>
      <c r="DC29" s="644"/>
      <c r="DD29" s="619">
        <v>3680437</v>
      </c>
      <c r="DE29" s="642"/>
      <c r="DF29" s="642"/>
      <c r="DG29" s="642"/>
      <c r="DH29" s="642"/>
      <c r="DI29" s="642"/>
      <c r="DJ29" s="642"/>
      <c r="DK29" s="643"/>
      <c r="DL29" s="619">
        <v>3680437</v>
      </c>
      <c r="DM29" s="642"/>
      <c r="DN29" s="642"/>
      <c r="DO29" s="642"/>
      <c r="DP29" s="642"/>
      <c r="DQ29" s="642"/>
      <c r="DR29" s="642"/>
      <c r="DS29" s="642"/>
      <c r="DT29" s="642"/>
      <c r="DU29" s="642"/>
      <c r="DV29" s="643"/>
      <c r="DW29" s="615">
        <v>17.100000000000001</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8290882</v>
      </c>
      <c r="S30" s="611"/>
      <c r="T30" s="611"/>
      <c r="U30" s="611"/>
      <c r="V30" s="611"/>
      <c r="W30" s="611"/>
      <c r="X30" s="611"/>
      <c r="Y30" s="612"/>
      <c r="Z30" s="613">
        <v>20.9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3607797</v>
      </c>
      <c r="CS30" s="611"/>
      <c r="CT30" s="611"/>
      <c r="CU30" s="611"/>
      <c r="CV30" s="611"/>
      <c r="CW30" s="611"/>
      <c r="CX30" s="611"/>
      <c r="CY30" s="612"/>
      <c r="CZ30" s="615">
        <v>9.4</v>
      </c>
      <c r="DA30" s="640"/>
      <c r="DB30" s="640"/>
      <c r="DC30" s="644"/>
      <c r="DD30" s="619">
        <v>3579158</v>
      </c>
      <c r="DE30" s="611"/>
      <c r="DF30" s="611"/>
      <c r="DG30" s="611"/>
      <c r="DH30" s="611"/>
      <c r="DI30" s="611"/>
      <c r="DJ30" s="611"/>
      <c r="DK30" s="612"/>
      <c r="DL30" s="619">
        <v>3579158</v>
      </c>
      <c r="DM30" s="611"/>
      <c r="DN30" s="611"/>
      <c r="DO30" s="611"/>
      <c r="DP30" s="611"/>
      <c r="DQ30" s="611"/>
      <c r="DR30" s="611"/>
      <c r="DS30" s="611"/>
      <c r="DT30" s="611"/>
      <c r="DU30" s="611"/>
      <c r="DV30" s="612"/>
      <c r="DW30" s="615">
        <v>16.7</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139715</v>
      </c>
      <c r="S31" s="611"/>
      <c r="T31" s="611"/>
      <c r="U31" s="611"/>
      <c r="V31" s="611"/>
      <c r="W31" s="611"/>
      <c r="X31" s="611"/>
      <c r="Y31" s="612"/>
      <c r="Z31" s="613">
        <v>0.4</v>
      </c>
      <c r="AA31" s="613"/>
      <c r="AB31" s="613"/>
      <c r="AC31" s="613"/>
      <c r="AD31" s="614">
        <v>139715</v>
      </c>
      <c r="AE31" s="614"/>
      <c r="AF31" s="614"/>
      <c r="AG31" s="614"/>
      <c r="AH31" s="614"/>
      <c r="AI31" s="614"/>
      <c r="AJ31" s="614"/>
      <c r="AK31" s="614"/>
      <c r="AL31" s="615">
        <v>0.7</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97.8</v>
      </c>
      <c r="BN31" s="654"/>
      <c r="BO31" s="654"/>
      <c r="BP31" s="654"/>
      <c r="BQ31" s="655"/>
      <c r="BR31" s="666">
        <v>99.4</v>
      </c>
      <c r="BS31" s="654"/>
      <c r="BT31" s="654"/>
      <c r="BU31" s="654"/>
      <c r="BV31" s="654"/>
      <c r="BW31" s="654"/>
      <c r="BX31" s="605">
        <v>98</v>
      </c>
      <c r="BY31" s="654"/>
      <c r="BZ31" s="654"/>
      <c r="CA31" s="654"/>
      <c r="CB31" s="655"/>
      <c r="CD31" s="648"/>
      <c r="CE31" s="649"/>
      <c r="CF31" s="607" t="s">
        <v>300</v>
      </c>
      <c r="CG31" s="608"/>
      <c r="CH31" s="608"/>
      <c r="CI31" s="608"/>
      <c r="CJ31" s="608"/>
      <c r="CK31" s="608"/>
      <c r="CL31" s="608"/>
      <c r="CM31" s="608"/>
      <c r="CN31" s="608"/>
      <c r="CO31" s="608"/>
      <c r="CP31" s="608"/>
      <c r="CQ31" s="609"/>
      <c r="CR31" s="610">
        <v>112219</v>
      </c>
      <c r="CS31" s="642"/>
      <c r="CT31" s="642"/>
      <c r="CU31" s="642"/>
      <c r="CV31" s="642"/>
      <c r="CW31" s="642"/>
      <c r="CX31" s="642"/>
      <c r="CY31" s="643"/>
      <c r="CZ31" s="615">
        <v>0.3</v>
      </c>
      <c r="DA31" s="640"/>
      <c r="DB31" s="640"/>
      <c r="DC31" s="644"/>
      <c r="DD31" s="619">
        <v>101279</v>
      </c>
      <c r="DE31" s="642"/>
      <c r="DF31" s="642"/>
      <c r="DG31" s="642"/>
      <c r="DH31" s="642"/>
      <c r="DI31" s="642"/>
      <c r="DJ31" s="642"/>
      <c r="DK31" s="643"/>
      <c r="DL31" s="619">
        <v>101279</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2995248</v>
      </c>
      <c r="S32" s="611"/>
      <c r="T32" s="611"/>
      <c r="U32" s="611"/>
      <c r="V32" s="611"/>
      <c r="W32" s="611"/>
      <c r="X32" s="611"/>
      <c r="Y32" s="612"/>
      <c r="Z32" s="613">
        <v>7.6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97.7</v>
      </c>
      <c r="BN32" s="642"/>
      <c r="BO32" s="642"/>
      <c r="BP32" s="642"/>
      <c r="BQ32" s="665"/>
      <c r="BR32" s="667">
        <v>99.4</v>
      </c>
      <c r="BS32" s="642"/>
      <c r="BT32" s="642"/>
      <c r="BU32" s="642"/>
      <c r="BV32" s="642"/>
      <c r="BW32" s="642"/>
      <c r="BX32" s="616">
        <v>98</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122973</v>
      </c>
      <c r="S33" s="611"/>
      <c r="T33" s="611"/>
      <c r="U33" s="611"/>
      <c r="V33" s="611"/>
      <c r="W33" s="611"/>
      <c r="X33" s="611"/>
      <c r="Y33" s="612"/>
      <c r="Z33" s="613">
        <v>0.3</v>
      </c>
      <c r="AA33" s="613"/>
      <c r="AB33" s="613"/>
      <c r="AC33" s="613"/>
      <c r="AD33" s="614">
        <v>62739</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97.7</v>
      </c>
      <c r="BN33" s="669"/>
      <c r="BO33" s="669"/>
      <c r="BP33" s="669"/>
      <c r="BQ33" s="671"/>
      <c r="BR33" s="668">
        <v>99.4</v>
      </c>
      <c r="BS33" s="669"/>
      <c r="BT33" s="669"/>
      <c r="BU33" s="669"/>
      <c r="BV33" s="669"/>
      <c r="BW33" s="669"/>
      <c r="BX33" s="670">
        <v>97.8</v>
      </c>
      <c r="BY33" s="669"/>
      <c r="BZ33" s="669"/>
      <c r="CA33" s="669"/>
      <c r="CB33" s="671"/>
      <c r="CD33" s="607" t="s">
        <v>307</v>
      </c>
      <c r="CE33" s="608"/>
      <c r="CF33" s="608"/>
      <c r="CG33" s="608"/>
      <c r="CH33" s="608"/>
      <c r="CI33" s="608"/>
      <c r="CJ33" s="608"/>
      <c r="CK33" s="608"/>
      <c r="CL33" s="608"/>
      <c r="CM33" s="608"/>
      <c r="CN33" s="608"/>
      <c r="CO33" s="608"/>
      <c r="CP33" s="608"/>
      <c r="CQ33" s="609"/>
      <c r="CR33" s="610">
        <v>13643935</v>
      </c>
      <c r="CS33" s="642"/>
      <c r="CT33" s="642"/>
      <c r="CU33" s="642"/>
      <c r="CV33" s="642"/>
      <c r="CW33" s="642"/>
      <c r="CX33" s="642"/>
      <c r="CY33" s="643"/>
      <c r="CZ33" s="615">
        <v>35.4</v>
      </c>
      <c r="DA33" s="640"/>
      <c r="DB33" s="640"/>
      <c r="DC33" s="644"/>
      <c r="DD33" s="619">
        <v>10339794</v>
      </c>
      <c r="DE33" s="642"/>
      <c r="DF33" s="642"/>
      <c r="DG33" s="642"/>
      <c r="DH33" s="642"/>
      <c r="DI33" s="642"/>
      <c r="DJ33" s="642"/>
      <c r="DK33" s="643"/>
      <c r="DL33" s="619">
        <v>8168200</v>
      </c>
      <c r="DM33" s="642"/>
      <c r="DN33" s="642"/>
      <c r="DO33" s="642"/>
      <c r="DP33" s="642"/>
      <c r="DQ33" s="642"/>
      <c r="DR33" s="642"/>
      <c r="DS33" s="642"/>
      <c r="DT33" s="642"/>
      <c r="DU33" s="642"/>
      <c r="DV33" s="643"/>
      <c r="DW33" s="615">
        <v>38</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390986</v>
      </c>
      <c r="S34" s="611"/>
      <c r="T34" s="611"/>
      <c r="U34" s="611"/>
      <c r="V34" s="611"/>
      <c r="W34" s="611"/>
      <c r="X34" s="611"/>
      <c r="Y34" s="612"/>
      <c r="Z34" s="613">
        <v>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5260476</v>
      </c>
      <c r="CS34" s="611"/>
      <c r="CT34" s="611"/>
      <c r="CU34" s="611"/>
      <c r="CV34" s="611"/>
      <c r="CW34" s="611"/>
      <c r="CX34" s="611"/>
      <c r="CY34" s="612"/>
      <c r="CZ34" s="615">
        <v>13.6</v>
      </c>
      <c r="DA34" s="640"/>
      <c r="DB34" s="640"/>
      <c r="DC34" s="644"/>
      <c r="DD34" s="619">
        <v>3543745</v>
      </c>
      <c r="DE34" s="611"/>
      <c r="DF34" s="611"/>
      <c r="DG34" s="611"/>
      <c r="DH34" s="611"/>
      <c r="DI34" s="611"/>
      <c r="DJ34" s="611"/>
      <c r="DK34" s="612"/>
      <c r="DL34" s="619">
        <v>3326745</v>
      </c>
      <c r="DM34" s="611"/>
      <c r="DN34" s="611"/>
      <c r="DO34" s="611"/>
      <c r="DP34" s="611"/>
      <c r="DQ34" s="611"/>
      <c r="DR34" s="611"/>
      <c r="DS34" s="611"/>
      <c r="DT34" s="611"/>
      <c r="DU34" s="611"/>
      <c r="DV34" s="612"/>
      <c r="DW34" s="615">
        <v>15.5</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269770</v>
      </c>
      <c r="S35" s="611"/>
      <c r="T35" s="611"/>
      <c r="U35" s="611"/>
      <c r="V35" s="611"/>
      <c r="W35" s="611"/>
      <c r="X35" s="611"/>
      <c r="Y35" s="612"/>
      <c r="Z35" s="613">
        <v>0.7</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222801</v>
      </c>
      <c r="CS35" s="642"/>
      <c r="CT35" s="642"/>
      <c r="CU35" s="642"/>
      <c r="CV35" s="642"/>
      <c r="CW35" s="642"/>
      <c r="CX35" s="642"/>
      <c r="CY35" s="643"/>
      <c r="CZ35" s="615">
        <v>0.6</v>
      </c>
      <c r="DA35" s="640"/>
      <c r="DB35" s="640"/>
      <c r="DC35" s="644"/>
      <c r="DD35" s="619">
        <v>179491</v>
      </c>
      <c r="DE35" s="642"/>
      <c r="DF35" s="642"/>
      <c r="DG35" s="642"/>
      <c r="DH35" s="642"/>
      <c r="DI35" s="642"/>
      <c r="DJ35" s="642"/>
      <c r="DK35" s="643"/>
      <c r="DL35" s="619">
        <v>172110</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1051162</v>
      </c>
      <c r="S36" s="611"/>
      <c r="T36" s="611"/>
      <c r="U36" s="611"/>
      <c r="V36" s="611"/>
      <c r="W36" s="611"/>
      <c r="X36" s="611"/>
      <c r="Y36" s="612"/>
      <c r="Z36" s="613">
        <v>2.7</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5330122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53161</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3584102</v>
      </c>
      <c r="CS36" s="611"/>
      <c r="CT36" s="611"/>
      <c r="CU36" s="611"/>
      <c r="CV36" s="611"/>
      <c r="CW36" s="611"/>
      <c r="CX36" s="611"/>
      <c r="CY36" s="612"/>
      <c r="CZ36" s="615">
        <v>9.3000000000000007</v>
      </c>
      <c r="DA36" s="640"/>
      <c r="DB36" s="640"/>
      <c r="DC36" s="644"/>
      <c r="DD36" s="619">
        <v>3067621</v>
      </c>
      <c r="DE36" s="611"/>
      <c r="DF36" s="611"/>
      <c r="DG36" s="611"/>
      <c r="DH36" s="611"/>
      <c r="DI36" s="611"/>
      <c r="DJ36" s="611"/>
      <c r="DK36" s="612"/>
      <c r="DL36" s="619">
        <v>1819701</v>
      </c>
      <c r="DM36" s="611"/>
      <c r="DN36" s="611"/>
      <c r="DO36" s="611"/>
      <c r="DP36" s="611"/>
      <c r="DQ36" s="611"/>
      <c r="DR36" s="611"/>
      <c r="DS36" s="611"/>
      <c r="DT36" s="611"/>
      <c r="DU36" s="611"/>
      <c r="DV36" s="612"/>
      <c r="DW36" s="615">
        <v>8.5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1038953</v>
      </c>
      <c r="S37" s="611"/>
      <c r="T37" s="611"/>
      <c r="U37" s="611"/>
      <c r="V37" s="611"/>
      <c r="W37" s="611"/>
      <c r="X37" s="611"/>
      <c r="Y37" s="612"/>
      <c r="Z37" s="613">
        <v>2.6</v>
      </c>
      <c r="AA37" s="613"/>
      <c r="AB37" s="613"/>
      <c r="AC37" s="613"/>
      <c r="AD37" s="614">
        <v>16959</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1642062</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-38714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94706</v>
      </c>
      <c r="CS37" s="642"/>
      <c r="CT37" s="642"/>
      <c r="CU37" s="642"/>
      <c r="CV37" s="642"/>
      <c r="CW37" s="642"/>
      <c r="CX37" s="642"/>
      <c r="CY37" s="643"/>
      <c r="CZ37" s="615">
        <v>0.2</v>
      </c>
      <c r="DA37" s="640"/>
      <c r="DB37" s="640"/>
      <c r="DC37" s="644"/>
      <c r="DD37" s="619">
        <v>94679</v>
      </c>
      <c r="DE37" s="642"/>
      <c r="DF37" s="642"/>
      <c r="DG37" s="642"/>
      <c r="DH37" s="642"/>
      <c r="DI37" s="642"/>
      <c r="DJ37" s="642"/>
      <c r="DK37" s="643"/>
      <c r="DL37" s="619">
        <v>93598</v>
      </c>
      <c r="DM37" s="642"/>
      <c r="DN37" s="642"/>
      <c r="DO37" s="642"/>
      <c r="DP37" s="642"/>
      <c r="DQ37" s="642"/>
      <c r="DR37" s="642"/>
      <c r="DS37" s="642"/>
      <c r="DT37" s="642"/>
      <c r="DU37" s="642"/>
      <c r="DV37" s="643"/>
      <c r="DW37" s="615">
        <v>0.4</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2374706</v>
      </c>
      <c r="S38" s="611"/>
      <c r="T38" s="611"/>
      <c r="U38" s="611"/>
      <c r="V38" s="611"/>
      <c r="W38" s="611"/>
      <c r="X38" s="611"/>
      <c r="Y38" s="612"/>
      <c r="Z38" s="613">
        <v>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264320</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9309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3277099</v>
      </c>
      <c r="CS38" s="611"/>
      <c r="CT38" s="611"/>
      <c r="CU38" s="611"/>
      <c r="CV38" s="611"/>
      <c r="CW38" s="611"/>
      <c r="CX38" s="611"/>
      <c r="CY38" s="612"/>
      <c r="CZ38" s="615">
        <v>8.5</v>
      </c>
      <c r="DA38" s="640"/>
      <c r="DB38" s="640"/>
      <c r="DC38" s="644"/>
      <c r="DD38" s="619">
        <v>2655711</v>
      </c>
      <c r="DE38" s="611"/>
      <c r="DF38" s="611"/>
      <c r="DG38" s="611"/>
      <c r="DH38" s="611"/>
      <c r="DI38" s="611"/>
      <c r="DJ38" s="611"/>
      <c r="DK38" s="612"/>
      <c r="DL38" s="619">
        <v>2554215</v>
      </c>
      <c r="DM38" s="611"/>
      <c r="DN38" s="611"/>
      <c r="DO38" s="611"/>
      <c r="DP38" s="611"/>
      <c r="DQ38" s="611"/>
      <c r="DR38" s="611"/>
      <c r="DS38" s="611"/>
      <c r="DT38" s="611"/>
      <c r="DU38" s="611"/>
      <c r="DV38" s="612"/>
      <c r="DW38" s="615">
        <v>11.9</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146641</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13558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673308</v>
      </c>
      <c r="CS39" s="642"/>
      <c r="CT39" s="642"/>
      <c r="CU39" s="642"/>
      <c r="CV39" s="642"/>
      <c r="CW39" s="642"/>
      <c r="CX39" s="642"/>
      <c r="CY39" s="643"/>
      <c r="CZ39" s="615">
        <v>1.7</v>
      </c>
      <c r="DA39" s="640"/>
      <c r="DB39" s="640"/>
      <c r="DC39" s="644"/>
      <c r="DD39" s="619">
        <v>541147</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188800</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87</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626149</v>
      </c>
      <c r="CS40" s="611"/>
      <c r="CT40" s="611"/>
      <c r="CU40" s="611"/>
      <c r="CV40" s="611"/>
      <c r="CW40" s="611"/>
      <c r="CX40" s="611"/>
      <c r="CY40" s="612"/>
      <c r="CZ40" s="615">
        <v>1.6</v>
      </c>
      <c r="DA40" s="640"/>
      <c r="DB40" s="640"/>
      <c r="DC40" s="644"/>
      <c r="DD40" s="619">
        <v>352079</v>
      </c>
      <c r="DE40" s="611"/>
      <c r="DF40" s="611"/>
      <c r="DG40" s="611"/>
      <c r="DH40" s="611"/>
      <c r="DI40" s="611"/>
      <c r="DJ40" s="611"/>
      <c r="DK40" s="612"/>
      <c r="DL40" s="619">
        <v>295429</v>
      </c>
      <c r="DM40" s="611"/>
      <c r="DN40" s="611"/>
      <c r="DO40" s="611"/>
      <c r="DP40" s="611"/>
      <c r="DQ40" s="611"/>
      <c r="DR40" s="611"/>
      <c r="DS40" s="611"/>
      <c r="DT40" s="611"/>
      <c r="DU40" s="611"/>
      <c r="DV40" s="612"/>
      <c r="DW40" s="615">
        <v>1.4</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39666109</v>
      </c>
      <c r="S41" s="683"/>
      <c r="T41" s="683"/>
      <c r="U41" s="683"/>
      <c r="V41" s="683"/>
      <c r="W41" s="683"/>
      <c r="X41" s="683"/>
      <c r="Y41" s="687"/>
      <c r="Z41" s="688">
        <v>100</v>
      </c>
      <c r="AA41" s="688"/>
      <c r="AB41" s="688"/>
      <c r="AC41" s="688"/>
      <c r="AD41" s="689">
        <v>21301090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610206</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2666893</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386</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5310865</v>
      </c>
      <c r="CS42" s="642"/>
      <c r="CT42" s="642"/>
      <c r="CU42" s="642"/>
      <c r="CV42" s="642"/>
      <c r="CW42" s="642"/>
      <c r="CX42" s="642"/>
      <c r="CY42" s="643"/>
      <c r="CZ42" s="615">
        <v>13.8</v>
      </c>
      <c r="DA42" s="640"/>
      <c r="DB42" s="640"/>
      <c r="DC42" s="644"/>
      <c r="DD42" s="619">
        <v>628186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82122</v>
      </c>
      <c r="CS43" s="642"/>
      <c r="CT43" s="642"/>
      <c r="CU43" s="642"/>
      <c r="CV43" s="642"/>
      <c r="CW43" s="642"/>
      <c r="CX43" s="642"/>
      <c r="CY43" s="643"/>
      <c r="CZ43" s="615">
        <v>0.2</v>
      </c>
      <c r="DA43" s="640"/>
      <c r="DB43" s="640"/>
      <c r="DC43" s="644"/>
      <c r="DD43" s="619">
        <v>53944</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5003702</v>
      </c>
      <c r="CS44" s="611"/>
      <c r="CT44" s="611"/>
      <c r="CU44" s="611"/>
      <c r="CV44" s="611"/>
      <c r="CW44" s="611"/>
      <c r="CX44" s="611"/>
      <c r="CY44" s="612"/>
      <c r="CZ44" s="615">
        <v>13</v>
      </c>
      <c r="DA44" s="616"/>
      <c r="DB44" s="616"/>
      <c r="DC44" s="622"/>
      <c r="DD44" s="619">
        <v>583628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2916855</v>
      </c>
      <c r="CS45" s="642"/>
      <c r="CT45" s="642"/>
      <c r="CU45" s="642"/>
      <c r="CV45" s="642"/>
      <c r="CW45" s="642"/>
      <c r="CX45" s="642"/>
      <c r="CY45" s="643"/>
      <c r="CZ45" s="615">
        <v>7.6</v>
      </c>
      <c r="DA45" s="640"/>
      <c r="DB45" s="640"/>
      <c r="DC45" s="644"/>
      <c r="DD45" s="619">
        <v>217228</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1892222</v>
      </c>
      <c r="CS46" s="611"/>
      <c r="CT46" s="611"/>
      <c r="CU46" s="611"/>
      <c r="CV46" s="611"/>
      <c r="CW46" s="611"/>
      <c r="CX46" s="611"/>
      <c r="CY46" s="612"/>
      <c r="CZ46" s="615">
        <v>4.9000000000000004</v>
      </c>
      <c r="DA46" s="616"/>
      <c r="DB46" s="616"/>
      <c r="DC46" s="622"/>
      <c r="DD46" s="619">
        <v>345460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307163</v>
      </c>
      <c r="CS47" s="642"/>
      <c r="CT47" s="642"/>
      <c r="CU47" s="642"/>
      <c r="CV47" s="642"/>
      <c r="CW47" s="642"/>
      <c r="CX47" s="642"/>
      <c r="CY47" s="643"/>
      <c r="CZ47" s="615">
        <v>0.8</v>
      </c>
      <c r="DA47" s="640"/>
      <c r="DB47" s="640"/>
      <c r="DC47" s="644"/>
      <c r="DD47" s="619">
        <v>44558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38579725</v>
      </c>
      <c r="CS49" s="669"/>
      <c r="CT49" s="669"/>
      <c r="CU49" s="669"/>
      <c r="CV49" s="669"/>
      <c r="CW49" s="669"/>
      <c r="CX49" s="669"/>
      <c r="CY49" s="698"/>
      <c r="CZ49" s="690">
        <v>100</v>
      </c>
      <c r="DA49" s="699"/>
      <c r="DB49" s="699"/>
      <c r="DC49" s="700"/>
      <c r="DD49" s="701">
        <v>24434824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XxpINnlBvpXbovA73SafincclJ1983nf60yAU20ybjgCKb+k42jebXx6KXvCFnPzc70C6N+r13RpIQlaFeNh3w==" saltValue="zTOCr+Zj/4pt/44YICD9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39666</v>
      </c>
      <c r="R7" s="740"/>
      <c r="S7" s="740"/>
      <c r="T7" s="740"/>
      <c r="U7" s="740"/>
      <c r="V7" s="740">
        <v>38580</v>
      </c>
      <c r="W7" s="740"/>
      <c r="X7" s="740"/>
      <c r="Y7" s="740"/>
      <c r="Z7" s="740"/>
      <c r="AA7" s="740">
        <v>1086</v>
      </c>
      <c r="AB7" s="740"/>
      <c r="AC7" s="740"/>
      <c r="AD7" s="740"/>
      <c r="AE7" s="741"/>
      <c r="AF7" s="742">
        <v>653</v>
      </c>
      <c r="AG7" s="743"/>
      <c r="AH7" s="743"/>
      <c r="AI7" s="743"/>
      <c r="AJ7" s="744"/>
      <c r="AK7" s="745">
        <v>270</v>
      </c>
      <c r="AL7" s="746"/>
      <c r="AM7" s="746"/>
      <c r="AN7" s="746"/>
      <c r="AO7" s="746"/>
      <c r="AP7" s="746">
        <v>33731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557</v>
      </c>
      <c r="BT7" s="734"/>
      <c r="BU7" s="734"/>
      <c r="BV7" s="734"/>
      <c r="BW7" s="734"/>
      <c r="BX7" s="734"/>
      <c r="BY7" s="734"/>
      <c r="BZ7" s="734"/>
      <c r="CA7" s="734"/>
      <c r="CB7" s="734"/>
      <c r="CC7" s="734"/>
      <c r="CD7" s="734"/>
      <c r="CE7" s="734"/>
      <c r="CF7" s="734"/>
      <c r="CG7" s="749"/>
      <c r="CH7" s="730">
        <v>-1</v>
      </c>
      <c r="CI7" s="731"/>
      <c r="CJ7" s="731"/>
      <c r="CK7" s="731"/>
      <c r="CL7" s="732"/>
      <c r="CM7" s="730">
        <v>45</v>
      </c>
      <c r="CN7" s="731"/>
      <c r="CO7" s="731"/>
      <c r="CP7" s="731"/>
      <c r="CQ7" s="732"/>
      <c r="CR7" s="730">
        <v>10</v>
      </c>
      <c r="CS7" s="731"/>
      <c r="CT7" s="731"/>
      <c r="CU7" s="731"/>
      <c r="CV7" s="732"/>
      <c r="CW7" s="730" t="s">
        <v>550</v>
      </c>
      <c r="CX7" s="731"/>
      <c r="CY7" s="731"/>
      <c r="CZ7" s="731"/>
      <c r="DA7" s="732"/>
      <c r="DB7" s="730" t="s">
        <v>550</v>
      </c>
      <c r="DC7" s="731"/>
      <c r="DD7" s="731"/>
      <c r="DE7" s="731"/>
      <c r="DF7" s="732"/>
      <c r="DG7" s="730" t="s">
        <v>550</v>
      </c>
      <c r="DH7" s="731"/>
      <c r="DI7" s="731"/>
      <c r="DJ7" s="731"/>
      <c r="DK7" s="732"/>
      <c r="DL7" s="730" t="s">
        <v>550</v>
      </c>
      <c r="DM7" s="731"/>
      <c r="DN7" s="731"/>
      <c r="DO7" s="731"/>
      <c r="DP7" s="732"/>
      <c r="DQ7" s="730" t="s">
        <v>550</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558</v>
      </c>
      <c r="BT8" s="761"/>
      <c r="BU8" s="761"/>
      <c r="BV8" s="761"/>
      <c r="BW8" s="761"/>
      <c r="BX8" s="761"/>
      <c r="BY8" s="761"/>
      <c r="BZ8" s="761"/>
      <c r="CA8" s="761"/>
      <c r="CB8" s="761"/>
      <c r="CC8" s="761"/>
      <c r="CD8" s="761"/>
      <c r="CE8" s="761"/>
      <c r="CF8" s="761"/>
      <c r="CG8" s="762"/>
      <c r="CH8" s="763">
        <v>0</v>
      </c>
      <c r="CI8" s="764"/>
      <c r="CJ8" s="764"/>
      <c r="CK8" s="764"/>
      <c r="CL8" s="765"/>
      <c r="CM8" s="763">
        <v>102</v>
      </c>
      <c r="CN8" s="764"/>
      <c r="CO8" s="764"/>
      <c r="CP8" s="764"/>
      <c r="CQ8" s="765"/>
      <c r="CR8" s="763">
        <v>5</v>
      </c>
      <c r="CS8" s="764"/>
      <c r="CT8" s="764"/>
      <c r="CU8" s="764"/>
      <c r="CV8" s="765"/>
      <c r="CW8" s="763" t="s">
        <v>550</v>
      </c>
      <c r="CX8" s="764"/>
      <c r="CY8" s="764"/>
      <c r="CZ8" s="764"/>
      <c r="DA8" s="765"/>
      <c r="DB8" s="763">
        <v>1301</v>
      </c>
      <c r="DC8" s="764"/>
      <c r="DD8" s="764"/>
      <c r="DE8" s="764"/>
      <c r="DF8" s="765"/>
      <c r="DG8" s="763" t="s">
        <v>550</v>
      </c>
      <c r="DH8" s="764"/>
      <c r="DI8" s="764"/>
      <c r="DJ8" s="764"/>
      <c r="DK8" s="765"/>
      <c r="DL8" s="763" t="s">
        <v>550</v>
      </c>
      <c r="DM8" s="764"/>
      <c r="DN8" s="764"/>
      <c r="DO8" s="764"/>
      <c r="DP8" s="765"/>
      <c r="DQ8" s="763" t="s">
        <v>550</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39666</v>
      </c>
      <c r="R23" s="780"/>
      <c r="S23" s="780"/>
      <c r="T23" s="780"/>
      <c r="U23" s="780"/>
      <c r="V23" s="780">
        <v>38580</v>
      </c>
      <c r="W23" s="780"/>
      <c r="X23" s="780"/>
      <c r="Y23" s="780"/>
      <c r="Z23" s="780"/>
      <c r="AA23" s="780">
        <v>1086</v>
      </c>
      <c r="AB23" s="780"/>
      <c r="AC23" s="780"/>
      <c r="AD23" s="780"/>
      <c r="AE23" s="781"/>
      <c r="AF23" s="782">
        <v>653</v>
      </c>
      <c r="AG23" s="780"/>
      <c r="AH23" s="780"/>
      <c r="AI23" s="780"/>
      <c r="AJ23" s="783"/>
      <c r="AK23" s="784"/>
      <c r="AL23" s="785"/>
      <c r="AM23" s="785"/>
      <c r="AN23" s="785"/>
      <c r="AO23" s="785"/>
      <c r="AP23" s="780">
        <v>33731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7338</v>
      </c>
      <c r="R28" s="810"/>
      <c r="S28" s="810"/>
      <c r="T28" s="810"/>
      <c r="U28" s="810"/>
      <c r="V28" s="810">
        <v>7285</v>
      </c>
      <c r="W28" s="810"/>
      <c r="X28" s="810"/>
      <c r="Y28" s="810"/>
      <c r="Z28" s="810"/>
      <c r="AA28" s="810">
        <v>53</v>
      </c>
      <c r="AB28" s="810"/>
      <c r="AC28" s="810"/>
      <c r="AD28" s="810"/>
      <c r="AE28" s="811"/>
      <c r="AF28" s="812">
        <v>53</v>
      </c>
      <c r="AG28" s="810"/>
      <c r="AH28" s="810"/>
      <c r="AI28" s="810"/>
      <c r="AJ28" s="813"/>
      <c r="AK28" s="814">
        <v>761</v>
      </c>
      <c r="AL28" s="815"/>
      <c r="AM28" s="815"/>
      <c r="AN28" s="815"/>
      <c r="AO28" s="815"/>
      <c r="AP28" s="815" t="s">
        <v>550</v>
      </c>
      <c r="AQ28" s="815"/>
      <c r="AR28" s="815"/>
      <c r="AS28" s="815"/>
      <c r="AT28" s="815"/>
      <c r="AU28" s="815" t="s">
        <v>550</v>
      </c>
      <c r="AV28" s="815"/>
      <c r="AW28" s="815"/>
      <c r="AX28" s="815"/>
      <c r="AY28" s="815"/>
      <c r="AZ28" s="816" t="s">
        <v>550</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49</v>
      </c>
      <c r="R29" s="771"/>
      <c r="S29" s="771"/>
      <c r="T29" s="771"/>
      <c r="U29" s="771"/>
      <c r="V29" s="771">
        <v>46</v>
      </c>
      <c r="W29" s="771"/>
      <c r="X29" s="771"/>
      <c r="Y29" s="771"/>
      <c r="Z29" s="771"/>
      <c r="AA29" s="771">
        <v>3</v>
      </c>
      <c r="AB29" s="771"/>
      <c r="AC29" s="771"/>
      <c r="AD29" s="771"/>
      <c r="AE29" s="772"/>
      <c r="AF29" s="773">
        <v>3</v>
      </c>
      <c r="AG29" s="774"/>
      <c r="AH29" s="774"/>
      <c r="AI29" s="774"/>
      <c r="AJ29" s="775"/>
      <c r="AK29" s="821" t="s">
        <v>550</v>
      </c>
      <c r="AL29" s="817"/>
      <c r="AM29" s="817"/>
      <c r="AN29" s="817"/>
      <c r="AO29" s="817"/>
      <c r="AP29" s="817">
        <v>2</v>
      </c>
      <c r="AQ29" s="817"/>
      <c r="AR29" s="817"/>
      <c r="AS29" s="817"/>
      <c r="AT29" s="817"/>
      <c r="AU29" s="817" t="s">
        <v>550</v>
      </c>
      <c r="AV29" s="817"/>
      <c r="AW29" s="817"/>
      <c r="AX29" s="817"/>
      <c r="AY29" s="817"/>
      <c r="AZ29" s="818" t="s">
        <v>550</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8745</v>
      </c>
      <c r="R30" s="771"/>
      <c r="S30" s="771"/>
      <c r="T30" s="771"/>
      <c r="U30" s="771"/>
      <c r="V30" s="771">
        <v>8447</v>
      </c>
      <c r="W30" s="771"/>
      <c r="X30" s="771"/>
      <c r="Y30" s="771"/>
      <c r="Z30" s="771"/>
      <c r="AA30" s="771">
        <v>298</v>
      </c>
      <c r="AB30" s="771"/>
      <c r="AC30" s="771"/>
      <c r="AD30" s="771"/>
      <c r="AE30" s="772"/>
      <c r="AF30" s="773">
        <v>298</v>
      </c>
      <c r="AG30" s="774"/>
      <c r="AH30" s="774"/>
      <c r="AI30" s="774"/>
      <c r="AJ30" s="775"/>
      <c r="AK30" s="821">
        <v>1311</v>
      </c>
      <c r="AL30" s="817"/>
      <c r="AM30" s="817"/>
      <c r="AN30" s="817"/>
      <c r="AO30" s="817"/>
      <c r="AP30" s="817" t="s">
        <v>550</v>
      </c>
      <c r="AQ30" s="817"/>
      <c r="AR30" s="817"/>
      <c r="AS30" s="817"/>
      <c r="AT30" s="817"/>
      <c r="AU30" s="817" t="s">
        <v>550</v>
      </c>
      <c r="AV30" s="817"/>
      <c r="AW30" s="817"/>
      <c r="AX30" s="817"/>
      <c r="AY30" s="817"/>
      <c r="AZ30" s="818" t="s">
        <v>550</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11</v>
      </c>
      <c r="R31" s="771"/>
      <c r="S31" s="771"/>
      <c r="T31" s="771"/>
      <c r="U31" s="771"/>
      <c r="V31" s="771">
        <v>7</v>
      </c>
      <c r="W31" s="771"/>
      <c r="X31" s="771"/>
      <c r="Y31" s="771"/>
      <c r="Z31" s="771"/>
      <c r="AA31" s="771">
        <v>4</v>
      </c>
      <c r="AB31" s="771"/>
      <c r="AC31" s="771"/>
      <c r="AD31" s="771"/>
      <c r="AE31" s="772"/>
      <c r="AF31" s="773">
        <v>4</v>
      </c>
      <c r="AG31" s="774"/>
      <c r="AH31" s="774"/>
      <c r="AI31" s="774"/>
      <c r="AJ31" s="775"/>
      <c r="AK31" s="821" t="s">
        <v>550</v>
      </c>
      <c r="AL31" s="817"/>
      <c r="AM31" s="817"/>
      <c r="AN31" s="817"/>
      <c r="AO31" s="817"/>
      <c r="AP31" s="817" t="s">
        <v>550</v>
      </c>
      <c r="AQ31" s="817"/>
      <c r="AR31" s="817"/>
      <c r="AS31" s="817"/>
      <c r="AT31" s="817"/>
      <c r="AU31" s="817" t="s">
        <v>550</v>
      </c>
      <c r="AV31" s="817"/>
      <c r="AW31" s="817"/>
      <c r="AX31" s="817"/>
      <c r="AY31" s="817"/>
      <c r="AZ31" s="818" t="s">
        <v>550</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1461</v>
      </c>
      <c r="R32" s="771"/>
      <c r="S32" s="771"/>
      <c r="T32" s="771"/>
      <c r="U32" s="771"/>
      <c r="V32" s="771">
        <v>1456</v>
      </c>
      <c r="W32" s="771"/>
      <c r="X32" s="771"/>
      <c r="Y32" s="771"/>
      <c r="Z32" s="771"/>
      <c r="AA32" s="771">
        <v>5</v>
      </c>
      <c r="AB32" s="771"/>
      <c r="AC32" s="771"/>
      <c r="AD32" s="771"/>
      <c r="AE32" s="772"/>
      <c r="AF32" s="773">
        <v>5</v>
      </c>
      <c r="AG32" s="774"/>
      <c r="AH32" s="774"/>
      <c r="AI32" s="774"/>
      <c r="AJ32" s="775"/>
      <c r="AK32" s="821">
        <v>352</v>
      </c>
      <c r="AL32" s="817"/>
      <c r="AM32" s="817"/>
      <c r="AN32" s="817"/>
      <c r="AO32" s="817"/>
      <c r="AP32" s="817" t="s">
        <v>550</v>
      </c>
      <c r="AQ32" s="817"/>
      <c r="AR32" s="817"/>
      <c r="AS32" s="817"/>
      <c r="AT32" s="817"/>
      <c r="AU32" s="817" t="s">
        <v>550</v>
      </c>
      <c r="AV32" s="817"/>
      <c r="AW32" s="817"/>
      <c r="AX32" s="817"/>
      <c r="AY32" s="817"/>
      <c r="AZ32" s="818" t="s">
        <v>550</v>
      </c>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393</v>
      </c>
      <c r="C33" s="768"/>
      <c r="D33" s="768"/>
      <c r="E33" s="768"/>
      <c r="F33" s="768"/>
      <c r="G33" s="768"/>
      <c r="H33" s="768"/>
      <c r="I33" s="768"/>
      <c r="J33" s="768"/>
      <c r="K33" s="768"/>
      <c r="L33" s="768"/>
      <c r="M33" s="768"/>
      <c r="N33" s="768"/>
      <c r="O33" s="768"/>
      <c r="P33" s="769"/>
      <c r="Q33" s="770">
        <v>1847</v>
      </c>
      <c r="R33" s="771"/>
      <c r="S33" s="771"/>
      <c r="T33" s="771"/>
      <c r="U33" s="771"/>
      <c r="V33" s="771">
        <v>1611</v>
      </c>
      <c r="W33" s="771"/>
      <c r="X33" s="771"/>
      <c r="Y33" s="771"/>
      <c r="Z33" s="771"/>
      <c r="AA33" s="771">
        <v>236</v>
      </c>
      <c r="AB33" s="771"/>
      <c r="AC33" s="771"/>
      <c r="AD33" s="771"/>
      <c r="AE33" s="772"/>
      <c r="AF33" s="773">
        <v>1200</v>
      </c>
      <c r="AG33" s="774"/>
      <c r="AH33" s="774"/>
      <c r="AI33" s="774"/>
      <c r="AJ33" s="775"/>
      <c r="AK33" s="821">
        <v>147</v>
      </c>
      <c r="AL33" s="817"/>
      <c r="AM33" s="817"/>
      <c r="AN33" s="817"/>
      <c r="AO33" s="817"/>
      <c r="AP33" s="817">
        <v>7311</v>
      </c>
      <c r="AQ33" s="817"/>
      <c r="AR33" s="817"/>
      <c r="AS33" s="817"/>
      <c r="AT33" s="817"/>
      <c r="AU33" s="817">
        <v>1682</v>
      </c>
      <c r="AV33" s="817"/>
      <c r="AW33" s="817"/>
      <c r="AX33" s="817"/>
      <c r="AY33" s="817"/>
      <c r="AZ33" s="818" t="s">
        <v>550</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395</v>
      </c>
      <c r="C34" s="768"/>
      <c r="D34" s="768"/>
      <c r="E34" s="768"/>
      <c r="F34" s="768"/>
      <c r="G34" s="768"/>
      <c r="H34" s="768"/>
      <c r="I34" s="768"/>
      <c r="J34" s="768"/>
      <c r="K34" s="768"/>
      <c r="L34" s="768"/>
      <c r="M34" s="768"/>
      <c r="N34" s="768"/>
      <c r="O34" s="768"/>
      <c r="P34" s="769"/>
      <c r="Q34" s="770">
        <v>948</v>
      </c>
      <c r="R34" s="771"/>
      <c r="S34" s="771"/>
      <c r="T34" s="771"/>
      <c r="U34" s="771"/>
      <c r="V34" s="771">
        <v>988</v>
      </c>
      <c r="W34" s="771"/>
      <c r="X34" s="771"/>
      <c r="Y34" s="771"/>
      <c r="Z34" s="771"/>
      <c r="AA34" s="771">
        <v>-40</v>
      </c>
      <c r="AB34" s="771"/>
      <c r="AC34" s="771"/>
      <c r="AD34" s="771"/>
      <c r="AE34" s="772"/>
      <c r="AF34" s="773">
        <v>655</v>
      </c>
      <c r="AG34" s="774"/>
      <c r="AH34" s="774"/>
      <c r="AI34" s="774"/>
      <c r="AJ34" s="775"/>
      <c r="AK34" s="821">
        <v>264</v>
      </c>
      <c r="AL34" s="817"/>
      <c r="AM34" s="817"/>
      <c r="AN34" s="817"/>
      <c r="AO34" s="817"/>
      <c r="AP34" s="817">
        <v>997</v>
      </c>
      <c r="AQ34" s="817"/>
      <c r="AR34" s="817"/>
      <c r="AS34" s="817"/>
      <c r="AT34" s="817"/>
      <c r="AU34" s="817">
        <v>607</v>
      </c>
      <c r="AV34" s="817"/>
      <c r="AW34" s="817"/>
      <c r="AX34" s="817"/>
      <c r="AY34" s="817"/>
      <c r="AZ34" s="818" t="s">
        <v>550</v>
      </c>
      <c r="BA34" s="818"/>
      <c r="BB34" s="818"/>
      <c r="BC34" s="818"/>
      <c r="BD34" s="818"/>
      <c r="BE34" s="819" t="s">
        <v>394</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396</v>
      </c>
      <c r="C35" s="768"/>
      <c r="D35" s="768"/>
      <c r="E35" s="768"/>
      <c r="F35" s="768"/>
      <c r="G35" s="768"/>
      <c r="H35" s="768"/>
      <c r="I35" s="768"/>
      <c r="J35" s="768"/>
      <c r="K35" s="768"/>
      <c r="L35" s="768"/>
      <c r="M35" s="768"/>
      <c r="N35" s="768"/>
      <c r="O35" s="768"/>
      <c r="P35" s="769"/>
      <c r="Q35" s="770">
        <v>3366</v>
      </c>
      <c r="R35" s="771"/>
      <c r="S35" s="771"/>
      <c r="T35" s="771"/>
      <c r="U35" s="771"/>
      <c r="V35" s="771">
        <v>3083</v>
      </c>
      <c r="W35" s="771"/>
      <c r="X35" s="771"/>
      <c r="Y35" s="771"/>
      <c r="Z35" s="771"/>
      <c r="AA35" s="771">
        <v>282</v>
      </c>
      <c r="AB35" s="771"/>
      <c r="AC35" s="771"/>
      <c r="AD35" s="771"/>
      <c r="AE35" s="772"/>
      <c r="AF35" s="773">
        <v>803</v>
      </c>
      <c r="AG35" s="774"/>
      <c r="AH35" s="774"/>
      <c r="AI35" s="774"/>
      <c r="AJ35" s="775"/>
      <c r="AK35" s="821">
        <v>1642</v>
      </c>
      <c r="AL35" s="817"/>
      <c r="AM35" s="817"/>
      <c r="AN35" s="817"/>
      <c r="AO35" s="817"/>
      <c r="AP35" s="817">
        <v>23769</v>
      </c>
      <c r="AQ35" s="817"/>
      <c r="AR35" s="817"/>
      <c r="AS35" s="817"/>
      <c r="AT35" s="817"/>
      <c r="AU35" s="817">
        <v>17566</v>
      </c>
      <c r="AV35" s="817"/>
      <c r="AW35" s="817"/>
      <c r="AX35" s="817"/>
      <c r="AY35" s="817"/>
      <c r="AZ35" s="818" t="s">
        <v>550</v>
      </c>
      <c r="BA35" s="818"/>
      <c r="BB35" s="818"/>
      <c r="BC35" s="818"/>
      <c r="BD35" s="818"/>
      <c r="BE35" s="819" t="s">
        <v>394</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397</v>
      </c>
      <c r="C36" s="768"/>
      <c r="D36" s="768"/>
      <c r="E36" s="768"/>
      <c r="F36" s="768"/>
      <c r="G36" s="768"/>
      <c r="H36" s="768"/>
      <c r="I36" s="768"/>
      <c r="J36" s="768"/>
      <c r="K36" s="768"/>
      <c r="L36" s="768"/>
      <c r="M36" s="768"/>
      <c r="N36" s="768"/>
      <c r="O36" s="768"/>
      <c r="P36" s="769"/>
      <c r="Q36" s="770">
        <v>1</v>
      </c>
      <c r="R36" s="771"/>
      <c r="S36" s="771"/>
      <c r="T36" s="771"/>
      <c r="U36" s="771"/>
      <c r="V36" s="771">
        <v>1</v>
      </c>
      <c r="W36" s="771"/>
      <c r="X36" s="771"/>
      <c r="Y36" s="771"/>
      <c r="Z36" s="771"/>
      <c r="AA36" s="771">
        <v>0</v>
      </c>
      <c r="AB36" s="771"/>
      <c r="AC36" s="771"/>
      <c r="AD36" s="771"/>
      <c r="AE36" s="772"/>
      <c r="AF36" s="773">
        <v>0</v>
      </c>
      <c r="AG36" s="774"/>
      <c r="AH36" s="774"/>
      <c r="AI36" s="774"/>
      <c r="AJ36" s="775"/>
      <c r="AK36" s="821">
        <v>1</v>
      </c>
      <c r="AL36" s="817"/>
      <c r="AM36" s="817"/>
      <c r="AN36" s="817"/>
      <c r="AO36" s="817"/>
      <c r="AP36" s="817" t="s">
        <v>550</v>
      </c>
      <c r="AQ36" s="817"/>
      <c r="AR36" s="817"/>
      <c r="AS36" s="817"/>
      <c r="AT36" s="817"/>
      <c r="AU36" s="817" t="s">
        <v>550</v>
      </c>
      <c r="AV36" s="817"/>
      <c r="AW36" s="817"/>
      <c r="AX36" s="817"/>
      <c r="AY36" s="817"/>
      <c r="AZ36" s="818" t="s">
        <v>550</v>
      </c>
      <c r="BA36" s="818"/>
      <c r="BB36" s="818"/>
      <c r="BC36" s="818"/>
      <c r="BD36" s="818"/>
      <c r="BE36" s="819" t="s">
        <v>398</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3022</v>
      </c>
      <c r="AG63" s="831"/>
      <c r="AH63" s="831"/>
      <c r="AI63" s="831"/>
      <c r="AJ63" s="832"/>
      <c r="AK63" s="833"/>
      <c r="AL63" s="828"/>
      <c r="AM63" s="828"/>
      <c r="AN63" s="828"/>
      <c r="AO63" s="828"/>
      <c r="AP63" s="831">
        <v>32080</v>
      </c>
      <c r="AQ63" s="831"/>
      <c r="AR63" s="831"/>
      <c r="AS63" s="831"/>
      <c r="AT63" s="831"/>
      <c r="AU63" s="831">
        <v>19854</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402</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403</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551</v>
      </c>
      <c r="C68" s="857"/>
      <c r="D68" s="857"/>
      <c r="E68" s="857"/>
      <c r="F68" s="857"/>
      <c r="G68" s="857"/>
      <c r="H68" s="857"/>
      <c r="I68" s="857"/>
      <c r="J68" s="857"/>
      <c r="K68" s="857"/>
      <c r="L68" s="857"/>
      <c r="M68" s="857"/>
      <c r="N68" s="857"/>
      <c r="O68" s="857"/>
      <c r="P68" s="858"/>
      <c r="Q68" s="859">
        <v>52</v>
      </c>
      <c r="R68" s="853"/>
      <c r="S68" s="853"/>
      <c r="T68" s="853"/>
      <c r="U68" s="853"/>
      <c r="V68" s="853">
        <v>50</v>
      </c>
      <c r="W68" s="853"/>
      <c r="X68" s="853"/>
      <c r="Y68" s="853"/>
      <c r="Z68" s="853"/>
      <c r="AA68" s="853">
        <v>2</v>
      </c>
      <c r="AB68" s="853"/>
      <c r="AC68" s="853"/>
      <c r="AD68" s="853"/>
      <c r="AE68" s="853"/>
      <c r="AF68" s="853">
        <v>2</v>
      </c>
      <c r="AG68" s="853"/>
      <c r="AH68" s="853"/>
      <c r="AI68" s="853"/>
      <c r="AJ68" s="853"/>
      <c r="AK68" s="853">
        <v>46</v>
      </c>
      <c r="AL68" s="853"/>
      <c r="AM68" s="853"/>
      <c r="AN68" s="853"/>
      <c r="AO68" s="853"/>
      <c r="AP68" s="853" t="s">
        <v>550</v>
      </c>
      <c r="AQ68" s="853"/>
      <c r="AR68" s="853"/>
      <c r="AS68" s="853"/>
      <c r="AT68" s="853"/>
      <c r="AU68" s="853" t="s">
        <v>550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552</v>
      </c>
      <c r="C69" s="861"/>
      <c r="D69" s="861"/>
      <c r="E69" s="861"/>
      <c r="F69" s="861"/>
      <c r="G69" s="861"/>
      <c r="H69" s="861"/>
      <c r="I69" s="861"/>
      <c r="J69" s="861"/>
      <c r="K69" s="861"/>
      <c r="L69" s="861"/>
      <c r="M69" s="861"/>
      <c r="N69" s="861"/>
      <c r="O69" s="861"/>
      <c r="P69" s="862"/>
      <c r="Q69" s="863">
        <v>780</v>
      </c>
      <c r="R69" s="817"/>
      <c r="S69" s="817"/>
      <c r="T69" s="817"/>
      <c r="U69" s="817"/>
      <c r="V69" s="817">
        <v>124</v>
      </c>
      <c r="W69" s="817"/>
      <c r="X69" s="817"/>
      <c r="Y69" s="817"/>
      <c r="Z69" s="817"/>
      <c r="AA69" s="817">
        <v>656</v>
      </c>
      <c r="AB69" s="817"/>
      <c r="AC69" s="817"/>
      <c r="AD69" s="817"/>
      <c r="AE69" s="817"/>
      <c r="AF69" s="817">
        <v>656</v>
      </c>
      <c r="AG69" s="817"/>
      <c r="AH69" s="817"/>
      <c r="AI69" s="817"/>
      <c r="AJ69" s="817"/>
      <c r="AK69" s="817">
        <v>45</v>
      </c>
      <c r="AL69" s="817"/>
      <c r="AM69" s="817"/>
      <c r="AN69" s="817"/>
      <c r="AO69" s="817"/>
      <c r="AP69" s="817" t="s">
        <v>550</v>
      </c>
      <c r="AQ69" s="817"/>
      <c r="AR69" s="817"/>
      <c r="AS69" s="817"/>
      <c r="AT69" s="817"/>
      <c r="AU69" s="817" t="s">
        <v>550</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553</v>
      </c>
      <c r="C70" s="861"/>
      <c r="D70" s="861"/>
      <c r="E70" s="861"/>
      <c r="F70" s="861"/>
      <c r="G70" s="861"/>
      <c r="H70" s="861"/>
      <c r="I70" s="861"/>
      <c r="J70" s="861"/>
      <c r="K70" s="861"/>
      <c r="L70" s="861"/>
      <c r="M70" s="861"/>
      <c r="N70" s="861"/>
      <c r="O70" s="861"/>
      <c r="P70" s="862"/>
      <c r="Q70" s="863">
        <v>2453</v>
      </c>
      <c r="R70" s="817"/>
      <c r="S70" s="817"/>
      <c r="T70" s="817"/>
      <c r="U70" s="817"/>
      <c r="V70" s="817">
        <v>2452</v>
      </c>
      <c r="W70" s="817"/>
      <c r="X70" s="817"/>
      <c r="Y70" s="817"/>
      <c r="Z70" s="817"/>
      <c r="AA70" s="817">
        <v>1</v>
      </c>
      <c r="AB70" s="817"/>
      <c r="AC70" s="817"/>
      <c r="AD70" s="817"/>
      <c r="AE70" s="817"/>
      <c r="AF70" s="817">
        <v>1</v>
      </c>
      <c r="AG70" s="817"/>
      <c r="AH70" s="817"/>
      <c r="AI70" s="817"/>
      <c r="AJ70" s="817"/>
      <c r="AK70" s="817" t="s">
        <v>550</v>
      </c>
      <c r="AL70" s="817"/>
      <c r="AM70" s="817"/>
      <c r="AN70" s="817"/>
      <c r="AO70" s="817"/>
      <c r="AP70" s="817" t="s">
        <v>550</v>
      </c>
      <c r="AQ70" s="817"/>
      <c r="AR70" s="817"/>
      <c r="AS70" s="817"/>
      <c r="AT70" s="817"/>
      <c r="AU70" s="817" t="s">
        <v>550</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554</v>
      </c>
      <c r="C71" s="861"/>
      <c r="D71" s="861"/>
      <c r="E71" s="861"/>
      <c r="F71" s="861"/>
      <c r="G71" s="861"/>
      <c r="H71" s="861"/>
      <c r="I71" s="861"/>
      <c r="J71" s="861"/>
      <c r="K71" s="861"/>
      <c r="L71" s="861"/>
      <c r="M71" s="861"/>
      <c r="N71" s="861"/>
      <c r="O71" s="861"/>
      <c r="P71" s="862"/>
      <c r="Q71" s="863">
        <v>1111</v>
      </c>
      <c r="R71" s="817"/>
      <c r="S71" s="817"/>
      <c r="T71" s="817"/>
      <c r="U71" s="817"/>
      <c r="V71" s="817">
        <v>1018</v>
      </c>
      <c r="W71" s="817"/>
      <c r="X71" s="817"/>
      <c r="Y71" s="817"/>
      <c r="Z71" s="817"/>
      <c r="AA71" s="817">
        <v>93</v>
      </c>
      <c r="AB71" s="817"/>
      <c r="AC71" s="817"/>
      <c r="AD71" s="817"/>
      <c r="AE71" s="817"/>
      <c r="AF71" s="817">
        <v>93</v>
      </c>
      <c r="AG71" s="817"/>
      <c r="AH71" s="817"/>
      <c r="AI71" s="817"/>
      <c r="AJ71" s="817"/>
      <c r="AK71" s="817">
        <v>34</v>
      </c>
      <c r="AL71" s="817"/>
      <c r="AM71" s="817"/>
      <c r="AN71" s="817"/>
      <c r="AO71" s="817"/>
      <c r="AP71" s="817" t="s">
        <v>550</v>
      </c>
      <c r="AQ71" s="817"/>
      <c r="AR71" s="817"/>
      <c r="AS71" s="817"/>
      <c r="AT71" s="817"/>
      <c r="AU71" s="817" t="s">
        <v>550</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555</v>
      </c>
      <c r="C72" s="861"/>
      <c r="D72" s="861"/>
      <c r="E72" s="861"/>
      <c r="F72" s="861"/>
      <c r="G72" s="861"/>
      <c r="H72" s="861"/>
      <c r="I72" s="861"/>
      <c r="J72" s="861"/>
      <c r="K72" s="861"/>
      <c r="L72" s="861"/>
      <c r="M72" s="861"/>
      <c r="N72" s="861"/>
      <c r="O72" s="861"/>
      <c r="P72" s="862"/>
      <c r="Q72" s="863">
        <v>416492</v>
      </c>
      <c r="R72" s="817"/>
      <c r="S72" s="817"/>
      <c r="T72" s="817"/>
      <c r="U72" s="817"/>
      <c r="V72" s="817">
        <v>405939</v>
      </c>
      <c r="W72" s="817"/>
      <c r="X72" s="817"/>
      <c r="Y72" s="817"/>
      <c r="Z72" s="817"/>
      <c r="AA72" s="817">
        <v>10552</v>
      </c>
      <c r="AB72" s="817"/>
      <c r="AC72" s="817"/>
      <c r="AD72" s="817"/>
      <c r="AE72" s="817"/>
      <c r="AF72" s="817">
        <v>10552</v>
      </c>
      <c r="AG72" s="817"/>
      <c r="AH72" s="817"/>
      <c r="AI72" s="817"/>
      <c r="AJ72" s="817"/>
      <c r="AK72" s="817">
        <v>2584</v>
      </c>
      <c r="AL72" s="817"/>
      <c r="AM72" s="817"/>
      <c r="AN72" s="817"/>
      <c r="AO72" s="817"/>
      <c r="AP72" s="817" t="s">
        <v>550</v>
      </c>
      <c r="AQ72" s="817"/>
      <c r="AR72" s="817"/>
      <c r="AS72" s="817"/>
      <c r="AT72" s="817"/>
      <c r="AU72" s="817" t="s">
        <v>550</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556</v>
      </c>
      <c r="C73" s="861"/>
      <c r="D73" s="861"/>
      <c r="E73" s="861"/>
      <c r="F73" s="861"/>
      <c r="G73" s="861"/>
      <c r="H73" s="861"/>
      <c r="I73" s="861"/>
      <c r="J73" s="861"/>
      <c r="K73" s="861"/>
      <c r="L73" s="861"/>
      <c r="M73" s="861"/>
      <c r="N73" s="861"/>
      <c r="O73" s="861"/>
      <c r="P73" s="862"/>
      <c r="Q73" s="863">
        <v>93</v>
      </c>
      <c r="R73" s="817"/>
      <c r="S73" s="817"/>
      <c r="T73" s="817"/>
      <c r="U73" s="817"/>
      <c r="V73" s="817">
        <v>91</v>
      </c>
      <c r="W73" s="817"/>
      <c r="X73" s="817"/>
      <c r="Y73" s="817"/>
      <c r="Z73" s="817"/>
      <c r="AA73" s="817">
        <v>2</v>
      </c>
      <c r="AB73" s="817"/>
      <c r="AC73" s="817"/>
      <c r="AD73" s="817"/>
      <c r="AE73" s="817"/>
      <c r="AF73" s="817">
        <v>2</v>
      </c>
      <c r="AG73" s="817"/>
      <c r="AH73" s="817"/>
      <c r="AI73" s="817"/>
      <c r="AJ73" s="817"/>
      <c r="AK73" s="817" t="s">
        <v>550</v>
      </c>
      <c r="AL73" s="817"/>
      <c r="AM73" s="817"/>
      <c r="AN73" s="817"/>
      <c r="AO73" s="817"/>
      <c r="AP73" s="817" t="s">
        <v>550</v>
      </c>
      <c r="AQ73" s="817"/>
      <c r="AR73" s="817"/>
      <c r="AS73" s="817"/>
      <c r="AT73" s="817"/>
      <c r="AU73" s="817" t="s">
        <v>550</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11307</v>
      </c>
      <c r="AG88" s="831"/>
      <c r="AH88" s="831"/>
      <c r="AI88" s="831"/>
      <c r="AJ88" s="831"/>
      <c r="AK88" s="828"/>
      <c r="AL88" s="828"/>
      <c r="AM88" s="828"/>
      <c r="AN88" s="828"/>
      <c r="AO88" s="828"/>
      <c r="AP88" s="831" t="s">
        <v>550</v>
      </c>
      <c r="AQ88" s="831"/>
      <c r="AR88" s="831"/>
      <c r="AS88" s="831"/>
      <c r="AT88" s="831"/>
      <c r="AU88" s="831" t="s">
        <v>550</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15</v>
      </c>
      <c r="CS102" s="839"/>
      <c r="CT102" s="839"/>
      <c r="CU102" s="839"/>
      <c r="CV102" s="878"/>
      <c r="CW102" s="877" t="s">
        <v>491</v>
      </c>
      <c r="CX102" s="839"/>
      <c r="CY102" s="839"/>
      <c r="CZ102" s="839"/>
      <c r="DA102" s="878"/>
      <c r="DB102" s="877">
        <v>1301</v>
      </c>
      <c r="DC102" s="839"/>
      <c r="DD102" s="839"/>
      <c r="DE102" s="839"/>
      <c r="DF102" s="878"/>
      <c r="DG102" s="877" t="s">
        <v>491</v>
      </c>
      <c r="DH102" s="839"/>
      <c r="DI102" s="839"/>
      <c r="DJ102" s="839"/>
      <c r="DK102" s="878"/>
      <c r="DL102" s="877" t="s">
        <v>491</v>
      </c>
      <c r="DM102" s="839"/>
      <c r="DN102" s="839"/>
      <c r="DO102" s="839"/>
      <c r="DP102" s="878"/>
      <c r="DQ102" s="877" t="s">
        <v>491</v>
      </c>
      <c r="DR102" s="839"/>
      <c r="DS102" s="839"/>
      <c r="DT102" s="839"/>
      <c r="DU102" s="878"/>
      <c r="DV102" s="877" t="s">
        <v>491</v>
      </c>
      <c r="DW102" s="839"/>
      <c r="DX102" s="839"/>
      <c r="DY102" s="839"/>
      <c r="DZ102" s="878"/>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1" t="s">
        <v>406</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2" t="s">
        <v>407</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3" t="s">
        <v>410</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411</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224" customFormat="1" ht="26.25" customHeight="1" x14ac:dyDescent="0.15">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3770724</v>
      </c>
      <c r="AB110" s="887"/>
      <c r="AC110" s="887"/>
      <c r="AD110" s="887"/>
      <c r="AE110" s="888"/>
      <c r="AF110" s="889">
        <v>3797960</v>
      </c>
      <c r="AG110" s="887"/>
      <c r="AH110" s="887"/>
      <c r="AI110" s="887"/>
      <c r="AJ110" s="888"/>
      <c r="AK110" s="889">
        <v>3720016</v>
      </c>
      <c r="AL110" s="887"/>
      <c r="AM110" s="887"/>
      <c r="AN110" s="887"/>
      <c r="AO110" s="888"/>
      <c r="AP110" s="890">
        <v>21.5</v>
      </c>
      <c r="AQ110" s="891"/>
      <c r="AR110" s="891"/>
      <c r="AS110" s="891"/>
      <c r="AT110" s="892"/>
      <c r="AU110" s="893" t="s">
        <v>69</v>
      </c>
      <c r="AV110" s="894"/>
      <c r="AW110" s="894"/>
      <c r="AX110" s="894"/>
      <c r="AY110" s="894"/>
      <c r="AZ110" s="915" t="s">
        <v>418</v>
      </c>
      <c r="BA110" s="884"/>
      <c r="BB110" s="884"/>
      <c r="BC110" s="884"/>
      <c r="BD110" s="884"/>
      <c r="BE110" s="884"/>
      <c r="BF110" s="884"/>
      <c r="BG110" s="884"/>
      <c r="BH110" s="884"/>
      <c r="BI110" s="884"/>
      <c r="BJ110" s="884"/>
      <c r="BK110" s="884"/>
      <c r="BL110" s="884"/>
      <c r="BM110" s="884"/>
      <c r="BN110" s="884"/>
      <c r="BO110" s="884"/>
      <c r="BP110" s="885"/>
      <c r="BQ110" s="916">
        <v>37084181</v>
      </c>
      <c r="BR110" s="917"/>
      <c r="BS110" s="917"/>
      <c r="BT110" s="917"/>
      <c r="BU110" s="917"/>
      <c r="BV110" s="917">
        <v>34964002</v>
      </c>
      <c r="BW110" s="917"/>
      <c r="BX110" s="917"/>
      <c r="BY110" s="917"/>
      <c r="BZ110" s="917"/>
      <c r="CA110" s="917">
        <v>33730911</v>
      </c>
      <c r="CB110" s="917"/>
      <c r="CC110" s="917"/>
      <c r="CD110" s="917"/>
      <c r="CE110" s="917"/>
      <c r="CF110" s="930">
        <v>194.9</v>
      </c>
      <c r="CG110" s="931"/>
      <c r="CH110" s="931"/>
      <c r="CI110" s="931"/>
      <c r="CJ110" s="931"/>
      <c r="CK110" s="932" t="s">
        <v>419</v>
      </c>
      <c r="CL110" s="933"/>
      <c r="CM110" s="915"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6" t="s">
        <v>122</v>
      </c>
      <c r="DH110" s="917"/>
      <c r="DI110" s="917"/>
      <c r="DJ110" s="917"/>
      <c r="DK110" s="917"/>
      <c r="DL110" s="917" t="s">
        <v>122</v>
      </c>
      <c r="DM110" s="917"/>
      <c r="DN110" s="917"/>
      <c r="DO110" s="917"/>
      <c r="DP110" s="917"/>
      <c r="DQ110" s="917" t="s">
        <v>122</v>
      </c>
      <c r="DR110" s="917"/>
      <c r="DS110" s="917"/>
      <c r="DT110" s="917"/>
      <c r="DU110" s="917"/>
      <c r="DV110" s="918" t="s">
        <v>122</v>
      </c>
      <c r="DW110" s="918"/>
      <c r="DX110" s="918"/>
      <c r="DY110" s="918"/>
      <c r="DZ110" s="919"/>
    </row>
    <row r="111" spans="1:131" s="224" customFormat="1" ht="26.25" customHeight="1" x14ac:dyDescent="0.15">
      <c r="A111" s="920" t="s">
        <v>421</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122</v>
      </c>
      <c r="AB111" s="924"/>
      <c r="AC111" s="924"/>
      <c r="AD111" s="924"/>
      <c r="AE111" s="925"/>
      <c r="AF111" s="926" t="s">
        <v>122</v>
      </c>
      <c r="AG111" s="924"/>
      <c r="AH111" s="924"/>
      <c r="AI111" s="924"/>
      <c r="AJ111" s="925"/>
      <c r="AK111" s="926" t="s">
        <v>122</v>
      </c>
      <c r="AL111" s="924"/>
      <c r="AM111" s="924"/>
      <c r="AN111" s="924"/>
      <c r="AO111" s="925"/>
      <c r="AP111" s="927" t="s">
        <v>122</v>
      </c>
      <c r="AQ111" s="928"/>
      <c r="AR111" s="928"/>
      <c r="AS111" s="928"/>
      <c r="AT111" s="929"/>
      <c r="AU111" s="895"/>
      <c r="AV111" s="896"/>
      <c r="AW111" s="896"/>
      <c r="AX111" s="896"/>
      <c r="AY111" s="896"/>
      <c r="AZ111" s="908" t="s">
        <v>422</v>
      </c>
      <c r="BA111" s="909"/>
      <c r="BB111" s="909"/>
      <c r="BC111" s="909"/>
      <c r="BD111" s="909"/>
      <c r="BE111" s="909"/>
      <c r="BF111" s="909"/>
      <c r="BG111" s="909"/>
      <c r="BH111" s="909"/>
      <c r="BI111" s="909"/>
      <c r="BJ111" s="909"/>
      <c r="BK111" s="909"/>
      <c r="BL111" s="909"/>
      <c r="BM111" s="909"/>
      <c r="BN111" s="909"/>
      <c r="BO111" s="909"/>
      <c r="BP111" s="910"/>
      <c r="BQ111" s="911">
        <v>1450530</v>
      </c>
      <c r="BR111" s="912"/>
      <c r="BS111" s="912"/>
      <c r="BT111" s="912"/>
      <c r="BU111" s="912"/>
      <c r="BV111" s="912">
        <v>1730040</v>
      </c>
      <c r="BW111" s="912"/>
      <c r="BX111" s="912"/>
      <c r="BY111" s="912"/>
      <c r="BZ111" s="912"/>
      <c r="CA111" s="912">
        <v>1839303</v>
      </c>
      <c r="CB111" s="912"/>
      <c r="CC111" s="912"/>
      <c r="CD111" s="912"/>
      <c r="CE111" s="912"/>
      <c r="CF111" s="906">
        <v>10.6</v>
      </c>
      <c r="CG111" s="907"/>
      <c r="CH111" s="907"/>
      <c r="CI111" s="907"/>
      <c r="CJ111" s="907"/>
      <c r="CK111" s="934"/>
      <c r="CL111" s="935"/>
      <c r="CM111" s="908" t="s">
        <v>423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11" t="s">
        <v>122</v>
      </c>
      <c r="DH111" s="912"/>
      <c r="DI111" s="912"/>
      <c r="DJ111" s="912"/>
      <c r="DK111" s="912"/>
      <c r="DL111" s="912" t="s">
        <v>122</v>
      </c>
      <c r="DM111" s="912"/>
      <c r="DN111" s="912"/>
      <c r="DO111" s="912"/>
      <c r="DP111" s="912"/>
      <c r="DQ111" s="912" t="s">
        <v>122</v>
      </c>
      <c r="DR111" s="912"/>
      <c r="DS111" s="912"/>
      <c r="DT111" s="912"/>
      <c r="DU111" s="912"/>
      <c r="DV111" s="913" t="s">
        <v>122</v>
      </c>
      <c r="DW111" s="913"/>
      <c r="DX111" s="913"/>
      <c r="DY111" s="913"/>
      <c r="DZ111" s="914"/>
    </row>
    <row r="112" spans="1:131" s="224" customFormat="1" ht="26.25" customHeight="1" x14ac:dyDescent="0.15">
      <c r="A112" s="938" t="s">
        <v>424</v>
      </c>
      <c r="B112" s="939"/>
      <c r="C112" s="909" t="s">
        <v>425</v>
      </c>
      <c r="D112" s="909"/>
      <c r="E112" s="909"/>
      <c r="F112" s="909"/>
      <c r="G112" s="909"/>
      <c r="H112" s="909"/>
      <c r="I112" s="909"/>
      <c r="J112" s="909"/>
      <c r="K112" s="909"/>
      <c r="L112" s="909"/>
      <c r="M112" s="909"/>
      <c r="N112" s="909"/>
      <c r="O112" s="909"/>
      <c r="P112" s="909"/>
      <c r="Q112" s="909"/>
      <c r="R112" s="909"/>
      <c r="S112" s="909"/>
      <c r="T112" s="909"/>
      <c r="U112" s="909"/>
      <c r="V112" s="909"/>
      <c r="W112" s="909"/>
      <c r="X112" s="909"/>
      <c r="Y112" s="909"/>
      <c r="Z112" s="910"/>
      <c r="AA112" s="944" t="s">
        <v>122</v>
      </c>
      <c r="AB112" s="945"/>
      <c r="AC112" s="945"/>
      <c r="AD112" s="945"/>
      <c r="AE112" s="946"/>
      <c r="AF112" s="947" t="s">
        <v>122</v>
      </c>
      <c r="AG112" s="945"/>
      <c r="AH112" s="945"/>
      <c r="AI112" s="945"/>
      <c r="AJ112" s="946"/>
      <c r="AK112" s="947" t="s">
        <v>122</v>
      </c>
      <c r="AL112" s="945"/>
      <c r="AM112" s="945"/>
      <c r="AN112" s="945"/>
      <c r="AO112" s="946"/>
      <c r="AP112" s="948" t="s">
        <v>122</v>
      </c>
      <c r="AQ112" s="949"/>
      <c r="AR112" s="949"/>
      <c r="AS112" s="949"/>
      <c r="AT112" s="950"/>
      <c r="AU112" s="895"/>
      <c r="AV112" s="896"/>
      <c r="AW112" s="896"/>
      <c r="AX112" s="896"/>
      <c r="AY112" s="896"/>
      <c r="AZ112" s="908" t="s">
        <v>426</v>
      </c>
      <c r="BA112" s="909"/>
      <c r="BB112" s="909"/>
      <c r="BC112" s="909"/>
      <c r="BD112" s="909"/>
      <c r="BE112" s="909"/>
      <c r="BF112" s="909"/>
      <c r="BG112" s="909"/>
      <c r="BH112" s="909"/>
      <c r="BI112" s="909"/>
      <c r="BJ112" s="909"/>
      <c r="BK112" s="909"/>
      <c r="BL112" s="909"/>
      <c r="BM112" s="909"/>
      <c r="BN112" s="909"/>
      <c r="BO112" s="909"/>
      <c r="BP112" s="910"/>
      <c r="BQ112" s="911">
        <v>21322040</v>
      </c>
      <c r="BR112" s="912"/>
      <c r="BS112" s="912"/>
      <c r="BT112" s="912"/>
      <c r="BU112" s="912"/>
      <c r="BV112" s="912">
        <v>20663474</v>
      </c>
      <c r="BW112" s="912"/>
      <c r="BX112" s="912"/>
      <c r="BY112" s="912"/>
      <c r="BZ112" s="912"/>
      <c r="CA112" s="912">
        <v>19854289</v>
      </c>
      <c r="CB112" s="912"/>
      <c r="CC112" s="912"/>
      <c r="CD112" s="912"/>
      <c r="CE112" s="912"/>
      <c r="CF112" s="906">
        <v>114.7</v>
      </c>
      <c r="CG112" s="907"/>
      <c r="CH112" s="907"/>
      <c r="CI112" s="907"/>
      <c r="CJ112" s="907"/>
      <c r="CK112" s="934"/>
      <c r="CL112" s="935"/>
      <c r="CM112" s="908" t="s">
        <v>427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11" t="s">
        <v>122</v>
      </c>
      <c r="DH112" s="912"/>
      <c r="DI112" s="912"/>
      <c r="DJ112" s="912"/>
      <c r="DK112" s="912"/>
      <c r="DL112" s="912" t="s">
        <v>122</v>
      </c>
      <c r="DM112" s="912"/>
      <c r="DN112" s="912"/>
      <c r="DO112" s="912"/>
      <c r="DP112" s="912"/>
      <c r="DQ112" s="912" t="s">
        <v>122</v>
      </c>
      <c r="DR112" s="912"/>
      <c r="DS112" s="912"/>
      <c r="DT112" s="912"/>
      <c r="DU112" s="912"/>
      <c r="DV112" s="913" t="s">
        <v>122</v>
      </c>
      <c r="DW112" s="913"/>
      <c r="DX112" s="913"/>
      <c r="DY112" s="913"/>
      <c r="DZ112" s="914"/>
    </row>
    <row r="113" spans="1:130" s="224" customFormat="1" ht="26.25" customHeight="1" x14ac:dyDescent="0.15">
      <c r="A113" s="940"/>
      <c r="B113" s="941"/>
      <c r="C113" s="909" t="s">
        <v>428</v>
      </c>
      <c r="D113" s="909"/>
      <c r="E113" s="909"/>
      <c r="F113" s="909"/>
      <c r="G113" s="909"/>
      <c r="H113" s="909"/>
      <c r="I113" s="909"/>
      <c r="J113" s="909"/>
      <c r="K113" s="909"/>
      <c r="L113" s="909"/>
      <c r="M113" s="909"/>
      <c r="N113" s="909"/>
      <c r="O113" s="909"/>
      <c r="P113" s="909"/>
      <c r="Q113" s="909"/>
      <c r="R113" s="909"/>
      <c r="S113" s="909"/>
      <c r="T113" s="909"/>
      <c r="U113" s="909"/>
      <c r="V113" s="909"/>
      <c r="W113" s="909"/>
      <c r="X113" s="909"/>
      <c r="Y113" s="909"/>
      <c r="Z113" s="910"/>
      <c r="AA113" s="923">
        <v>1531631</v>
      </c>
      <c r="AB113" s="924"/>
      <c r="AC113" s="924"/>
      <c r="AD113" s="924"/>
      <c r="AE113" s="925"/>
      <c r="AF113" s="926">
        <v>1500333</v>
      </c>
      <c r="AG113" s="924"/>
      <c r="AH113" s="924"/>
      <c r="AI113" s="924"/>
      <c r="AJ113" s="925"/>
      <c r="AK113" s="926">
        <v>1473123</v>
      </c>
      <c r="AL113" s="924"/>
      <c r="AM113" s="924"/>
      <c r="AN113" s="924"/>
      <c r="AO113" s="925"/>
      <c r="AP113" s="927">
        <v>8.5</v>
      </c>
      <c r="AQ113" s="928"/>
      <c r="AR113" s="928"/>
      <c r="AS113" s="928"/>
      <c r="AT113" s="929"/>
      <c r="AU113" s="895"/>
      <c r="AV113" s="896"/>
      <c r="AW113" s="896"/>
      <c r="AX113" s="896"/>
      <c r="AY113" s="896"/>
      <c r="AZ113" s="908" t="s">
        <v>429</v>
      </c>
      <c r="BA113" s="909"/>
      <c r="BB113" s="909"/>
      <c r="BC113" s="909"/>
      <c r="BD113" s="909"/>
      <c r="BE113" s="909"/>
      <c r="BF113" s="909"/>
      <c r="BG113" s="909"/>
      <c r="BH113" s="909"/>
      <c r="BI113" s="909"/>
      <c r="BJ113" s="909"/>
      <c r="BK113" s="909"/>
      <c r="BL113" s="909"/>
      <c r="BM113" s="909"/>
      <c r="BN113" s="909"/>
      <c r="BO113" s="909"/>
      <c r="BP113" s="910"/>
      <c r="BQ113" s="911" t="s">
        <v>122</v>
      </c>
      <c r="BR113" s="912"/>
      <c r="BS113" s="912"/>
      <c r="BT113" s="912"/>
      <c r="BU113" s="912"/>
      <c r="BV113" s="912" t="s">
        <v>122</v>
      </c>
      <c r="BW113" s="912"/>
      <c r="BX113" s="912"/>
      <c r="BY113" s="912"/>
      <c r="BZ113" s="912"/>
      <c r="CA113" s="912" t="s">
        <v>122</v>
      </c>
      <c r="CB113" s="912"/>
      <c r="CC113" s="912"/>
      <c r="CD113" s="912"/>
      <c r="CE113" s="912"/>
      <c r="CF113" s="906" t="s">
        <v>122</v>
      </c>
      <c r="CG113" s="907"/>
      <c r="CH113" s="907"/>
      <c r="CI113" s="907"/>
      <c r="CJ113" s="907"/>
      <c r="CK113" s="934"/>
      <c r="CL113" s="935"/>
      <c r="CM113" s="908" t="s">
        <v>430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944" t="s">
        <v>122</v>
      </c>
      <c r="DH113" s="945"/>
      <c r="DI113" s="945"/>
      <c r="DJ113" s="945"/>
      <c r="DK113" s="946"/>
      <c r="DL113" s="947" t="s">
        <v>122</v>
      </c>
      <c r="DM113" s="945"/>
      <c r="DN113" s="945"/>
      <c r="DO113" s="945"/>
      <c r="DP113" s="946"/>
      <c r="DQ113" s="947" t="s">
        <v>122</v>
      </c>
      <c r="DR113" s="945"/>
      <c r="DS113" s="945"/>
      <c r="DT113" s="945"/>
      <c r="DU113" s="946"/>
      <c r="DV113" s="948" t="s">
        <v>122</v>
      </c>
      <c r="DW113" s="949"/>
      <c r="DX113" s="949"/>
      <c r="DY113" s="949"/>
      <c r="DZ113" s="950"/>
    </row>
    <row r="114" spans="1:130" s="224" customFormat="1" ht="26.25" customHeight="1" x14ac:dyDescent="0.15">
      <c r="A114" s="940"/>
      <c r="B114" s="941"/>
      <c r="C114" s="909" t="s">
        <v>431</v>
      </c>
      <c r="D114" s="909"/>
      <c r="E114" s="909"/>
      <c r="F114" s="909"/>
      <c r="G114" s="909"/>
      <c r="H114" s="909"/>
      <c r="I114" s="909"/>
      <c r="J114" s="909"/>
      <c r="K114" s="909"/>
      <c r="L114" s="909"/>
      <c r="M114" s="909"/>
      <c r="N114" s="909"/>
      <c r="O114" s="909"/>
      <c r="P114" s="909"/>
      <c r="Q114" s="909"/>
      <c r="R114" s="909"/>
      <c r="S114" s="909"/>
      <c r="T114" s="909"/>
      <c r="U114" s="909"/>
      <c r="V114" s="909"/>
      <c r="W114" s="909"/>
      <c r="X114" s="909"/>
      <c r="Y114" s="909"/>
      <c r="Z114" s="910"/>
      <c r="AA114" s="944" t="s">
        <v>122</v>
      </c>
      <c r="AB114" s="945"/>
      <c r="AC114" s="945"/>
      <c r="AD114" s="945"/>
      <c r="AE114" s="946"/>
      <c r="AF114" s="947" t="s">
        <v>122</v>
      </c>
      <c r="AG114" s="945"/>
      <c r="AH114" s="945"/>
      <c r="AI114" s="945"/>
      <c r="AJ114" s="946"/>
      <c r="AK114" s="947" t="s">
        <v>122</v>
      </c>
      <c r="AL114" s="945"/>
      <c r="AM114" s="945"/>
      <c r="AN114" s="945"/>
      <c r="AO114" s="946"/>
      <c r="AP114" s="948" t="s">
        <v>122</v>
      </c>
      <c r="AQ114" s="949"/>
      <c r="AR114" s="949"/>
      <c r="AS114" s="949"/>
      <c r="AT114" s="950"/>
      <c r="AU114" s="895"/>
      <c r="AV114" s="896"/>
      <c r="AW114" s="896"/>
      <c r="AX114" s="896"/>
      <c r="AY114" s="896"/>
      <c r="AZ114" s="908" t="s">
        <v>432</v>
      </c>
      <c r="BA114" s="909"/>
      <c r="BB114" s="909"/>
      <c r="BC114" s="909"/>
      <c r="BD114" s="909"/>
      <c r="BE114" s="909"/>
      <c r="BF114" s="909"/>
      <c r="BG114" s="909"/>
      <c r="BH114" s="909"/>
      <c r="BI114" s="909"/>
      <c r="BJ114" s="909"/>
      <c r="BK114" s="909"/>
      <c r="BL114" s="909"/>
      <c r="BM114" s="909"/>
      <c r="BN114" s="909"/>
      <c r="BO114" s="909"/>
      <c r="BP114" s="910"/>
      <c r="BQ114" s="911">
        <v>5459547</v>
      </c>
      <c r="BR114" s="912"/>
      <c r="BS114" s="912"/>
      <c r="BT114" s="912"/>
      <c r="BU114" s="912"/>
      <c r="BV114" s="912">
        <v>5225814</v>
      </c>
      <c r="BW114" s="912"/>
      <c r="BX114" s="912"/>
      <c r="BY114" s="912"/>
      <c r="BZ114" s="912"/>
      <c r="CA114" s="912">
        <v>5254848</v>
      </c>
      <c r="CB114" s="912"/>
      <c r="CC114" s="912"/>
      <c r="CD114" s="912"/>
      <c r="CE114" s="912"/>
      <c r="CF114" s="906">
        <v>30.4</v>
      </c>
      <c r="CG114" s="907"/>
      <c r="CH114" s="907"/>
      <c r="CI114" s="907"/>
      <c r="CJ114" s="907"/>
      <c r="CK114" s="934"/>
      <c r="CL114" s="935"/>
      <c r="CM114" s="908" t="s">
        <v>433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944" t="s">
        <v>122</v>
      </c>
      <c r="DH114" s="945"/>
      <c r="DI114" s="945"/>
      <c r="DJ114" s="945"/>
      <c r="DK114" s="946"/>
      <c r="DL114" s="947" t="s">
        <v>122</v>
      </c>
      <c r="DM114" s="945"/>
      <c r="DN114" s="945"/>
      <c r="DO114" s="945"/>
      <c r="DP114" s="946"/>
      <c r="DQ114" s="947" t="s">
        <v>122</v>
      </c>
      <c r="DR114" s="945"/>
      <c r="DS114" s="945"/>
      <c r="DT114" s="945"/>
      <c r="DU114" s="946"/>
      <c r="DV114" s="948" t="s">
        <v>122</v>
      </c>
      <c r="DW114" s="949"/>
      <c r="DX114" s="949"/>
      <c r="DY114" s="949"/>
      <c r="DZ114" s="950"/>
    </row>
    <row r="115" spans="1:130" s="224" customFormat="1" ht="26.25" customHeight="1" x14ac:dyDescent="0.15">
      <c r="A115" s="940"/>
      <c r="B115" s="941"/>
      <c r="C115" s="909" t="s">
        <v>434</v>
      </c>
      <c r="D115" s="909"/>
      <c r="E115" s="909"/>
      <c r="F115" s="909"/>
      <c r="G115" s="909"/>
      <c r="H115" s="909"/>
      <c r="I115" s="909"/>
      <c r="J115" s="909"/>
      <c r="K115" s="909"/>
      <c r="L115" s="909"/>
      <c r="M115" s="909"/>
      <c r="N115" s="909"/>
      <c r="O115" s="909"/>
      <c r="P115" s="909"/>
      <c r="Q115" s="909"/>
      <c r="R115" s="909"/>
      <c r="S115" s="909"/>
      <c r="T115" s="909"/>
      <c r="U115" s="909"/>
      <c r="V115" s="909"/>
      <c r="W115" s="909"/>
      <c r="X115" s="909"/>
      <c r="Y115" s="909"/>
      <c r="Z115" s="910"/>
      <c r="AA115" s="923">
        <v>2090</v>
      </c>
      <c r="AB115" s="924"/>
      <c r="AC115" s="924"/>
      <c r="AD115" s="924"/>
      <c r="AE115" s="925"/>
      <c r="AF115" s="926">
        <v>1939</v>
      </c>
      <c r="AG115" s="924"/>
      <c r="AH115" s="924"/>
      <c r="AI115" s="924"/>
      <c r="AJ115" s="925"/>
      <c r="AK115" s="926">
        <v>2421</v>
      </c>
      <c r="AL115" s="924"/>
      <c r="AM115" s="924"/>
      <c r="AN115" s="924"/>
      <c r="AO115" s="925"/>
      <c r="AP115" s="927">
        <v>0</v>
      </c>
      <c r="AQ115" s="928"/>
      <c r="AR115" s="928"/>
      <c r="AS115" s="928"/>
      <c r="AT115" s="929"/>
      <c r="AU115" s="895"/>
      <c r="AV115" s="896"/>
      <c r="AW115" s="896"/>
      <c r="AX115" s="896"/>
      <c r="AY115" s="896"/>
      <c r="AZ115" s="908" t="s">
        <v>435</v>
      </c>
      <c r="BA115" s="909"/>
      <c r="BB115" s="909"/>
      <c r="BC115" s="909"/>
      <c r="BD115" s="909"/>
      <c r="BE115" s="909"/>
      <c r="BF115" s="909"/>
      <c r="BG115" s="909"/>
      <c r="BH115" s="909"/>
      <c r="BI115" s="909"/>
      <c r="BJ115" s="909"/>
      <c r="BK115" s="909"/>
      <c r="BL115" s="909"/>
      <c r="BM115" s="909"/>
      <c r="BN115" s="909"/>
      <c r="BO115" s="909"/>
      <c r="BP115" s="910"/>
      <c r="BQ115" s="911">
        <v>8754</v>
      </c>
      <c r="BR115" s="912"/>
      <c r="BS115" s="912"/>
      <c r="BT115" s="912"/>
      <c r="BU115" s="912"/>
      <c r="BV115" s="912">
        <v>8663</v>
      </c>
      <c r="BW115" s="912"/>
      <c r="BX115" s="912"/>
      <c r="BY115" s="912"/>
      <c r="BZ115" s="912"/>
      <c r="CA115" s="912">
        <v>8779</v>
      </c>
      <c r="CB115" s="912"/>
      <c r="CC115" s="912"/>
      <c r="CD115" s="912"/>
      <c r="CE115" s="912"/>
      <c r="CF115" s="906">
        <v>0.1</v>
      </c>
      <c r="CG115" s="907"/>
      <c r="CH115" s="907"/>
      <c r="CI115" s="907"/>
      <c r="CJ115" s="907"/>
      <c r="CK115" s="934"/>
      <c r="CL115" s="935"/>
      <c r="CM115" s="908" t="s">
        <v>436</v>
      </c>
      <c r="CN115" s="909"/>
      <c r="CO115" s="909"/>
      <c r="CP115" s="909"/>
      <c r="CQ115" s="909"/>
      <c r="CR115" s="909"/>
      <c r="CS115" s="909"/>
      <c r="CT115" s="909"/>
      <c r="CU115" s="909"/>
      <c r="CV115" s="909"/>
      <c r="CW115" s="909"/>
      <c r="CX115" s="909"/>
      <c r="CY115" s="909"/>
      <c r="CZ115" s="909"/>
      <c r="DA115" s="909"/>
      <c r="DB115" s="909"/>
      <c r="DC115" s="909"/>
      <c r="DD115" s="909"/>
      <c r="DE115" s="909"/>
      <c r="DF115" s="910"/>
      <c r="DG115" s="944">
        <v>1444405</v>
      </c>
      <c r="DH115" s="945"/>
      <c r="DI115" s="945"/>
      <c r="DJ115" s="945"/>
      <c r="DK115" s="946"/>
      <c r="DL115" s="947">
        <v>1727747</v>
      </c>
      <c r="DM115" s="945"/>
      <c r="DN115" s="945"/>
      <c r="DO115" s="945"/>
      <c r="DP115" s="946"/>
      <c r="DQ115" s="947">
        <v>1837804</v>
      </c>
      <c r="DR115" s="945"/>
      <c r="DS115" s="945"/>
      <c r="DT115" s="945"/>
      <c r="DU115" s="946"/>
      <c r="DV115" s="948">
        <v>10.6</v>
      </c>
      <c r="DW115" s="949"/>
      <c r="DX115" s="949"/>
      <c r="DY115" s="949"/>
      <c r="DZ115" s="950"/>
    </row>
    <row r="116" spans="1:130" s="224" customFormat="1" ht="26.25" customHeight="1" x14ac:dyDescent="0.15">
      <c r="A116" s="942"/>
      <c r="B116" s="943"/>
      <c r="C116" s="951" t="s">
        <v>437</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944" t="s">
        <v>122</v>
      </c>
      <c r="AB116" s="945"/>
      <c r="AC116" s="945"/>
      <c r="AD116" s="945"/>
      <c r="AE116" s="946"/>
      <c r="AF116" s="947" t="s">
        <v>122</v>
      </c>
      <c r="AG116" s="945"/>
      <c r="AH116" s="945"/>
      <c r="AI116" s="945"/>
      <c r="AJ116" s="946"/>
      <c r="AK116" s="947" t="s">
        <v>122</v>
      </c>
      <c r="AL116" s="945"/>
      <c r="AM116" s="945"/>
      <c r="AN116" s="945"/>
      <c r="AO116" s="946"/>
      <c r="AP116" s="948" t="s">
        <v>122</v>
      </c>
      <c r="AQ116" s="949"/>
      <c r="AR116" s="949"/>
      <c r="AS116" s="949"/>
      <c r="AT116" s="950"/>
      <c r="AU116" s="895"/>
      <c r="AV116" s="896"/>
      <c r="AW116" s="896"/>
      <c r="AX116" s="896"/>
      <c r="AY116" s="896"/>
      <c r="AZ116" s="953" t="s">
        <v>438</v>
      </c>
      <c r="BA116" s="954"/>
      <c r="BB116" s="954"/>
      <c r="BC116" s="954"/>
      <c r="BD116" s="954"/>
      <c r="BE116" s="954"/>
      <c r="BF116" s="954"/>
      <c r="BG116" s="954"/>
      <c r="BH116" s="954"/>
      <c r="BI116" s="954"/>
      <c r="BJ116" s="954"/>
      <c r="BK116" s="954"/>
      <c r="BL116" s="954"/>
      <c r="BM116" s="954"/>
      <c r="BN116" s="954"/>
      <c r="BO116" s="954"/>
      <c r="BP116" s="955"/>
      <c r="BQ116" s="911" t="s">
        <v>122</v>
      </c>
      <c r="BR116" s="912"/>
      <c r="BS116" s="912"/>
      <c r="BT116" s="912"/>
      <c r="BU116" s="912"/>
      <c r="BV116" s="912" t="s">
        <v>122</v>
      </c>
      <c r="BW116" s="912"/>
      <c r="BX116" s="912"/>
      <c r="BY116" s="912"/>
      <c r="BZ116" s="912"/>
      <c r="CA116" s="912" t="s">
        <v>122</v>
      </c>
      <c r="CB116" s="912"/>
      <c r="CC116" s="912"/>
      <c r="CD116" s="912"/>
      <c r="CE116" s="912"/>
      <c r="CF116" s="906" t="s">
        <v>122</v>
      </c>
      <c r="CG116" s="907"/>
      <c r="CH116" s="907"/>
      <c r="CI116" s="907"/>
      <c r="CJ116" s="907"/>
      <c r="CK116" s="934"/>
      <c r="CL116" s="935"/>
      <c r="CM116" s="908" t="s">
        <v>439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944" t="s">
        <v>122</v>
      </c>
      <c r="DH116" s="945"/>
      <c r="DI116" s="945"/>
      <c r="DJ116" s="945"/>
      <c r="DK116" s="946"/>
      <c r="DL116" s="947" t="s">
        <v>122</v>
      </c>
      <c r="DM116" s="945"/>
      <c r="DN116" s="945"/>
      <c r="DO116" s="945"/>
      <c r="DP116" s="946"/>
      <c r="DQ116" s="947" t="s">
        <v>122</v>
      </c>
      <c r="DR116" s="945"/>
      <c r="DS116" s="945"/>
      <c r="DT116" s="945"/>
      <c r="DU116" s="946"/>
      <c r="DV116" s="948" t="s">
        <v>122</v>
      </c>
      <c r="DW116" s="949"/>
      <c r="DX116" s="949"/>
      <c r="DY116" s="949"/>
      <c r="DZ116" s="950"/>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3" t="s">
        <v>440</v>
      </c>
      <c r="Z117" s="881"/>
      <c r="AA117" s="964">
        <v>5304445</v>
      </c>
      <c r="AB117" s="965"/>
      <c r="AC117" s="965"/>
      <c r="AD117" s="965"/>
      <c r="AE117" s="966"/>
      <c r="AF117" s="967">
        <v>5300232</v>
      </c>
      <c r="AG117" s="965"/>
      <c r="AH117" s="965"/>
      <c r="AI117" s="965"/>
      <c r="AJ117" s="966"/>
      <c r="AK117" s="967">
        <v>5195560</v>
      </c>
      <c r="AL117" s="965"/>
      <c r="AM117" s="965"/>
      <c r="AN117" s="965"/>
      <c r="AO117" s="966"/>
      <c r="AP117" s="968"/>
      <c r="AQ117" s="969"/>
      <c r="AR117" s="969"/>
      <c r="AS117" s="969"/>
      <c r="AT117" s="970"/>
      <c r="AU117" s="895"/>
      <c r="AV117" s="896"/>
      <c r="AW117" s="896"/>
      <c r="AX117" s="896"/>
      <c r="AY117" s="896"/>
      <c r="AZ117" s="960" t="s">
        <v>441</v>
      </c>
      <c r="BA117" s="961"/>
      <c r="BB117" s="961"/>
      <c r="BC117" s="961"/>
      <c r="BD117" s="961"/>
      <c r="BE117" s="961"/>
      <c r="BF117" s="961"/>
      <c r="BG117" s="961"/>
      <c r="BH117" s="961"/>
      <c r="BI117" s="961"/>
      <c r="BJ117" s="961"/>
      <c r="BK117" s="961"/>
      <c r="BL117" s="961"/>
      <c r="BM117" s="961"/>
      <c r="BN117" s="961"/>
      <c r="BO117" s="961"/>
      <c r="BP117" s="962"/>
      <c r="BQ117" s="911" t="s">
        <v>122</v>
      </c>
      <c r="BR117" s="912"/>
      <c r="BS117" s="912"/>
      <c r="BT117" s="912"/>
      <c r="BU117" s="912"/>
      <c r="BV117" s="912" t="s">
        <v>122</v>
      </c>
      <c r="BW117" s="912"/>
      <c r="BX117" s="912"/>
      <c r="BY117" s="912"/>
      <c r="BZ117" s="912"/>
      <c r="CA117" s="912" t="s">
        <v>122</v>
      </c>
      <c r="CB117" s="912"/>
      <c r="CC117" s="912"/>
      <c r="CD117" s="912"/>
      <c r="CE117" s="912"/>
      <c r="CF117" s="906" t="s">
        <v>122</v>
      </c>
      <c r="CG117" s="907"/>
      <c r="CH117" s="907"/>
      <c r="CI117" s="907"/>
      <c r="CJ117" s="907"/>
      <c r="CK117" s="934"/>
      <c r="CL117" s="935"/>
      <c r="CM117" s="908" t="s">
        <v>442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944" t="s">
        <v>122</v>
      </c>
      <c r="DH117" s="945"/>
      <c r="DI117" s="945"/>
      <c r="DJ117" s="945"/>
      <c r="DK117" s="946"/>
      <c r="DL117" s="947" t="s">
        <v>122</v>
      </c>
      <c r="DM117" s="945"/>
      <c r="DN117" s="945"/>
      <c r="DO117" s="945"/>
      <c r="DP117" s="946"/>
      <c r="DQ117" s="947" t="s">
        <v>122</v>
      </c>
      <c r="DR117" s="945"/>
      <c r="DS117" s="945"/>
      <c r="DT117" s="945"/>
      <c r="DU117" s="946"/>
      <c r="DV117" s="948" t="s">
        <v>122</v>
      </c>
      <c r="DW117" s="949"/>
      <c r="DX117" s="949"/>
      <c r="DY117" s="949"/>
      <c r="DZ117" s="950"/>
    </row>
    <row r="118" spans="1:130" s="224" customFormat="1" ht="26.25" customHeight="1" x14ac:dyDescent="0.15">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6" t="s">
        <v>415</v>
      </c>
      <c r="AQ118" s="957"/>
      <c r="AR118" s="957"/>
      <c r="AS118" s="957"/>
      <c r="AT118" s="958"/>
      <c r="AU118" s="895"/>
      <c r="AV118" s="896"/>
      <c r="AW118" s="896"/>
      <c r="AX118" s="896"/>
      <c r="AY118" s="896"/>
      <c r="AZ118" s="959" t="s">
        <v>443</v>
      </c>
      <c r="BA118" s="951"/>
      <c r="BB118" s="951"/>
      <c r="BC118" s="951"/>
      <c r="BD118" s="951"/>
      <c r="BE118" s="951"/>
      <c r="BF118" s="951"/>
      <c r="BG118" s="951"/>
      <c r="BH118" s="951"/>
      <c r="BI118" s="951"/>
      <c r="BJ118" s="951"/>
      <c r="BK118" s="951"/>
      <c r="BL118" s="951"/>
      <c r="BM118" s="951"/>
      <c r="BN118" s="951"/>
      <c r="BO118" s="951"/>
      <c r="BP118" s="952"/>
      <c r="BQ118" s="985" t="s">
        <v>122</v>
      </c>
      <c r="BR118" s="986"/>
      <c r="BS118" s="986"/>
      <c r="BT118" s="986"/>
      <c r="BU118" s="986"/>
      <c r="BV118" s="986" t="s">
        <v>122</v>
      </c>
      <c r="BW118" s="986"/>
      <c r="BX118" s="986"/>
      <c r="BY118" s="986"/>
      <c r="BZ118" s="986"/>
      <c r="CA118" s="986" t="s">
        <v>122</v>
      </c>
      <c r="CB118" s="986"/>
      <c r="CC118" s="986"/>
      <c r="CD118" s="986"/>
      <c r="CE118" s="986"/>
      <c r="CF118" s="906" t="s">
        <v>122</v>
      </c>
      <c r="CG118" s="907"/>
      <c r="CH118" s="907"/>
      <c r="CI118" s="907"/>
      <c r="CJ118" s="907"/>
      <c r="CK118" s="934"/>
      <c r="CL118" s="935"/>
      <c r="CM118" s="908" t="s">
        <v>444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944" t="s">
        <v>122</v>
      </c>
      <c r="DH118" s="945"/>
      <c r="DI118" s="945"/>
      <c r="DJ118" s="945"/>
      <c r="DK118" s="946"/>
      <c r="DL118" s="947" t="s">
        <v>122</v>
      </c>
      <c r="DM118" s="945"/>
      <c r="DN118" s="945"/>
      <c r="DO118" s="945"/>
      <c r="DP118" s="946"/>
      <c r="DQ118" s="947" t="s">
        <v>122</v>
      </c>
      <c r="DR118" s="945"/>
      <c r="DS118" s="945"/>
      <c r="DT118" s="945"/>
      <c r="DU118" s="946"/>
      <c r="DV118" s="948" t="s">
        <v>122</v>
      </c>
      <c r="DW118" s="949"/>
      <c r="DX118" s="949"/>
      <c r="DY118" s="949"/>
      <c r="DZ118" s="950"/>
    </row>
    <row r="119" spans="1:130" s="224" customFormat="1" ht="26.25" customHeight="1" x14ac:dyDescent="0.15">
      <c r="A119" s="1042" t="s">
        <v>419</v>
      </c>
      <c r="B119" s="933"/>
      <c r="C119" s="915"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3" t="s">
        <v>445</v>
      </c>
      <c r="BP119" s="991"/>
      <c r="BQ119" s="985">
        <v>65325052</v>
      </c>
      <c r="BR119" s="986"/>
      <c r="BS119" s="986"/>
      <c r="BT119" s="986"/>
      <c r="BU119" s="986"/>
      <c r="BV119" s="986">
        <v>62591993</v>
      </c>
      <c r="BW119" s="986"/>
      <c r="BX119" s="986"/>
      <c r="BY119" s="986"/>
      <c r="BZ119" s="986"/>
      <c r="CA119" s="986">
        <v>60688130</v>
      </c>
      <c r="CB119" s="986"/>
      <c r="CC119" s="986"/>
      <c r="CD119" s="986"/>
      <c r="CE119" s="986"/>
      <c r="CF119" s="987"/>
      <c r="CG119" s="988"/>
      <c r="CH119" s="988"/>
      <c r="CI119" s="988"/>
      <c r="CJ119" s="989"/>
      <c r="CK119" s="936"/>
      <c r="CL119" s="937"/>
      <c r="CM119" s="959" t="s">
        <v>446</v>
      </c>
      <c r="CN119" s="951"/>
      <c r="CO119" s="951"/>
      <c r="CP119" s="951"/>
      <c r="CQ119" s="951"/>
      <c r="CR119" s="951"/>
      <c r="CS119" s="951"/>
      <c r="CT119" s="951"/>
      <c r="CU119" s="951"/>
      <c r="CV119" s="951"/>
      <c r="CW119" s="951"/>
      <c r="CX119" s="951"/>
      <c r="CY119" s="951"/>
      <c r="CZ119" s="951"/>
      <c r="DA119" s="951"/>
      <c r="DB119" s="951"/>
      <c r="DC119" s="951"/>
      <c r="DD119" s="951"/>
      <c r="DE119" s="951"/>
      <c r="DF119" s="952"/>
      <c r="DG119" s="990">
        <v>6125</v>
      </c>
      <c r="DH119" s="972"/>
      <c r="DI119" s="972"/>
      <c r="DJ119" s="972"/>
      <c r="DK119" s="973"/>
      <c r="DL119" s="971">
        <v>2293</v>
      </c>
      <c r="DM119" s="972"/>
      <c r="DN119" s="972"/>
      <c r="DO119" s="972"/>
      <c r="DP119" s="973"/>
      <c r="DQ119" s="971">
        <v>1499</v>
      </c>
      <c r="DR119" s="972"/>
      <c r="DS119" s="972"/>
      <c r="DT119" s="972"/>
      <c r="DU119" s="973"/>
      <c r="DV119" s="974">
        <v>0</v>
      </c>
      <c r="DW119" s="975"/>
      <c r="DX119" s="975"/>
      <c r="DY119" s="975"/>
      <c r="DZ119" s="976"/>
    </row>
    <row r="120" spans="1:130" s="224" customFormat="1" ht="26.25" customHeight="1" x14ac:dyDescent="0.15">
      <c r="A120" s="1043"/>
      <c r="B120" s="935"/>
      <c r="C120" s="908" t="s">
        <v>423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944" t="s">
        <v>122</v>
      </c>
      <c r="AB120" s="945"/>
      <c r="AC120" s="945"/>
      <c r="AD120" s="945"/>
      <c r="AE120" s="946"/>
      <c r="AF120" s="947" t="s">
        <v>122</v>
      </c>
      <c r="AG120" s="945"/>
      <c r="AH120" s="945"/>
      <c r="AI120" s="945"/>
      <c r="AJ120" s="946"/>
      <c r="AK120" s="947" t="s">
        <v>122</v>
      </c>
      <c r="AL120" s="945"/>
      <c r="AM120" s="945"/>
      <c r="AN120" s="945"/>
      <c r="AO120" s="946"/>
      <c r="AP120" s="948" t="s">
        <v>122</v>
      </c>
      <c r="AQ120" s="949"/>
      <c r="AR120" s="949"/>
      <c r="AS120" s="949"/>
      <c r="AT120" s="950"/>
      <c r="AU120" s="977" t="s">
        <v>447</v>
      </c>
      <c r="AV120" s="978"/>
      <c r="AW120" s="978"/>
      <c r="AX120" s="978"/>
      <c r="AY120" s="979"/>
      <c r="AZ120" s="915" t="s">
        <v>448</v>
      </c>
      <c r="BA120" s="884"/>
      <c r="BB120" s="884"/>
      <c r="BC120" s="884"/>
      <c r="BD120" s="884"/>
      <c r="BE120" s="884"/>
      <c r="BF120" s="884"/>
      <c r="BG120" s="884"/>
      <c r="BH120" s="884"/>
      <c r="BI120" s="884"/>
      <c r="BJ120" s="884"/>
      <c r="BK120" s="884"/>
      <c r="BL120" s="884"/>
      <c r="BM120" s="884"/>
      <c r="BN120" s="884"/>
      <c r="BO120" s="884"/>
      <c r="BP120" s="885"/>
      <c r="BQ120" s="916">
        <v>11410333</v>
      </c>
      <c r="BR120" s="917"/>
      <c r="BS120" s="917"/>
      <c r="BT120" s="917"/>
      <c r="BU120" s="917"/>
      <c r="BV120" s="917">
        <v>12976145</v>
      </c>
      <c r="BW120" s="917"/>
      <c r="BX120" s="917"/>
      <c r="BY120" s="917"/>
      <c r="BZ120" s="917"/>
      <c r="CA120" s="917">
        <v>13422467</v>
      </c>
      <c r="CB120" s="917"/>
      <c r="CC120" s="917"/>
      <c r="CD120" s="917"/>
      <c r="CE120" s="917"/>
      <c r="CF120" s="930">
        <v>77.599999999999994</v>
      </c>
      <c r="CG120" s="931"/>
      <c r="CH120" s="931"/>
      <c r="CI120" s="931"/>
      <c r="CJ120" s="931"/>
      <c r="CK120" s="992" t="s">
        <v>449</v>
      </c>
      <c r="CL120" s="993"/>
      <c r="CM120" s="993"/>
      <c r="CN120" s="993"/>
      <c r="CO120" s="994"/>
      <c r="CP120" s="1000" t="s">
        <v>396</v>
      </c>
      <c r="CQ120" s="1001"/>
      <c r="CR120" s="1001"/>
      <c r="CS120" s="1001"/>
      <c r="CT120" s="1001"/>
      <c r="CU120" s="1001"/>
      <c r="CV120" s="1001"/>
      <c r="CW120" s="1001"/>
      <c r="CX120" s="1001"/>
      <c r="CY120" s="1001"/>
      <c r="CZ120" s="1001"/>
      <c r="DA120" s="1001"/>
      <c r="DB120" s="1001"/>
      <c r="DC120" s="1001"/>
      <c r="DD120" s="1001"/>
      <c r="DE120" s="1001"/>
      <c r="DF120" s="1002"/>
      <c r="DG120" s="916">
        <v>18953812</v>
      </c>
      <c r="DH120" s="917"/>
      <c r="DI120" s="917"/>
      <c r="DJ120" s="917"/>
      <c r="DK120" s="917"/>
      <c r="DL120" s="917">
        <v>18263320</v>
      </c>
      <c r="DM120" s="917"/>
      <c r="DN120" s="917"/>
      <c r="DO120" s="917"/>
      <c r="DP120" s="917"/>
      <c r="DQ120" s="917">
        <v>17565531</v>
      </c>
      <c r="DR120" s="917"/>
      <c r="DS120" s="917"/>
      <c r="DT120" s="917"/>
      <c r="DU120" s="917"/>
      <c r="DV120" s="918">
        <v>101.5</v>
      </c>
      <c r="DW120" s="918"/>
      <c r="DX120" s="918"/>
      <c r="DY120" s="918"/>
      <c r="DZ120" s="919"/>
    </row>
    <row r="121" spans="1:130" s="224" customFormat="1" ht="26.25" customHeight="1" x14ac:dyDescent="0.15">
      <c r="A121" s="1043"/>
      <c r="B121" s="935"/>
      <c r="C121" s="960" t="s">
        <v>450</v>
      </c>
      <c r="D121" s="961"/>
      <c r="E121" s="961"/>
      <c r="F121" s="961"/>
      <c r="G121" s="961"/>
      <c r="H121" s="961"/>
      <c r="I121" s="961"/>
      <c r="J121" s="961"/>
      <c r="K121" s="961"/>
      <c r="L121" s="961"/>
      <c r="M121" s="961"/>
      <c r="N121" s="961"/>
      <c r="O121" s="961"/>
      <c r="P121" s="961"/>
      <c r="Q121" s="961"/>
      <c r="R121" s="961"/>
      <c r="S121" s="961"/>
      <c r="T121" s="961"/>
      <c r="U121" s="961"/>
      <c r="V121" s="961"/>
      <c r="W121" s="961"/>
      <c r="X121" s="961"/>
      <c r="Y121" s="961"/>
      <c r="Z121" s="962"/>
      <c r="AA121" s="944" t="s">
        <v>122</v>
      </c>
      <c r="AB121" s="945"/>
      <c r="AC121" s="945"/>
      <c r="AD121" s="945"/>
      <c r="AE121" s="946"/>
      <c r="AF121" s="947" t="s">
        <v>122</v>
      </c>
      <c r="AG121" s="945"/>
      <c r="AH121" s="945"/>
      <c r="AI121" s="945"/>
      <c r="AJ121" s="946"/>
      <c r="AK121" s="947" t="s">
        <v>122</v>
      </c>
      <c r="AL121" s="945"/>
      <c r="AM121" s="945"/>
      <c r="AN121" s="945"/>
      <c r="AO121" s="946"/>
      <c r="AP121" s="948" t="s">
        <v>122</v>
      </c>
      <c r="AQ121" s="949"/>
      <c r="AR121" s="949"/>
      <c r="AS121" s="949"/>
      <c r="AT121" s="950"/>
      <c r="AU121" s="980"/>
      <c r="AV121" s="981"/>
      <c r="AW121" s="981"/>
      <c r="AX121" s="981"/>
      <c r="AY121" s="982"/>
      <c r="AZ121" s="908" t="s">
        <v>451</v>
      </c>
      <c r="BA121" s="909"/>
      <c r="BB121" s="909"/>
      <c r="BC121" s="909"/>
      <c r="BD121" s="909"/>
      <c r="BE121" s="909"/>
      <c r="BF121" s="909"/>
      <c r="BG121" s="909"/>
      <c r="BH121" s="909"/>
      <c r="BI121" s="909"/>
      <c r="BJ121" s="909"/>
      <c r="BK121" s="909"/>
      <c r="BL121" s="909"/>
      <c r="BM121" s="909"/>
      <c r="BN121" s="909"/>
      <c r="BO121" s="909"/>
      <c r="BP121" s="910"/>
      <c r="BQ121" s="911">
        <v>649208</v>
      </c>
      <c r="BR121" s="912"/>
      <c r="BS121" s="912"/>
      <c r="BT121" s="912"/>
      <c r="BU121" s="912"/>
      <c r="BV121" s="912">
        <v>587197</v>
      </c>
      <c r="BW121" s="912"/>
      <c r="BX121" s="912"/>
      <c r="BY121" s="912"/>
      <c r="BZ121" s="912"/>
      <c r="CA121" s="912">
        <v>512672</v>
      </c>
      <c r="CB121" s="912"/>
      <c r="CC121" s="912"/>
      <c r="CD121" s="912"/>
      <c r="CE121" s="912"/>
      <c r="CF121" s="906">
        <v>3</v>
      </c>
      <c r="CG121" s="907"/>
      <c r="CH121" s="907"/>
      <c r="CI121" s="907"/>
      <c r="CJ121" s="907"/>
      <c r="CK121" s="995"/>
      <c r="CL121" s="996"/>
      <c r="CM121" s="996"/>
      <c r="CN121" s="996"/>
      <c r="CO121" s="997"/>
      <c r="CP121" s="1005" t="s">
        <v>393</v>
      </c>
      <c r="CQ121" s="1006"/>
      <c r="CR121" s="1006"/>
      <c r="CS121" s="1006"/>
      <c r="CT121" s="1006"/>
      <c r="CU121" s="1006"/>
      <c r="CV121" s="1006"/>
      <c r="CW121" s="1006"/>
      <c r="CX121" s="1006"/>
      <c r="CY121" s="1006"/>
      <c r="CZ121" s="1006"/>
      <c r="DA121" s="1006"/>
      <c r="DB121" s="1006"/>
      <c r="DC121" s="1006"/>
      <c r="DD121" s="1006"/>
      <c r="DE121" s="1006"/>
      <c r="DF121" s="1007"/>
      <c r="DG121" s="911">
        <v>1676215</v>
      </c>
      <c r="DH121" s="912"/>
      <c r="DI121" s="912"/>
      <c r="DJ121" s="912"/>
      <c r="DK121" s="912"/>
      <c r="DL121" s="912">
        <v>1677213</v>
      </c>
      <c r="DM121" s="912"/>
      <c r="DN121" s="912"/>
      <c r="DO121" s="912"/>
      <c r="DP121" s="912"/>
      <c r="DQ121" s="912">
        <v>1681500</v>
      </c>
      <c r="DR121" s="912"/>
      <c r="DS121" s="912"/>
      <c r="DT121" s="912"/>
      <c r="DU121" s="912"/>
      <c r="DV121" s="913">
        <v>9.6999999999999993</v>
      </c>
      <c r="DW121" s="913"/>
      <c r="DX121" s="913"/>
      <c r="DY121" s="913"/>
      <c r="DZ121" s="914"/>
    </row>
    <row r="122" spans="1:130" s="224" customFormat="1" ht="26.25" customHeight="1" x14ac:dyDescent="0.15">
      <c r="A122" s="1043"/>
      <c r="B122" s="935"/>
      <c r="C122" s="908" t="s">
        <v>433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944" t="s">
        <v>122</v>
      </c>
      <c r="AB122" s="945"/>
      <c r="AC122" s="945"/>
      <c r="AD122" s="945"/>
      <c r="AE122" s="946"/>
      <c r="AF122" s="947" t="s">
        <v>122</v>
      </c>
      <c r="AG122" s="945"/>
      <c r="AH122" s="945"/>
      <c r="AI122" s="945"/>
      <c r="AJ122" s="946"/>
      <c r="AK122" s="947" t="s">
        <v>122</v>
      </c>
      <c r="AL122" s="945"/>
      <c r="AM122" s="945"/>
      <c r="AN122" s="945"/>
      <c r="AO122" s="946"/>
      <c r="AP122" s="948" t="s">
        <v>122</v>
      </c>
      <c r="AQ122" s="949"/>
      <c r="AR122" s="949"/>
      <c r="AS122" s="949"/>
      <c r="AT122" s="950"/>
      <c r="AU122" s="980"/>
      <c r="AV122" s="981"/>
      <c r="AW122" s="981"/>
      <c r="AX122" s="981"/>
      <c r="AY122" s="982"/>
      <c r="AZ122" s="959" t="s">
        <v>452</v>
      </c>
      <c r="BA122" s="951"/>
      <c r="BB122" s="951"/>
      <c r="BC122" s="951"/>
      <c r="BD122" s="951"/>
      <c r="BE122" s="951"/>
      <c r="BF122" s="951"/>
      <c r="BG122" s="951"/>
      <c r="BH122" s="951"/>
      <c r="BI122" s="951"/>
      <c r="BJ122" s="951"/>
      <c r="BK122" s="951"/>
      <c r="BL122" s="951"/>
      <c r="BM122" s="951"/>
      <c r="BN122" s="951"/>
      <c r="BO122" s="951"/>
      <c r="BP122" s="952"/>
      <c r="BQ122" s="985">
        <v>36903560</v>
      </c>
      <c r="BR122" s="986"/>
      <c r="BS122" s="986"/>
      <c r="BT122" s="986"/>
      <c r="BU122" s="986"/>
      <c r="BV122" s="986">
        <v>35626759</v>
      </c>
      <c r="BW122" s="986"/>
      <c r="BX122" s="986"/>
      <c r="BY122" s="986"/>
      <c r="BZ122" s="986"/>
      <c r="CA122" s="986">
        <v>34575158</v>
      </c>
      <c r="CB122" s="986"/>
      <c r="CC122" s="986"/>
      <c r="CD122" s="986"/>
      <c r="CE122" s="986"/>
      <c r="CF122" s="1003">
        <v>199.8</v>
      </c>
      <c r="CG122" s="1004"/>
      <c r="CH122" s="1004"/>
      <c r="CI122" s="1004"/>
      <c r="CJ122" s="1004"/>
      <c r="CK122" s="995"/>
      <c r="CL122" s="996"/>
      <c r="CM122" s="996"/>
      <c r="CN122" s="996"/>
      <c r="CO122" s="997"/>
      <c r="CP122" s="1005" t="s">
        <v>395</v>
      </c>
      <c r="CQ122" s="1006"/>
      <c r="CR122" s="1006"/>
      <c r="CS122" s="1006"/>
      <c r="CT122" s="1006"/>
      <c r="CU122" s="1006"/>
      <c r="CV122" s="1006"/>
      <c r="CW122" s="1006"/>
      <c r="CX122" s="1006"/>
      <c r="CY122" s="1006"/>
      <c r="CZ122" s="1006"/>
      <c r="DA122" s="1006"/>
      <c r="DB122" s="1006"/>
      <c r="DC122" s="1006"/>
      <c r="DD122" s="1006"/>
      <c r="DE122" s="1006"/>
      <c r="DF122" s="1007"/>
      <c r="DG122" s="911">
        <v>689082</v>
      </c>
      <c r="DH122" s="912"/>
      <c r="DI122" s="912"/>
      <c r="DJ122" s="912"/>
      <c r="DK122" s="912"/>
      <c r="DL122" s="912">
        <v>648380</v>
      </c>
      <c r="DM122" s="912"/>
      <c r="DN122" s="912"/>
      <c r="DO122" s="912"/>
      <c r="DP122" s="912"/>
      <c r="DQ122" s="912">
        <v>607258</v>
      </c>
      <c r="DR122" s="912"/>
      <c r="DS122" s="912"/>
      <c r="DT122" s="912"/>
      <c r="DU122" s="912"/>
      <c r="DV122" s="913">
        <v>3.5</v>
      </c>
      <c r="DW122" s="913"/>
      <c r="DX122" s="913"/>
      <c r="DY122" s="913"/>
      <c r="DZ122" s="914"/>
    </row>
    <row r="123" spans="1:130" s="224" customFormat="1" ht="26.25" customHeight="1" x14ac:dyDescent="0.15">
      <c r="A123" s="1043"/>
      <c r="B123" s="935"/>
      <c r="C123" s="908" t="s">
        <v>439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944" t="s">
        <v>122</v>
      </c>
      <c r="AB123" s="945"/>
      <c r="AC123" s="945"/>
      <c r="AD123" s="945"/>
      <c r="AE123" s="946"/>
      <c r="AF123" s="947" t="s">
        <v>122</v>
      </c>
      <c r="AG123" s="945"/>
      <c r="AH123" s="945"/>
      <c r="AI123" s="945"/>
      <c r="AJ123" s="946"/>
      <c r="AK123" s="947" t="s">
        <v>122</v>
      </c>
      <c r="AL123" s="945"/>
      <c r="AM123" s="945"/>
      <c r="AN123" s="945"/>
      <c r="AO123" s="946"/>
      <c r="AP123" s="948" t="s">
        <v>122</v>
      </c>
      <c r="AQ123" s="949"/>
      <c r="AR123" s="949"/>
      <c r="AS123" s="949"/>
      <c r="AT123" s="950"/>
      <c r="AU123" s="983"/>
      <c r="AV123" s="984"/>
      <c r="AW123" s="984"/>
      <c r="AX123" s="984"/>
      <c r="AY123" s="984"/>
      <c r="AZ123" s="245" t="s">
        <v>177</v>
      </c>
      <c r="BA123" s="245"/>
      <c r="BB123" s="245"/>
      <c r="BC123" s="245"/>
      <c r="BD123" s="245"/>
      <c r="BE123" s="245"/>
      <c r="BF123" s="245"/>
      <c r="BG123" s="245"/>
      <c r="BH123" s="245"/>
      <c r="BI123" s="245"/>
      <c r="BJ123" s="245"/>
      <c r="BK123" s="245"/>
      <c r="BL123" s="245"/>
      <c r="BM123" s="245"/>
      <c r="BN123" s="245"/>
      <c r="BO123" s="963" t="s">
        <v>453</v>
      </c>
      <c r="BP123" s="991"/>
      <c r="BQ123" s="1049">
        <v>48963101</v>
      </c>
      <c r="BR123" s="1050"/>
      <c r="BS123" s="1050"/>
      <c r="BT123" s="1050"/>
      <c r="BU123" s="1050"/>
      <c r="BV123" s="1050">
        <v>49190101</v>
      </c>
      <c r="BW123" s="1050"/>
      <c r="BX123" s="1050"/>
      <c r="BY123" s="1050"/>
      <c r="BZ123" s="1050"/>
      <c r="CA123" s="1050">
        <v>48510297</v>
      </c>
      <c r="CB123" s="1050"/>
      <c r="CC123" s="1050"/>
      <c r="CD123" s="1050"/>
      <c r="CE123" s="1050"/>
      <c r="CF123" s="987"/>
      <c r="CG123" s="988"/>
      <c r="CH123" s="988"/>
      <c r="CI123" s="988"/>
      <c r="CJ123" s="989"/>
      <c r="CK123" s="995"/>
      <c r="CL123" s="996"/>
      <c r="CM123" s="996"/>
      <c r="CN123" s="996"/>
      <c r="CO123" s="997"/>
      <c r="CP123" s="1005" t="s">
        <v>391</v>
      </c>
      <c r="CQ123" s="1006"/>
      <c r="CR123" s="1006"/>
      <c r="CS123" s="1006"/>
      <c r="CT123" s="1006"/>
      <c r="CU123" s="1006"/>
      <c r="CV123" s="1006"/>
      <c r="CW123" s="1006"/>
      <c r="CX123" s="1006"/>
      <c r="CY123" s="1006"/>
      <c r="CZ123" s="1006"/>
      <c r="DA123" s="1006"/>
      <c r="DB123" s="1006"/>
      <c r="DC123" s="1006"/>
      <c r="DD123" s="1006"/>
      <c r="DE123" s="1006"/>
      <c r="DF123" s="1007"/>
      <c r="DG123" s="944" t="s">
        <v>122</v>
      </c>
      <c r="DH123" s="945"/>
      <c r="DI123" s="945"/>
      <c r="DJ123" s="945"/>
      <c r="DK123" s="946"/>
      <c r="DL123" s="947" t="s">
        <v>122</v>
      </c>
      <c r="DM123" s="945"/>
      <c r="DN123" s="945"/>
      <c r="DO123" s="945"/>
      <c r="DP123" s="946"/>
      <c r="DQ123" s="947" t="s">
        <v>122</v>
      </c>
      <c r="DR123" s="945"/>
      <c r="DS123" s="945"/>
      <c r="DT123" s="945"/>
      <c r="DU123" s="946"/>
      <c r="DV123" s="948" t="s">
        <v>122</v>
      </c>
      <c r="DW123" s="949"/>
      <c r="DX123" s="949"/>
      <c r="DY123" s="949"/>
      <c r="DZ123" s="950"/>
    </row>
    <row r="124" spans="1:130" s="224" customFormat="1" ht="26.25" customHeight="1" thickBot="1" x14ac:dyDescent="0.2">
      <c r="A124" s="1043"/>
      <c r="B124" s="935"/>
      <c r="C124" s="908" t="s">
        <v>442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944">
        <v>2090</v>
      </c>
      <c r="AB124" s="945"/>
      <c r="AC124" s="945"/>
      <c r="AD124" s="945"/>
      <c r="AE124" s="946"/>
      <c r="AF124" s="947">
        <v>1939</v>
      </c>
      <c r="AG124" s="945"/>
      <c r="AH124" s="945"/>
      <c r="AI124" s="945"/>
      <c r="AJ124" s="946"/>
      <c r="AK124" s="947">
        <v>2421</v>
      </c>
      <c r="AL124" s="945"/>
      <c r="AM124" s="945"/>
      <c r="AN124" s="945"/>
      <c r="AO124" s="946"/>
      <c r="AP124" s="948">
        <v>0</v>
      </c>
      <c r="AQ124" s="949"/>
      <c r="AR124" s="949"/>
      <c r="AS124" s="949"/>
      <c r="AT124" s="950"/>
      <c r="AU124" s="1045" t="s">
        <v>454</v>
      </c>
      <c r="AV124" s="1046"/>
      <c r="AW124" s="1046"/>
      <c r="AX124" s="1046"/>
      <c r="AY124" s="1046"/>
      <c r="AZ124" s="1046"/>
      <c r="BA124" s="1046"/>
      <c r="BB124" s="1046"/>
      <c r="BC124" s="1046"/>
      <c r="BD124" s="1046"/>
      <c r="BE124" s="1046"/>
      <c r="BF124" s="1046"/>
      <c r="BG124" s="1046"/>
      <c r="BH124" s="1046"/>
      <c r="BI124" s="1046"/>
      <c r="BJ124" s="1046"/>
      <c r="BK124" s="1046"/>
      <c r="BL124" s="1046"/>
      <c r="BM124" s="1046"/>
      <c r="BN124" s="1046"/>
      <c r="BO124" s="1046"/>
      <c r="BP124" s="1047"/>
      <c r="BQ124" s="1048">
        <v>92.8</v>
      </c>
      <c r="BR124" s="1013"/>
      <c r="BS124" s="1013"/>
      <c r="BT124" s="1013"/>
      <c r="BU124" s="1013"/>
      <c r="BV124" s="1013">
        <v>78.5</v>
      </c>
      <c r="BW124" s="1013"/>
      <c r="BX124" s="1013"/>
      <c r="BY124" s="1013"/>
      <c r="BZ124" s="1013"/>
      <c r="CA124" s="1013">
        <v>70.3</v>
      </c>
      <c r="CB124" s="1013"/>
      <c r="CC124" s="1013"/>
      <c r="CD124" s="1013"/>
      <c r="CE124" s="1013"/>
      <c r="CF124" s="1014"/>
      <c r="CG124" s="1015"/>
      <c r="CH124" s="1015"/>
      <c r="CI124" s="1015"/>
      <c r="CJ124" s="1016"/>
      <c r="CK124" s="998"/>
      <c r="CL124" s="998"/>
      <c r="CM124" s="998"/>
      <c r="CN124" s="998"/>
      <c r="CO124" s="999"/>
      <c r="CP124" s="1005" t="s">
        <v>455</v>
      </c>
      <c r="CQ124" s="1006"/>
      <c r="CR124" s="1006"/>
      <c r="CS124" s="1006"/>
      <c r="CT124" s="1006"/>
      <c r="CU124" s="1006"/>
      <c r="CV124" s="1006"/>
      <c r="CW124" s="1006"/>
      <c r="CX124" s="1006"/>
      <c r="CY124" s="1006"/>
      <c r="CZ124" s="1006"/>
      <c r="DA124" s="1006"/>
      <c r="DB124" s="1006"/>
      <c r="DC124" s="1006"/>
      <c r="DD124" s="1006"/>
      <c r="DE124" s="1006"/>
      <c r="DF124" s="1007"/>
      <c r="DG124" s="990">
        <v>2931</v>
      </c>
      <c r="DH124" s="972"/>
      <c r="DI124" s="972"/>
      <c r="DJ124" s="972"/>
      <c r="DK124" s="973"/>
      <c r="DL124" s="971">
        <v>820</v>
      </c>
      <c r="DM124" s="972"/>
      <c r="DN124" s="972"/>
      <c r="DO124" s="972"/>
      <c r="DP124" s="973"/>
      <c r="DQ124" s="971" t="s">
        <v>122</v>
      </c>
      <c r="DR124" s="972"/>
      <c r="DS124" s="972"/>
      <c r="DT124" s="972"/>
      <c r="DU124" s="973"/>
      <c r="DV124" s="974" t="s">
        <v>122</v>
      </c>
      <c r="DW124" s="975"/>
      <c r="DX124" s="975"/>
      <c r="DY124" s="975"/>
      <c r="DZ124" s="976"/>
    </row>
    <row r="125" spans="1:130" s="224" customFormat="1" ht="26.25" customHeight="1" x14ac:dyDescent="0.15">
      <c r="A125" s="1043"/>
      <c r="B125" s="935"/>
      <c r="C125" s="908" t="s">
        <v>444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944" t="s">
        <v>122</v>
      </c>
      <c r="AB125" s="945"/>
      <c r="AC125" s="945"/>
      <c r="AD125" s="945"/>
      <c r="AE125" s="946"/>
      <c r="AF125" s="947" t="s">
        <v>122</v>
      </c>
      <c r="AG125" s="945"/>
      <c r="AH125" s="945"/>
      <c r="AI125" s="945"/>
      <c r="AJ125" s="946"/>
      <c r="AK125" s="947" t="s">
        <v>122</v>
      </c>
      <c r="AL125" s="945"/>
      <c r="AM125" s="945"/>
      <c r="AN125" s="945"/>
      <c r="AO125" s="946"/>
      <c r="AP125" s="948" t="s">
        <v>122</v>
      </c>
      <c r="AQ125" s="949"/>
      <c r="AR125" s="949"/>
      <c r="AS125" s="949"/>
      <c r="AT125" s="950"/>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8" t="s">
        <v>456</v>
      </c>
      <c r="CL125" s="993"/>
      <c r="CM125" s="993"/>
      <c r="CN125" s="993"/>
      <c r="CO125" s="994"/>
      <c r="CP125" s="915" t="s">
        <v>457</v>
      </c>
      <c r="CQ125" s="884"/>
      <c r="CR125" s="884"/>
      <c r="CS125" s="884"/>
      <c r="CT125" s="884"/>
      <c r="CU125" s="884"/>
      <c r="CV125" s="884"/>
      <c r="CW125" s="884"/>
      <c r="CX125" s="884"/>
      <c r="CY125" s="884"/>
      <c r="CZ125" s="884"/>
      <c r="DA125" s="884"/>
      <c r="DB125" s="884"/>
      <c r="DC125" s="884"/>
      <c r="DD125" s="884"/>
      <c r="DE125" s="884"/>
      <c r="DF125" s="885"/>
      <c r="DG125" s="916" t="s">
        <v>122</v>
      </c>
      <c r="DH125" s="917"/>
      <c r="DI125" s="917"/>
      <c r="DJ125" s="917"/>
      <c r="DK125" s="917"/>
      <c r="DL125" s="917" t="s">
        <v>122</v>
      </c>
      <c r="DM125" s="917"/>
      <c r="DN125" s="917"/>
      <c r="DO125" s="917"/>
      <c r="DP125" s="917"/>
      <c r="DQ125" s="917" t="s">
        <v>122</v>
      </c>
      <c r="DR125" s="917"/>
      <c r="DS125" s="917"/>
      <c r="DT125" s="917"/>
      <c r="DU125" s="917"/>
      <c r="DV125" s="918" t="s">
        <v>122</v>
      </c>
      <c r="DW125" s="918"/>
      <c r="DX125" s="918"/>
      <c r="DY125" s="918"/>
      <c r="DZ125" s="919"/>
    </row>
    <row r="126" spans="1:130" s="224" customFormat="1" ht="26.25" customHeight="1" thickBot="1" x14ac:dyDescent="0.2">
      <c r="A126" s="1043"/>
      <c r="B126" s="935"/>
      <c r="C126" s="908" t="s">
        <v>446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944" t="s">
        <v>122</v>
      </c>
      <c r="AB126" s="945"/>
      <c r="AC126" s="945"/>
      <c r="AD126" s="945"/>
      <c r="AE126" s="946"/>
      <c r="AF126" s="947" t="s">
        <v>122</v>
      </c>
      <c r="AG126" s="945"/>
      <c r="AH126" s="945"/>
      <c r="AI126" s="945"/>
      <c r="AJ126" s="946"/>
      <c r="AK126" s="947" t="s">
        <v>122</v>
      </c>
      <c r="AL126" s="945"/>
      <c r="AM126" s="945"/>
      <c r="AN126" s="945"/>
      <c r="AO126" s="946"/>
      <c r="AP126" s="948" t="s">
        <v>122</v>
      </c>
      <c r="AQ126" s="949"/>
      <c r="AR126" s="949"/>
      <c r="AS126" s="949"/>
      <c r="AT126" s="950"/>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09"/>
      <c r="CL126" s="996"/>
      <c r="CM126" s="996"/>
      <c r="CN126" s="996"/>
      <c r="CO126" s="997"/>
      <c r="CP126" s="908" t="s">
        <v>458</v>
      </c>
      <c r="CQ126" s="909"/>
      <c r="CR126" s="909"/>
      <c r="CS126" s="909"/>
      <c r="CT126" s="909"/>
      <c r="CU126" s="909"/>
      <c r="CV126" s="909"/>
      <c r="CW126" s="909"/>
      <c r="CX126" s="909"/>
      <c r="CY126" s="909"/>
      <c r="CZ126" s="909"/>
      <c r="DA126" s="909"/>
      <c r="DB126" s="909"/>
      <c r="DC126" s="909"/>
      <c r="DD126" s="909"/>
      <c r="DE126" s="909"/>
      <c r="DF126" s="910"/>
      <c r="DG126" s="911" t="s">
        <v>122</v>
      </c>
      <c r="DH126" s="912"/>
      <c r="DI126" s="912"/>
      <c r="DJ126" s="912"/>
      <c r="DK126" s="912"/>
      <c r="DL126" s="912" t="s">
        <v>122</v>
      </c>
      <c r="DM126" s="912"/>
      <c r="DN126" s="912"/>
      <c r="DO126" s="912"/>
      <c r="DP126" s="912"/>
      <c r="DQ126" s="912" t="s">
        <v>122</v>
      </c>
      <c r="DR126" s="912"/>
      <c r="DS126" s="912"/>
      <c r="DT126" s="912"/>
      <c r="DU126" s="912"/>
      <c r="DV126" s="913" t="s">
        <v>122</v>
      </c>
      <c r="DW126" s="913"/>
      <c r="DX126" s="913"/>
      <c r="DY126" s="913"/>
      <c r="DZ126" s="914"/>
    </row>
    <row r="127" spans="1:130" s="224" customFormat="1" ht="26.25" customHeight="1" x14ac:dyDescent="0.15">
      <c r="A127" s="1044"/>
      <c r="B127" s="937"/>
      <c r="C127" s="959" t="s">
        <v>459</v>
      </c>
      <c r="D127" s="951"/>
      <c r="E127" s="951"/>
      <c r="F127" s="951"/>
      <c r="G127" s="951"/>
      <c r="H127" s="951"/>
      <c r="I127" s="951"/>
      <c r="J127" s="951"/>
      <c r="K127" s="951"/>
      <c r="L127" s="951"/>
      <c r="M127" s="951"/>
      <c r="N127" s="951"/>
      <c r="O127" s="951"/>
      <c r="P127" s="951"/>
      <c r="Q127" s="951"/>
      <c r="R127" s="951"/>
      <c r="S127" s="951"/>
      <c r="T127" s="951"/>
      <c r="U127" s="951"/>
      <c r="V127" s="951"/>
      <c r="W127" s="951"/>
      <c r="X127" s="951"/>
      <c r="Y127" s="951"/>
      <c r="Z127" s="952"/>
      <c r="AA127" s="944" t="s">
        <v>122</v>
      </c>
      <c r="AB127" s="945"/>
      <c r="AC127" s="945"/>
      <c r="AD127" s="945"/>
      <c r="AE127" s="946"/>
      <c r="AF127" s="947" t="s">
        <v>122</v>
      </c>
      <c r="AG127" s="945"/>
      <c r="AH127" s="945"/>
      <c r="AI127" s="945"/>
      <c r="AJ127" s="946"/>
      <c r="AK127" s="947" t="s">
        <v>122</v>
      </c>
      <c r="AL127" s="945"/>
      <c r="AM127" s="945"/>
      <c r="AN127" s="945"/>
      <c r="AO127" s="946"/>
      <c r="AP127" s="948" t="s">
        <v>122</v>
      </c>
      <c r="AQ127" s="949"/>
      <c r="AR127" s="949"/>
      <c r="AS127" s="949"/>
      <c r="AT127" s="950"/>
      <c r="AU127" s="226"/>
      <c r="AV127" s="226"/>
      <c r="AW127" s="226"/>
      <c r="AX127" s="1017" t="s">
        <v>460</v>
      </c>
      <c r="AY127" s="1018"/>
      <c r="AZ127" s="1018"/>
      <c r="BA127" s="1018"/>
      <c r="BB127" s="1018"/>
      <c r="BC127" s="1018"/>
      <c r="BD127" s="1018"/>
      <c r="BE127" s="1019"/>
      <c r="BF127" s="1020" t="s">
        <v>461</v>
      </c>
      <c r="BG127" s="1018"/>
      <c r="BH127" s="1018"/>
      <c r="BI127" s="1018"/>
      <c r="BJ127" s="1018"/>
      <c r="BK127" s="1018"/>
      <c r="BL127" s="1019"/>
      <c r="BM127" s="1020" t="s">
        <v>462</v>
      </c>
      <c r="BN127" s="1018"/>
      <c r="BO127" s="1018"/>
      <c r="BP127" s="1018"/>
      <c r="BQ127" s="1018"/>
      <c r="BR127" s="1018"/>
      <c r="BS127" s="1019"/>
      <c r="BT127" s="1020" t="s">
        <v>463</v>
      </c>
      <c r="BU127" s="1018"/>
      <c r="BV127" s="1018"/>
      <c r="BW127" s="1018"/>
      <c r="BX127" s="1018"/>
      <c r="BY127" s="1018"/>
      <c r="BZ127" s="1041"/>
      <c r="CA127" s="226"/>
      <c r="CB127" s="226"/>
      <c r="CC127" s="226"/>
      <c r="CD127" s="249"/>
      <c r="CE127" s="249"/>
      <c r="CF127" s="249"/>
      <c r="CG127" s="226"/>
      <c r="CH127" s="226"/>
      <c r="CI127" s="226"/>
      <c r="CJ127" s="248"/>
      <c r="CK127" s="1009"/>
      <c r="CL127" s="996"/>
      <c r="CM127" s="996"/>
      <c r="CN127" s="996"/>
      <c r="CO127" s="997"/>
      <c r="CP127" s="908" t="s">
        <v>464</v>
      </c>
      <c r="CQ127" s="909"/>
      <c r="CR127" s="909"/>
      <c r="CS127" s="909"/>
      <c r="CT127" s="909"/>
      <c r="CU127" s="909"/>
      <c r="CV127" s="909"/>
      <c r="CW127" s="909"/>
      <c r="CX127" s="909"/>
      <c r="CY127" s="909"/>
      <c r="CZ127" s="909"/>
      <c r="DA127" s="909"/>
      <c r="DB127" s="909"/>
      <c r="DC127" s="909"/>
      <c r="DD127" s="909"/>
      <c r="DE127" s="909"/>
      <c r="DF127" s="910"/>
      <c r="DG127" s="911" t="s">
        <v>122</v>
      </c>
      <c r="DH127" s="912"/>
      <c r="DI127" s="912"/>
      <c r="DJ127" s="912"/>
      <c r="DK127" s="912"/>
      <c r="DL127" s="912" t="s">
        <v>122</v>
      </c>
      <c r="DM127" s="912"/>
      <c r="DN127" s="912"/>
      <c r="DO127" s="912"/>
      <c r="DP127" s="912"/>
      <c r="DQ127" s="912" t="s">
        <v>122</v>
      </c>
      <c r="DR127" s="912"/>
      <c r="DS127" s="912"/>
      <c r="DT127" s="912"/>
      <c r="DU127" s="912"/>
      <c r="DV127" s="913" t="s">
        <v>122</v>
      </c>
      <c r="DW127" s="913"/>
      <c r="DX127" s="913"/>
      <c r="DY127" s="913"/>
      <c r="DZ127" s="914"/>
    </row>
    <row r="128" spans="1:130" s="224" customFormat="1" ht="26.25" customHeight="1" thickBot="1" x14ac:dyDescent="0.2">
      <c r="A128" s="1027" t="s">
        <v>465</v>
      </c>
      <c r="B128" s="1028"/>
      <c r="C128" s="1028"/>
      <c r="D128" s="1028"/>
      <c r="E128" s="1028"/>
      <c r="F128" s="1028"/>
      <c r="G128" s="1028"/>
      <c r="H128" s="1028"/>
      <c r="I128" s="1028"/>
      <c r="J128" s="1028"/>
      <c r="K128" s="1028"/>
      <c r="L128" s="1028"/>
      <c r="M128" s="1028"/>
      <c r="N128" s="1028"/>
      <c r="O128" s="1028"/>
      <c r="P128" s="1028"/>
      <c r="Q128" s="1028"/>
      <c r="R128" s="1028"/>
      <c r="S128" s="1028"/>
      <c r="T128" s="1028"/>
      <c r="U128" s="1028"/>
      <c r="V128" s="1028"/>
      <c r="W128" s="1029" t="s">
        <v>466</v>
      </c>
      <c r="X128" s="1029"/>
      <c r="Y128" s="1029"/>
      <c r="Z128" s="1030"/>
      <c r="AA128" s="1031">
        <v>60345</v>
      </c>
      <c r="AB128" s="1032"/>
      <c r="AC128" s="1032"/>
      <c r="AD128" s="1032"/>
      <c r="AE128" s="1033"/>
      <c r="AF128" s="1034">
        <v>59732</v>
      </c>
      <c r="AG128" s="1032"/>
      <c r="AH128" s="1032"/>
      <c r="AI128" s="1032"/>
      <c r="AJ128" s="1033"/>
      <c r="AK128" s="1034">
        <v>39622</v>
      </c>
      <c r="AL128" s="1032"/>
      <c r="AM128" s="1032"/>
      <c r="AN128" s="1032"/>
      <c r="AO128" s="1033"/>
      <c r="AP128" s="1035"/>
      <c r="AQ128" s="1036"/>
      <c r="AR128" s="1036"/>
      <c r="AS128" s="1036"/>
      <c r="AT128" s="1037"/>
      <c r="AU128" s="226"/>
      <c r="AV128" s="226"/>
      <c r="AW128" s="226"/>
      <c r="AX128" s="883" t="s">
        <v>467</v>
      </c>
      <c r="AY128" s="884"/>
      <c r="AZ128" s="884"/>
      <c r="BA128" s="884"/>
      <c r="BB128" s="884"/>
      <c r="BC128" s="884"/>
      <c r="BD128" s="884"/>
      <c r="BE128" s="885"/>
      <c r="BF128" s="1038" t="s">
        <v>122</v>
      </c>
      <c r="BG128" s="1039"/>
      <c r="BH128" s="1039"/>
      <c r="BI128" s="1039"/>
      <c r="BJ128" s="1039"/>
      <c r="BK128" s="1039"/>
      <c r="BL128" s="1040"/>
      <c r="BM128" s="1038">
        <v>12.48</v>
      </c>
      <c r="BN128" s="1039"/>
      <c r="BO128" s="1039"/>
      <c r="BP128" s="1039"/>
      <c r="BQ128" s="1039"/>
      <c r="BR128" s="1039"/>
      <c r="BS128" s="1040"/>
      <c r="BT128" s="1038">
        <v>20</v>
      </c>
      <c r="BU128" s="1039"/>
      <c r="BV128" s="1039"/>
      <c r="BW128" s="1039"/>
      <c r="BX128" s="1039"/>
      <c r="BY128" s="1039"/>
      <c r="BZ128" s="1062"/>
      <c r="CA128" s="249"/>
      <c r="CB128" s="249"/>
      <c r="CC128" s="249"/>
      <c r="CD128" s="249"/>
      <c r="CE128" s="249"/>
      <c r="CF128" s="249"/>
      <c r="CG128" s="226"/>
      <c r="CH128" s="226"/>
      <c r="CI128" s="226"/>
      <c r="CJ128" s="248"/>
      <c r="CK128" s="1010"/>
      <c r="CL128" s="1011"/>
      <c r="CM128" s="1011"/>
      <c r="CN128" s="1011"/>
      <c r="CO128" s="1012"/>
      <c r="CP128" s="1021" t="s">
        <v>468</v>
      </c>
      <c r="CQ128" s="713"/>
      <c r="CR128" s="713"/>
      <c r="CS128" s="713"/>
      <c r="CT128" s="713"/>
      <c r="CU128" s="713"/>
      <c r="CV128" s="713"/>
      <c r="CW128" s="713"/>
      <c r="CX128" s="713"/>
      <c r="CY128" s="713"/>
      <c r="CZ128" s="713"/>
      <c r="DA128" s="713"/>
      <c r="DB128" s="713"/>
      <c r="DC128" s="713"/>
      <c r="DD128" s="713"/>
      <c r="DE128" s="713"/>
      <c r="DF128" s="1022"/>
      <c r="DG128" s="1023">
        <v>8754</v>
      </c>
      <c r="DH128" s="1024"/>
      <c r="DI128" s="1024"/>
      <c r="DJ128" s="1024"/>
      <c r="DK128" s="1024"/>
      <c r="DL128" s="1024">
        <v>8663</v>
      </c>
      <c r="DM128" s="1024"/>
      <c r="DN128" s="1024"/>
      <c r="DO128" s="1024"/>
      <c r="DP128" s="1024"/>
      <c r="DQ128" s="1024">
        <v>8779</v>
      </c>
      <c r="DR128" s="1024"/>
      <c r="DS128" s="1024"/>
      <c r="DT128" s="1024"/>
      <c r="DU128" s="1024"/>
      <c r="DV128" s="1025">
        <v>0.1</v>
      </c>
      <c r="DW128" s="1025"/>
      <c r="DX128" s="1025"/>
      <c r="DY128" s="1025"/>
      <c r="DZ128" s="1026"/>
    </row>
    <row r="129" spans="1:131" s="224" customFormat="1" ht="26.25" customHeight="1" x14ac:dyDescent="0.15">
      <c r="A129" s="920" t="s">
        <v>102</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56" t="s">
        <v>469</v>
      </c>
      <c r="X129" s="1057"/>
      <c r="Y129" s="1057"/>
      <c r="Z129" s="1058"/>
      <c r="AA129" s="944">
        <v>20557669</v>
      </c>
      <c r="AB129" s="945"/>
      <c r="AC129" s="945"/>
      <c r="AD129" s="945"/>
      <c r="AE129" s="946"/>
      <c r="AF129" s="947">
        <v>19996499</v>
      </c>
      <c r="AG129" s="945"/>
      <c r="AH129" s="945"/>
      <c r="AI129" s="945"/>
      <c r="AJ129" s="946"/>
      <c r="AK129" s="947">
        <v>20198262</v>
      </c>
      <c r="AL129" s="945"/>
      <c r="AM129" s="945"/>
      <c r="AN129" s="945"/>
      <c r="AO129" s="946"/>
      <c r="AP129" s="1059"/>
      <c r="AQ129" s="1060"/>
      <c r="AR129" s="1060"/>
      <c r="AS129" s="1060"/>
      <c r="AT129" s="1061"/>
      <c r="AU129" s="227"/>
      <c r="AV129" s="227"/>
      <c r="AW129" s="227"/>
      <c r="AX129" s="1051" t="s">
        <v>470</v>
      </c>
      <c r="AY129" s="909"/>
      <c r="AZ129" s="909"/>
      <c r="BA129" s="909"/>
      <c r="BB129" s="909"/>
      <c r="BC129" s="909"/>
      <c r="BD129" s="909"/>
      <c r="BE129" s="910"/>
      <c r="BF129" s="1052" t="s">
        <v>122</v>
      </c>
      <c r="BG129" s="1053"/>
      <c r="BH129" s="1053"/>
      <c r="BI129" s="1053"/>
      <c r="BJ129" s="1053"/>
      <c r="BK129" s="1053"/>
      <c r="BL129" s="1054"/>
      <c r="BM129" s="1052">
        <v>17.48</v>
      </c>
      <c r="BN129" s="1053"/>
      <c r="BO129" s="1053"/>
      <c r="BP129" s="1053"/>
      <c r="BQ129" s="1053"/>
      <c r="BR129" s="1053"/>
      <c r="BS129" s="1054"/>
      <c r="BT129" s="1052">
        <v>30</v>
      </c>
      <c r="BU129" s="1053"/>
      <c r="BV129" s="1053"/>
      <c r="BW129" s="1053"/>
      <c r="BX129" s="1053"/>
      <c r="BY129" s="1053"/>
      <c r="BZ129" s="105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0" t="s">
        <v>471</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56" t="s">
        <v>472</v>
      </c>
      <c r="X130" s="1057"/>
      <c r="Y130" s="1057"/>
      <c r="Z130" s="1058"/>
      <c r="AA130" s="944">
        <v>2941154</v>
      </c>
      <c r="AB130" s="945"/>
      <c r="AC130" s="945"/>
      <c r="AD130" s="945"/>
      <c r="AE130" s="946"/>
      <c r="AF130" s="947">
        <v>2939260</v>
      </c>
      <c r="AG130" s="945"/>
      <c r="AH130" s="945"/>
      <c r="AI130" s="945"/>
      <c r="AJ130" s="946"/>
      <c r="AK130" s="947">
        <v>2891600</v>
      </c>
      <c r="AL130" s="945"/>
      <c r="AM130" s="945"/>
      <c r="AN130" s="945"/>
      <c r="AO130" s="946"/>
      <c r="AP130" s="1059"/>
      <c r="AQ130" s="1060"/>
      <c r="AR130" s="1060"/>
      <c r="AS130" s="1060"/>
      <c r="AT130" s="1061"/>
      <c r="AU130" s="227"/>
      <c r="AV130" s="227"/>
      <c r="AW130" s="227"/>
      <c r="AX130" s="1051" t="s">
        <v>473</v>
      </c>
      <c r="AY130" s="909"/>
      <c r="AZ130" s="909"/>
      <c r="BA130" s="909"/>
      <c r="BB130" s="909"/>
      <c r="BC130" s="909"/>
      <c r="BD130" s="909"/>
      <c r="BE130" s="910"/>
      <c r="BF130" s="1087">
        <v>13.2</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474</v>
      </c>
      <c r="X131" s="1094"/>
      <c r="Y131" s="1094"/>
      <c r="Z131" s="1095"/>
      <c r="AA131" s="990">
        <v>17616515</v>
      </c>
      <c r="AB131" s="972"/>
      <c r="AC131" s="972"/>
      <c r="AD131" s="972"/>
      <c r="AE131" s="973"/>
      <c r="AF131" s="971">
        <v>17057239</v>
      </c>
      <c r="AG131" s="972"/>
      <c r="AH131" s="972"/>
      <c r="AI131" s="972"/>
      <c r="AJ131" s="973"/>
      <c r="AK131" s="971">
        <v>17306662</v>
      </c>
      <c r="AL131" s="972"/>
      <c r="AM131" s="972"/>
      <c r="AN131" s="972"/>
      <c r="AO131" s="973"/>
      <c r="AP131" s="1096"/>
      <c r="AQ131" s="1097"/>
      <c r="AR131" s="1097"/>
      <c r="AS131" s="1097"/>
      <c r="AT131" s="1098"/>
      <c r="AU131" s="227"/>
      <c r="AV131" s="227"/>
      <c r="AW131" s="227"/>
      <c r="AX131" s="1069" t="s">
        <v>475</v>
      </c>
      <c r="AY131" s="713"/>
      <c r="AZ131" s="713"/>
      <c r="BA131" s="713"/>
      <c r="BB131" s="713"/>
      <c r="BC131" s="713"/>
      <c r="BD131" s="713"/>
      <c r="BE131" s="1022"/>
      <c r="BF131" s="1070">
        <v>70.3</v>
      </c>
      <c r="BG131" s="1071"/>
      <c r="BH131" s="1071"/>
      <c r="BI131" s="1071"/>
      <c r="BJ131" s="1071"/>
      <c r="BK131" s="1071"/>
      <c r="BL131" s="1072"/>
      <c r="BM131" s="1070">
        <v>350</v>
      </c>
      <c r="BN131" s="1071"/>
      <c r="BO131" s="1071"/>
      <c r="BP131" s="1071"/>
      <c r="BQ131" s="1071"/>
      <c r="BR131" s="1071"/>
      <c r="BS131" s="1072"/>
      <c r="BT131" s="1073"/>
      <c r="BU131" s="1074"/>
      <c r="BV131" s="1074"/>
      <c r="BW131" s="1074"/>
      <c r="BX131" s="1074"/>
      <c r="BY131" s="1074"/>
      <c r="BZ131" s="107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6" t="s">
        <v>476</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477</v>
      </c>
      <c r="W132" s="1080"/>
      <c r="X132" s="1080"/>
      <c r="Y132" s="1080"/>
      <c r="Z132" s="1081"/>
      <c r="AA132" s="1082">
        <v>13.0726537</v>
      </c>
      <c r="AB132" s="1083"/>
      <c r="AC132" s="1083"/>
      <c r="AD132" s="1083"/>
      <c r="AE132" s="1084"/>
      <c r="AF132" s="1085">
        <v>13.491280740000001</v>
      </c>
      <c r="AG132" s="1083"/>
      <c r="AH132" s="1083"/>
      <c r="AI132" s="1083"/>
      <c r="AJ132" s="1084"/>
      <c r="AK132" s="1085">
        <v>13.08362063</v>
      </c>
      <c r="AL132" s="1083"/>
      <c r="AM132" s="1083"/>
      <c r="AN132" s="1083"/>
      <c r="AO132" s="1084"/>
      <c r="AP132" s="987"/>
      <c r="AQ132" s="988"/>
      <c r="AR132" s="988"/>
      <c r="AS132" s="988"/>
      <c r="AT132" s="108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63" t="s">
        <v>478</v>
      </c>
      <c r="W133" s="1063"/>
      <c r="X133" s="1063"/>
      <c r="Y133" s="1063"/>
      <c r="Z133" s="1064"/>
      <c r="AA133" s="1065">
        <v>12.8</v>
      </c>
      <c r="AB133" s="1066"/>
      <c r="AC133" s="1066"/>
      <c r="AD133" s="1066"/>
      <c r="AE133" s="1067"/>
      <c r="AF133" s="1065">
        <v>13.1</v>
      </c>
      <c r="AG133" s="1066"/>
      <c r="AH133" s="1066"/>
      <c r="AI133" s="1066"/>
      <c r="AJ133" s="1067"/>
      <c r="AK133" s="1065">
        <v>13.2</v>
      </c>
      <c r="AL133" s="1066"/>
      <c r="AM133" s="1066"/>
      <c r="AN133" s="1066"/>
      <c r="AO133" s="1067"/>
      <c r="AP133" s="1014"/>
      <c r="AQ133" s="1015"/>
      <c r="AR133" s="1015"/>
      <c r="AS133" s="1015"/>
      <c r="AT133" s="106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UGGMbOZxQYGjbOZSld+LaQOchglOEc65pkORRdmTxkIpBYAPGM7SXHviw8tJYfP5PUQZrAgRfrs7YjCYyTnYg==" saltValue="ds6hHnXMvkv52j59rMih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5c7tJ6p8HnsQtt00Kd+/RsR743xUX9qk2hBJChBqdSVYXwPN4kLbkgk7p1/+Z/Y+ILcyziYRK9G99vDncWh3A==" saltValue="g5x/2nVPFlUjCljpClR5h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MCpHasi8CvtFLfr5Yf7+Vezy1r/NaIMt9Qpv5+b0o3i5p99ha0QWUUHgFpQF6EXazFGLpC4x0VTBC3Nanr/g==" saltValue="jtnBiv5R4HSAz9nLlA1R6Q=="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0" t="s">
        <v>482</v>
      </c>
      <c r="AP7" s="265"/>
      <c r="AQ7" s="266" t="s">
        <v>483</v>
      </c>
      <c r="AR7" s="267"/>
    </row>
    <row r="8" spans="1:46" x14ac:dyDescent="0.15">
      <c r="A8" s="259"/>
      <c r="AK8" s="268"/>
      <c r="AL8" s="269"/>
      <c r="AM8" s="269"/>
      <c r="AN8" s="270"/>
      <c r="AO8" s="1101"/>
      <c r="AP8" s="271" t="s">
        <v>484</v>
      </c>
      <c r="AQ8" s="272" t="s">
        <v>485</v>
      </c>
      <c r="AR8" s="273" t="s">
        <v>486</v>
      </c>
    </row>
    <row r="9" spans="1:46" x14ac:dyDescent="0.15">
      <c r="A9" s="259"/>
      <c r="AK9" s="1102" t="s">
        <v>487</v>
      </c>
      <c r="AL9" s="1103"/>
      <c r="AM9" s="1103"/>
      <c r="AN9" s="1104"/>
      <c r="AO9" s="274">
        <v>6639623</v>
      </c>
      <c r="AP9" s="274">
        <v>86530</v>
      </c>
      <c r="AQ9" s="275">
        <v>66486</v>
      </c>
      <c r="AR9" s="276">
        <v>30.1</v>
      </c>
    </row>
    <row r="10" spans="1:46" ht="13.5" customHeight="1" x14ac:dyDescent="0.15">
      <c r="A10" s="259"/>
      <c r="AK10" s="1102" t="s">
        <v>488</v>
      </c>
      <c r="AL10" s="1103"/>
      <c r="AM10" s="1103"/>
      <c r="AN10" s="1104"/>
      <c r="AO10" s="277">
        <v>3771</v>
      </c>
      <c r="AP10" s="277">
        <v>49</v>
      </c>
      <c r="AQ10" s="278">
        <v>6147</v>
      </c>
      <c r="AR10" s="279">
        <v>-99.2</v>
      </c>
    </row>
    <row r="11" spans="1:46" ht="13.5" customHeight="1" x14ac:dyDescent="0.15">
      <c r="A11" s="259"/>
      <c r="AK11" s="1102" t="s">
        <v>489</v>
      </c>
      <c r="AL11" s="1103"/>
      <c r="AM11" s="1103"/>
      <c r="AN11" s="1104"/>
      <c r="AO11" s="277">
        <v>205926</v>
      </c>
      <c r="AP11" s="277">
        <v>2684</v>
      </c>
      <c r="AQ11" s="278">
        <v>1219</v>
      </c>
      <c r="AR11" s="279">
        <v>120.2</v>
      </c>
    </row>
    <row r="12" spans="1:46" ht="13.5" customHeight="1" x14ac:dyDescent="0.15">
      <c r="A12" s="259"/>
      <c r="AK12" s="1102" t="s">
        <v>490</v>
      </c>
      <c r="AL12" s="1103"/>
      <c r="AM12" s="1103"/>
      <c r="AN12" s="1104"/>
      <c r="AO12" s="277" t="s">
        <v>491</v>
      </c>
      <c r="AP12" s="277" t="s">
        <v>491</v>
      </c>
      <c r="AQ12" s="278">
        <v>9</v>
      </c>
      <c r="AR12" s="279" t="s">
        <v>491</v>
      </c>
    </row>
    <row r="13" spans="1:46" ht="13.5" customHeight="1" x14ac:dyDescent="0.15">
      <c r="A13" s="259"/>
      <c r="AK13" s="1102" t="s">
        <v>492</v>
      </c>
      <c r="AL13" s="1103"/>
      <c r="AM13" s="1103"/>
      <c r="AN13" s="1104"/>
      <c r="AO13" s="277">
        <v>261096</v>
      </c>
      <c r="AP13" s="277">
        <v>3403</v>
      </c>
      <c r="AQ13" s="278">
        <v>2955</v>
      </c>
      <c r="AR13" s="279">
        <v>15.2</v>
      </c>
    </row>
    <row r="14" spans="1:46" ht="13.5" customHeight="1" x14ac:dyDescent="0.15">
      <c r="A14" s="259"/>
      <c r="AK14" s="1102" t="s">
        <v>493</v>
      </c>
      <c r="AL14" s="1103"/>
      <c r="AM14" s="1103"/>
      <c r="AN14" s="1104"/>
      <c r="AO14" s="277">
        <v>82122</v>
      </c>
      <c r="AP14" s="277">
        <v>1070</v>
      </c>
      <c r="AQ14" s="278">
        <v>1434</v>
      </c>
      <c r="AR14" s="279">
        <v>-25.4</v>
      </c>
    </row>
    <row r="15" spans="1:46" ht="13.5" customHeight="1" x14ac:dyDescent="0.15">
      <c r="A15" s="259"/>
      <c r="AK15" s="1105" t="s">
        <v>494</v>
      </c>
      <c r="AL15" s="1106"/>
      <c r="AM15" s="1106"/>
      <c r="AN15" s="1107"/>
      <c r="AO15" s="277">
        <v>-432086</v>
      </c>
      <c r="AP15" s="277">
        <v>-5631</v>
      </c>
      <c r="AQ15" s="278">
        <v>-3102</v>
      </c>
      <c r="AR15" s="279">
        <v>81.5</v>
      </c>
    </row>
    <row r="16" spans="1:46" x14ac:dyDescent="0.15">
      <c r="A16" s="259"/>
      <c r="AK16" s="1105" t="s">
        <v>177</v>
      </c>
      <c r="AL16" s="1106"/>
      <c r="AM16" s="1106"/>
      <c r="AN16" s="1107"/>
      <c r="AO16" s="277">
        <v>6760452</v>
      </c>
      <c r="AP16" s="277">
        <v>88105</v>
      </c>
      <c r="AQ16" s="278">
        <v>75147</v>
      </c>
      <c r="AR16" s="279">
        <v>17.2</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8" t="s">
        <v>499</v>
      </c>
      <c r="AL21" s="1109"/>
      <c r="AM21" s="1109"/>
      <c r="AN21" s="1110"/>
      <c r="AO21" s="289">
        <v>7.98</v>
      </c>
      <c r="AP21" s="290">
        <v>6.62</v>
      </c>
      <c r="AQ21" s="291">
        <v>1.36</v>
      </c>
      <c r="AS21" s="292"/>
      <c r="AT21" s="288"/>
    </row>
    <row r="22" spans="1:46" s="260" customFormat="1" x14ac:dyDescent="0.15">
      <c r="A22" s="288"/>
      <c r="AK22" s="1108" t="s">
        <v>500</v>
      </c>
      <c r="AL22" s="1109"/>
      <c r="AM22" s="1109"/>
      <c r="AN22" s="1110"/>
      <c r="AO22" s="293">
        <v>100.6</v>
      </c>
      <c r="AP22" s="294">
        <v>98.3</v>
      </c>
      <c r="AQ22" s="295">
        <v>2.2999999999999998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099" t="s">
        <v>501</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0" t="s">
        <v>482</v>
      </c>
      <c r="AP30" s="265"/>
      <c r="AQ30" s="266" t="s">
        <v>483</v>
      </c>
      <c r="AR30" s="267"/>
    </row>
    <row r="31" spans="1:46" x14ac:dyDescent="0.15">
      <c r="A31" s="259"/>
      <c r="AK31" s="268"/>
      <c r="AL31" s="269"/>
      <c r="AM31" s="269"/>
      <c r="AN31" s="270"/>
      <c r="AO31" s="1101"/>
      <c r="AP31" s="271" t="s">
        <v>484</v>
      </c>
      <c r="AQ31" s="272" t="s">
        <v>485</v>
      </c>
      <c r="AR31" s="273" t="s">
        <v>486</v>
      </c>
    </row>
    <row r="32" spans="1:46" ht="27" customHeight="1" x14ac:dyDescent="0.15">
      <c r="A32" s="259"/>
      <c r="AK32" s="1116" t="s">
        <v>504</v>
      </c>
      <c r="AL32" s="1117"/>
      <c r="AM32" s="1117"/>
      <c r="AN32" s="1118"/>
      <c r="AO32" s="303">
        <v>3720016</v>
      </c>
      <c r="AP32" s="303">
        <v>48481</v>
      </c>
      <c r="AQ32" s="304">
        <v>34847</v>
      </c>
      <c r="AR32" s="305">
        <v>39.1</v>
      </c>
    </row>
    <row r="33" spans="1:46" ht="13.5" customHeight="1" x14ac:dyDescent="0.15">
      <c r="A33" s="259"/>
      <c r="AK33" s="1116" t="s">
        <v>505</v>
      </c>
      <c r="AL33" s="1117"/>
      <c r="AM33" s="1117"/>
      <c r="AN33" s="1118"/>
      <c r="AO33" s="303" t="s">
        <v>491</v>
      </c>
      <c r="AP33" s="303" t="s">
        <v>491</v>
      </c>
      <c r="AQ33" s="304" t="s">
        <v>491</v>
      </c>
      <c r="AR33" s="305" t="s">
        <v>491</v>
      </c>
    </row>
    <row r="34" spans="1:46" ht="27" customHeight="1" x14ac:dyDescent="0.15">
      <c r="A34" s="259"/>
      <c r="AK34" s="1116" t="s">
        <v>506</v>
      </c>
      <c r="AL34" s="1117"/>
      <c r="AM34" s="1117"/>
      <c r="AN34" s="1118"/>
      <c r="AO34" s="303" t="s">
        <v>491</v>
      </c>
      <c r="AP34" s="303" t="s">
        <v>491</v>
      </c>
      <c r="AQ34" s="304">
        <v>5</v>
      </c>
      <c r="AR34" s="305" t="s">
        <v>491</v>
      </c>
    </row>
    <row r="35" spans="1:46" ht="27" customHeight="1" x14ac:dyDescent="0.15">
      <c r="A35" s="259"/>
      <c r="AK35" s="1116" t="s">
        <v>507</v>
      </c>
      <c r="AL35" s="1117"/>
      <c r="AM35" s="1117"/>
      <c r="AN35" s="1118"/>
      <c r="AO35" s="303">
        <v>1473123</v>
      </c>
      <c r="AP35" s="303">
        <v>19198</v>
      </c>
      <c r="AQ35" s="304">
        <v>8260</v>
      </c>
      <c r="AR35" s="305">
        <v>132.4</v>
      </c>
    </row>
    <row r="36" spans="1:46" ht="27" customHeight="1" x14ac:dyDescent="0.15">
      <c r="A36" s="259"/>
      <c r="AK36" s="1116" t="s">
        <v>508</v>
      </c>
      <c r="AL36" s="1117"/>
      <c r="AM36" s="1117"/>
      <c r="AN36" s="1118"/>
      <c r="AO36" s="303" t="s">
        <v>491</v>
      </c>
      <c r="AP36" s="303" t="s">
        <v>491</v>
      </c>
      <c r="AQ36" s="304">
        <v>1689</v>
      </c>
      <c r="AR36" s="305" t="s">
        <v>491</v>
      </c>
    </row>
    <row r="37" spans="1:46" ht="13.5" customHeight="1" x14ac:dyDescent="0.15">
      <c r="A37" s="259"/>
      <c r="AK37" s="1116" t="s">
        <v>509</v>
      </c>
      <c r="AL37" s="1117"/>
      <c r="AM37" s="1117"/>
      <c r="AN37" s="1118"/>
      <c r="AO37" s="303">
        <v>2421</v>
      </c>
      <c r="AP37" s="303">
        <v>32</v>
      </c>
      <c r="AQ37" s="304">
        <v>748</v>
      </c>
      <c r="AR37" s="305">
        <v>-95.7</v>
      </c>
    </row>
    <row r="38" spans="1:46" ht="27" customHeight="1" x14ac:dyDescent="0.15">
      <c r="A38" s="259"/>
      <c r="AK38" s="1119" t="s">
        <v>510</v>
      </c>
      <c r="AL38" s="1120"/>
      <c r="AM38" s="1120"/>
      <c r="AN38" s="1121"/>
      <c r="AO38" s="306" t="s">
        <v>491</v>
      </c>
      <c r="AP38" s="306" t="s">
        <v>491</v>
      </c>
      <c r="AQ38" s="307">
        <v>1</v>
      </c>
      <c r="AR38" s="295" t="s">
        <v>491</v>
      </c>
      <c r="AS38" s="302"/>
    </row>
    <row r="39" spans="1:46" x14ac:dyDescent="0.15">
      <c r="A39" s="259"/>
      <c r="AK39" s="1119" t="s">
        <v>511</v>
      </c>
      <c r="AL39" s="1120"/>
      <c r="AM39" s="1120"/>
      <c r="AN39" s="1121"/>
      <c r="AO39" s="303">
        <v>-39622</v>
      </c>
      <c r="AP39" s="303">
        <v>-516</v>
      </c>
      <c r="AQ39" s="304">
        <v>-5762</v>
      </c>
      <c r="AR39" s="305">
        <v>-91</v>
      </c>
      <c r="AS39" s="302"/>
    </row>
    <row r="40" spans="1:46" ht="27" customHeight="1" x14ac:dyDescent="0.15">
      <c r="A40" s="259"/>
      <c r="AK40" s="1116" t="s">
        <v>512</v>
      </c>
      <c r="AL40" s="1117"/>
      <c r="AM40" s="1117"/>
      <c r="AN40" s="1118"/>
      <c r="AO40" s="303">
        <v>-2891600</v>
      </c>
      <c r="AP40" s="303">
        <v>-37684</v>
      </c>
      <c r="AQ40" s="304">
        <v>-27609</v>
      </c>
      <c r="AR40" s="305">
        <v>36.5</v>
      </c>
      <c r="AS40" s="302"/>
    </row>
    <row r="41" spans="1:46" x14ac:dyDescent="0.15">
      <c r="A41" s="259"/>
      <c r="AK41" s="1122" t="s">
        <v>287</v>
      </c>
      <c r="AL41" s="1123"/>
      <c r="AM41" s="1123"/>
      <c r="AN41" s="1124"/>
      <c r="AO41" s="303">
        <v>2264338</v>
      </c>
      <c r="AP41" s="303">
        <v>29510</v>
      </c>
      <c r="AQ41" s="304">
        <v>12179</v>
      </c>
      <c r="AR41" s="305">
        <v>142.30000000000001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1" t="s">
        <v>482</v>
      </c>
      <c r="AN49" s="1113" t="s">
        <v>515</v>
      </c>
      <c r="AO49" s="1114"/>
      <c r="AP49" s="1114"/>
      <c r="AQ49" s="1114"/>
      <c r="AR49" s="1115"/>
    </row>
    <row r="50" spans="1:44" x14ac:dyDescent="0.15">
      <c r="A50" s="259"/>
      <c r="AK50" s="317"/>
      <c r="AL50" s="318"/>
      <c r="AM50" s="1112"/>
      <c r="AN50" s="319" t="s">
        <v>516</v>
      </c>
      <c r="AO50" s="320" t="s">
        <v>517</v>
      </c>
      <c r="AP50" s="321" t="s">
        <v>518</v>
      </c>
      <c r="AQ50" s="322" t="s">
        <v>519</v>
      </c>
      <c r="AR50" s="323" t="s">
        <v>520</v>
      </c>
    </row>
    <row r="51" spans="1:44" x14ac:dyDescent="0.15">
      <c r="A51" s="259"/>
      <c r="AK51" s="315" t="s">
        <v>521</v>
      </c>
      <c r="AL51" s="316"/>
      <c r="AM51" s="324">
        <v>3535826</v>
      </c>
      <c r="AN51" s="325">
        <v>43139</v>
      </c>
      <c r="AO51" s="326">
        <v>-12.3</v>
      </c>
      <c r="AP51" s="327">
        <v>45588</v>
      </c>
      <c r="AQ51" s="328">
        <v>8.6999999999999993</v>
      </c>
      <c r="AR51" s="329">
        <v>-21</v>
      </c>
    </row>
    <row r="52" spans="1:44" x14ac:dyDescent="0.15">
      <c r="A52" s="259"/>
      <c r="AK52" s="330"/>
      <c r="AL52" s="331" t="s">
        <v>522</v>
      </c>
      <c r="AM52" s="332">
        <v>1485359</v>
      </c>
      <c r="AN52" s="333">
        <v>18122</v>
      </c>
      <c r="AO52" s="334">
        <v>-38.1</v>
      </c>
      <c r="AP52" s="335">
        <v>24150</v>
      </c>
      <c r="AQ52" s="336">
        <v>3.4</v>
      </c>
      <c r="AR52" s="337">
        <v>-41.5</v>
      </c>
    </row>
    <row r="53" spans="1:44" x14ac:dyDescent="0.15">
      <c r="A53" s="259"/>
      <c r="AK53" s="315" t="s">
        <v>523</v>
      </c>
      <c r="AL53" s="316"/>
      <c r="AM53" s="324">
        <v>4934712</v>
      </c>
      <c r="AN53" s="325">
        <v>60990</v>
      </c>
      <c r="AO53" s="326">
        <v>41.4</v>
      </c>
      <c r="AP53" s="327">
        <v>45483</v>
      </c>
      <c r="AQ53" s="328">
        <v>-0.2</v>
      </c>
      <c r="AR53" s="329">
        <v>41.6</v>
      </c>
    </row>
    <row r="54" spans="1:44" x14ac:dyDescent="0.15">
      <c r="A54" s="259"/>
      <c r="AK54" s="330"/>
      <c r="AL54" s="331" t="s">
        <v>522</v>
      </c>
      <c r="AM54" s="332">
        <v>1396644</v>
      </c>
      <c r="AN54" s="333">
        <v>17262</v>
      </c>
      <c r="AO54" s="334">
        <v>-4.7</v>
      </c>
      <c r="AP54" s="335">
        <v>24241</v>
      </c>
      <c r="AQ54" s="336">
        <v>0.4</v>
      </c>
      <c r="AR54" s="337">
        <v>-5.0999999999999996</v>
      </c>
    </row>
    <row r="55" spans="1:44" x14ac:dyDescent="0.15">
      <c r="A55" s="259"/>
      <c r="AK55" s="315" t="s">
        <v>524</v>
      </c>
      <c r="AL55" s="316"/>
      <c r="AM55" s="324">
        <v>6207942</v>
      </c>
      <c r="AN55" s="325">
        <v>78088</v>
      </c>
      <c r="AO55" s="326">
        <v>28</v>
      </c>
      <c r="AP55" s="327">
        <v>45945</v>
      </c>
      <c r="AQ55" s="328">
        <v>1</v>
      </c>
      <c r="AR55" s="329">
        <v>27</v>
      </c>
    </row>
    <row r="56" spans="1:44" x14ac:dyDescent="0.15">
      <c r="A56" s="259"/>
      <c r="AK56" s="330"/>
      <c r="AL56" s="331" t="s">
        <v>522</v>
      </c>
      <c r="AM56" s="332">
        <v>1623782</v>
      </c>
      <c r="AN56" s="333">
        <v>20425</v>
      </c>
      <c r="AO56" s="334">
        <v>18.3</v>
      </c>
      <c r="AP56" s="335">
        <v>25180</v>
      </c>
      <c r="AQ56" s="336">
        <v>3.9</v>
      </c>
      <c r="AR56" s="337">
        <v>14.4</v>
      </c>
    </row>
    <row r="57" spans="1:44" x14ac:dyDescent="0.15">
      <c r="A57" s="259"/>
      <c r="AK57" s="315" t="s">
        <v>525</v>
      </c>
      <c r="AL57" s="316"/>
      <c r="AM57" s="324">
        <v>4244707</v>
      </c>
      <c r="AN57" s="325">
        <v>54284</v>
      </c>
      <c r="AO57" s="326">
        <v>-30.5</v>
      </c>
      <c r="AP57" s="327">
        <v>44475</v>
      </c>
      <c r="AQ57" s="328">
        <v>-3.2</v>
      </c>
      <c r="AR57" s="329">
        <v>-27.3</v>
      </c>
    </row>
    <row r="58" spans="1:44" x14ac:dyDescent="0.15">
      <c r="A58" s="259"/>
      <c r="AK58" s="330"/>
      <c r="AL58" s="331" t="s">
        <v>522</v>
      </c>
      <c r="AM58" s="332">
        <v>1366347</v>
      </c>
      <c r="AN58" s="333">
        <v>17474</v>
      </c>
      <c r="AO58" s="334">
        <v>-14.4</v>
      </c>
      <c r="AP58" s="335">
        <v>24780</v>
      </c>
      <c r="AQ58" s="336">
        <v>-1.6</v>
      </c>
      <c r="AR58" s="337">
        <v>-12.8</v>
      </c>
    </row>
    <row r="59" spans="1:44" x14ac:dyDescent="0.15">
      <c r="A59" s="259"/>
      <c r="AK59" s="315" t="s">
        <v>526</v>
      </c>
      <c r="AL59" s="316"/>
      <c r="AM59" s="324">
        <v>5003702</v>
      </c>
      <c r="AN59" s="325">
        <v>65210</v>
      </c>
      <c r="AO59" s="326">
        <v>20.100000000000001</v>
      </c>
      <c r="AP59" s="327">
        <v>45982</v>
      </c>
      <c r="AQ59" s="328">
        <v>3.4</v>
      </c>
      <c r="AR59" s="329">
        <v>16.7</v>
      </c>
    </row>
    <row r="60" spans="1:44" x14ac:dyDescent="0.15">
      <c r="A60" s="259"/>
      <c r="AK60" s="330"/>
      <c r="AL60" s="331" t="s">
        <v>522</v>
      </c>
      <c r="AM60" s="332">
        <v>1892222</v>
      </c>
      <c r="AN60" s="333">
        <v>24660</v>
      </c>
      <c r="AO60" s="334">
        <v>41.1</v>
      </c>
      <c r="AP60" s="335">
        <v>25583</v>
      </c>
      <c r="AQ60" s="336">
        <v>3.2</v>
      </c>
      <c r="AR60" s="337">
        <v>37.9</v>
      </c>
    </row>
    <row r="61" spans="1:44" x14ac:dyDescent="0.15">
      <c r="A61" s="259"/>
      <c r="AK61" s="315" t="s">
        <v>527</v>
      </c>
      <c r="AL61" s="338"/>
      <c r="AM61" s="324">
        <v>4785378</v>
      </c>
      <c r="AN61" s="325">
        <v>60342</v>
      </c>
      <c r="AO61" s="326">
        <v>9.3000000000000007</v>
      </c>
      <c r="AP61" s="327">
        <v>45495</v>
      </c>
      <c r="AQ61" s="339">
        <v>1.9</v>
      </c>
      <c r="AR61" s="329">
        <v>7.4</v>
      </c>
    </row>
    <row r="62" spans="1:44" x14ac:dyDescent="0.15">
      <c r="A62" s="259"/>
      <c r="AK62" s="330"/>
      <c r="AL62" s="331" t="s">
        <v>522</v>
      </c>
      <c r="AM62" s="332">
        <v>1552871</v>
      </c>
      <c r="AN62" s="333">
        <v>19589</v>
      </c>
      <c r="AO62" s="334">
        <v>0.4</v>
      </c>
      <c r="AP62" s="335">
        <v>24787</v>
      </c>
      <c r="AQ62" s="336">
        <v>1.9</v>
      </c>
      <c r="AR62" s="337">
        <v>-1.5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gVq7LysMaIlmcfCh2FK+9C77Bqee1erMZLcJh7GPiLs2l7Cz9r2Rx6JrRy5eWkCR29lBT8vfeVK9KmgBsI6QQ==" saltValue="ls1tZW+s1fKtbIUskHYD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JwcyS4AcuJCHnAA7m1bcp/6BLeij6Bh1uzyyf1hiIrXuusIYVrCbBZUG5AujuV49y9n5B4nfW8waua9a0QyOLQ==" saltValue="Y49oYHLJ4RhWr3Bs32Y0W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23cwnpPlTV/e07cN9ewQ1fle8bi1qZBi7mvzjbwNzzjeZpnX/kjsga6BnnVYHndjjNdW8OZ8ewEi4bfa0rjvng==" saltValue="waz3XWcyiN7XKrMZgmCq9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5" t="s">
        <v>3</v>
      </c>
      <c r="D47" s="1125"/>
      <c r="E47" s="1126"/>
      <c r="F47" s="11">
        <v>15.17</v>
      </c>
      <c r="G47" s="12">
        <v>15.04</v>
      </c>
      <c r="H47" s="12">
        <v>16.62</v>
      </c>
      <c r="I47" s="12">
        <v>20.82</v>
      </c>
      <c r="J47" s="13">
        <v>22.27</v>
      </c>
    </row>
    <row r="48" spans="2:10" ht="57.75" customHeight="1" x14ac:dyDescent="0.15">
      <c r="B48" s="14"/>
      <c r="C48" s="1127" t="s">
        <v>4</v>
      </c>
      <c r="D48" s="1127"/>
      <c r="E48" s="1128"/>
      <c r="F48" s="15">
        <v>0.39</v>
      </c>
      <c r="G48" s="16">
        <v>1.55</v>
      </c>
      <c r="H48" s="16">
        <v>7.19</v>
      </c>
      <c r="I48" s="16">
        <v>2.86</v>
      </c>
      <c r="J48" s="17">
        <v>3.23</v>
      </c>
    </row>
    <row r="49" spans="2:10" ht="57.75" customHeight="1" thickBot="1" x14ac:dyDescent="0.2">
      <c r="B49" s="18"/>
      <c r="C49" s="1129" t="s">
        <v>5</v>
      </c>
      <c r="D49" s="1129"/>
      <c r="E49" s="1130"/>
      <c r="F49" s="19">
        <v>0.11</v>
      </c>
      <c r="G49" s="20">
        <v>1.39</v>
      </c>
      <c r="H49" s="20">
        <v>8.0299999999999994</v>
      </c>
      <c r="I49" s="20" t="s">
        <v>534</v>
      </c>
      <c r="J49" s="21">
        <v>2.0499999999999998</v>
      </c>
    </row>
    <row r="50" spans="2:10" x14ac:dyDescent="0.15"/>
  </sheetData>
  <sheetProtection algorithmName="SHA-512" hashValue="eD2qiIdArDy3bLTteCuprjbsFWd6yfvw6pAIgs9PalVzsJrCHBAjc3+t4+Rv+8kF3SF1So3O2uPkGIGo/EP/pg==" saltValue="9Pjo9Hp2qMce0Ucr1O1p5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5" t="s">
        <v>535</v>
      </c>
      <c r="D34" s="1135"/>
      <c r="E34" s="1136"/>
      <c r="F34" s="32">
        <v>4.3899999999999997</v>
      </c>
      <c r="G34" s="33">
        <v>4.62</v>
      </c>
      <c r="H34" s="33">
        <v>5.76</v>
      </c>
      <c r="I34" s="33">
        <v>5.76</v>
      </c>
      <c r="J34" s="34">
        <v>5.94</v>
      </c>
      <c r="K34" s="22"/>
      <c r="L34" s="22"/>
      <c r="M34" s="22"/>
      <c r="N34" s="22"/>
      <c r="O34" s="22"/>
      <c r="P34" s="22"/>
    </row>
    <row r="35" spans="1:16" ht="39" customHeight="1" x14ac:dyDescent="0.15">
      <c r="A35" s="22"/>
      <c r="B35" s="35"/>
      <c r="C35" s="1131" t="s">
        <v>536</v>
      </c>
      <c r="D35" s="1131"/>
      <c r="E35" s="1132"/>
      <c r="F35" s="36">
        <v>1.3</v>
      </c>
      <c r="G35" s="37">
        <v>1.86</v>
      </c>
      <c r="H35" s="37">
        <v>2.52</v>
      </c>
      <c r="I35" s="37">
        <v>3.26</v>
      </c>
      <c r="J35" s="38">
        <v>3.97</v>
      </c>
      <c r="K35" s="22"/>
      <c r="L35" s="22"/>
      <c r="M35" s="22"/>
      <c r="N35" s="22"/>
      <c r="O35" s="22"/>
      <c r="P35" s="22"/>
    </row>
    <row r="36" spans="1:16" ht="39" customHeight="1" x14ac:dyDescent="0.15">
      <c r="A36" s="22"/>
      <c r="B36" s="35"/>
      <c r="C36" s="1131" t="s">
        <v>537</v>
      </c>
      <c r="D36" s="1131"/>
      <c r="E36" s="1132"/>
      <c r="F36" s="36">
        <v>3.12</v>
      </c>
      <c r="G36" s="37">
        <v>3.35</v>
      </c>
      <c r="H36" s="37">
        <v>3.23</v>
      </c>
      <c r="I36" s="37">
        <v>3.33</v>
      </c>
      <c r="J36" s="38">
        <v>3.24</v>
      </c>
      <c r="K36" s="22"/>
      <c r="L36" s="22"/>
      <c r="M36" s="22"/>
      <c r="N36" s="22"/>
      <c r="O36" s="22"/>
      <c r="P36" s="22"/>
    </row>
    <row r="37" spans="1:16" ht="39" customHeight="1" x14ac:dyDescent="0.15">
      <c r="A37" s="22"/>
      <c r="B37" s="35"/>
      <c r="C37" s="1131" t="s">
        <v>538</v>
      </c>
      <c r="D37" s="1131"/>
      <c r="E37" s="1132"/>
      <c r="F37" s="36">
        <v>0.39</v>
      </c>
      <c r="G37" s="37">
        <v>1.54</v>
      </c>
      <c r="H37" s="37">
        <v>7.19</v>
      </c>
      <c r="I37" s="37">
        <v>2.86</v>
      </c>
      <c r="J37" s="38">
        <v>3.23</v>
      </c>
      <c r="K37" s="22"/>
      <c r="L37" s="22"/>
      <c r="M37" s="22"/>
      <c r="N37" s="22"/>
      <c r="O37" s="22"/>
      <c r="P37" s="22"/>
    </row>
    <row r="38" spans="1:16" ht="39" customHeight="1" x14ac:dyDescent="0.15">
      <c r="A38" s="22"/>
      <c r="B38" s="35"/>
      <c r="C38" s="1131" t="s">
        <v>539</v>
      </c>
      <c r="D38" s="1131"/>
      <c r="E38" s="1132"/>
      <c r="F38" s="36">
        <v>0.19</v>
      </c>
      <c r="G38" s="37">
        <v>0.36</v>
      </c>
      <c r="H38" s="37">
        <v>1.41</v>
      </c>
      <c r="I38" s="37">
        <v>1.58</v>
      </c>
      <c r="J38" s="38">
        <v>1.47</v>
      </c>
      <c r="K38" s="22"/>
      <c r="L38" s="22"/>
      <c r="M38" s="22"/>
      <c r="N38" s="22"/>
      <c r="O38" s="22"/>
      <c r="P38" s="22"/>
    </row>
    <row r="39" spans="1:16" ht="39" customHeight="1" x14ac:dyDescent="0.15">
      <c r="A39" s="22"/>
      <c r="B39" s="35"/>
      <c r="C39" s="1131" t="s">
        <v>540</v>
      </c>
      <c r="D39" s="1131"/>
      <c r="E39" s="1132"/>
      <c r="F39" s="36">
        <v>0.4</v>
      </c>
      <c r="G39" s="37">
        <v>0.79</v>
      </c>
      <c r="H39" s="37">
        <v>1.26</v>
      </c>
      <c r="I39" s="37">
        <v>0.21</v>
      </c>
      <c r="J39" s="38">
        <v>0.26</v>
      </c>
      <c r="K39" s="22"/>
      <c r="L39" s="22"/>
      <c r="M39" s="22"/>
      <c r="N39" s="22"/>
      <c r="O39" s="22"/>
      <c r="P39" s="22"/>
    </row>
    <row r="40" spans="1:16" ht="39" customHeight="1" x14ac:dyDescent="0.15">
      <c r="A40" s="22"/>
      <c r="B40" s="35"/>
      <c r="C40" s="1131" t="s">
        <v>541</v>
      </c>
      <c r="D40" s="1131"/>
      <c r="E40" s="1132"/>
      <c r="F40" s="36">
        <v>0.02</v>
      </c>
      <c r="G40" s="37">
        <v>0.02</v>
      </c>
      <c r="H40" s="37">
        <v>0.03</v>
      </c>
      <c r="I40" s="37">
        <v>0.03</v>
      </c>
      <c r="J40" s="38">
        <v>0.02</v>
      </c>
      <c r="K40" s="22"/>
      <c r="L40" s="22"/>
      <c r="M40" s="22"/>
      <c r="N40" s="22"/>
      <c r="O40" s="22"/>
      <c r="P40" s="22"/>
    </row>
    <row r="41" spans="1:16" ht="39" customHeight="1" x14ac:dyDescent="0.15">
      <c r="A41" s="22"/>
      <c r="B41" s="35"/>
      <c r="C41" s="1131" t="s">
        <v>542</v>
      </c>
      <c r="D41" s="1131"/>
      <c r="E41" s="1132"/>
      <c r="F41" s="36">
        <v>0.01</v>
      </c>
      <c r="G41" s="37">
        <v>0.01</v>
      </c>
      <c r="H41" s="37">
        <v>0.02</v>
      </c>
      <c r="I41" s="37">
        <v>0.02</v>
      </c>
      <c r="J41" s="38">
        <v>0.02</v>
      </c>
      <c r="K41" s="22"/>
      <c r="L41" s="22"/>
      <c r="M41" s="22"/>
      <c r="N41" s="22"/>
      <c r="O41" s="22"/>
      <c r="P41" s="22"/>
    </row>
    <row r="42" spans="1:16" ht="39" customHeight="1" x14ac:dyDescent="0.15">
      <c r="A42" s="22"/>
      <c r="B42" s="39"/>
      <c r="C42" s="1131" t="s">
        <v>543</v>
      </c>
      <c r="D42" s="1131"/>
      <c r="E42" s="1132"/>
      <c r="F42" s="36" t="s">
        <v>491</v>
      </c>
      <c r="G42" s="37" t="s">
        <v>491</v>
      </c>
      <c r="H42" s="37" t="s">
        <v>491</v>
      </c>
      <c r="I42" s="37" t="s">
        <v>491</v>
      </c>
      <c r="J42" s="38" t="s">
        <v>491</v>
      </c>
      <c r="K42" s="22"/>
      <c r="L42" s="22"/>
      <c r="M42" s="22"/>
      <c r="N42" s="22"/>
      <c r="O42" s="22"/>
      <c r="P42" s="22"/>
    </row>
    <row r="43" spans="1:16" ht="39" customHeight="1" thickBot="1" x14ac:dyDescent="0.2">
      <c r="A43" s="22"/>
      <c r="B43" s="40"/>
      <c r="C43" s="1133" t="s">
        <v>544</v>
      </c>
      <c r="D43" s="1133"/>
      <c r="E43" s="1134"/>
      <c r="F43" s="41">
        <v>0.1</v>
      </c>
      <c r="G43" s="42">
        <v>7.0000000000000007E-2</v>
      </c>
      <c r="H43" s="42">
        <v>0.04</v>
      </c>
      <c r="I43" s="42">
        <v>0</v>
      </c>
      <c r="J43" s="43">
        <v>0.01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pI8G40wjCHaEglkrgUcSloPhrUU+0+84+r5rMzOBBH0N6rmfZlgO3IIrWle7QSvnXpTMxhNpsw8ExCMmVwe3w==" saltValue="0K66ioh58VHs7cwHBVTb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A1048576"/>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7" t="s">
        <v>9</v>
      </c>
      <c r="C45" s="1138"/>
      <c r="D45" s="56"/>
      <c r="E45" s="1143" t="s">
        <v>10</v>
      </c>
      <c r="F45" s="1143"/>
      <c r="G45" s="1143"/>
      <c r="H45" s="1143"/>
      <c r="I45" s="1143"/>
      <c r="J45" s="1144"/>
      <c r="K45" s="57">
        <v>3505</v>
      </c>
      <c r="L45" s="58">
        <v>3604</v>
      </c>
      <c r="M45" s="58">
        <v>3771</v>
      </c>
      <c r="N45" s="58">
        <v>3798</v>
      </c>
      <c r="O45" s="59">
        <v>3720</v>
      </c>
      <c r="P45" s="46"/>
      <c r="Q45" s="46"/>
      <c r="R45" s="46"/>
      <c r="S45" s="46"/>
      <c r="T45" s="46"/>
      <c r="U45" s="46"/>
    </row>
    <row r="46" spans="1:21" ht="30.75" customHeight="1" x14ac:dyDescent="0.15">
      <c r="A46" s="46"/>
      <c r="B46" s="1139"/>
      <c r="C46" s="1140"/>
      <c r="D46" s="60"/>
      <c r="E46" s="1145" t="s">
        <v>11</v>
      </c>
      <c r="F46" s="1145"/>
      <c r="G46" s="1145"/>
      <c r="H46" s="1145"/>
      <c r="I46" s="1145"/>
      <c r="J46" s="1146"/>
      <c r="K46" s="61" t="s">
        <v>491</v>
      </c>
      <c r="L46" s="62" t="s">
        <v>491</v>
      </c>
      <c r="M46" s="62" t="s">
        <v>491</v>
      </c>
      <c r="N46" s="62" t="s">
        <v>491</v>
      </c>
      <c r="O46" s="63" t="s">
        <v>491</v>
      </c>
      <c r="P46" s="46"/>
      <c r="Q46" s="46"/>
      <c r="R46" s="46"/>
      <c r="S46" s="46"/>
      <c r="T46" s="46"/>
      <c r="U46" s="46"/>
    </row>
    <row r="47" spans="1:21" ht="30.75" customHeight="1" x14ac:dyDescent="0.15">
      <c r="A47" s="46"/>
      <c r="B47" s="1139"/>
      <c r="C47" s="1140"/>
      <c r="D47" s="60"/>
      <c r="E47" s="1145" t="s">
        <v>12</v>
      </c>
      <c r="F47" s="1145"/>
      <c r="G47" s="1145"/>
      <c r="H47" s="1145"/>
      <c r="I47" s="1145"/>
      <c r="J47" s="1146"/>
      <c r="K47" s="61" t="s">
        <v>491</v>
      </c>
      <c r="L47" s="62" t="s">
        <v>491</v>
      </c>
      <c r="M47" s="62" t="s">
        <v>491</v>
      </c>
      <c r="N47" s="62" t="s">
        <v>491</v>
      </c>
      <c r="O47" s="63" t="s">
        <v>491</v>
      </c>
      <c r="P47" s="46"/>
      <c r="Q47" s="46"/>
      <c r="R47" s="46"/>
      <c r="S47" s="46"/>
      <c r="T47" s="46"/>
      <c r="U47" s="46"/>
    </row>
    <row r="48" spans="1:21" ht="30.75" customHeight="1" x14ac:dyDescent="0.15">
      <c r="A48" s="46"/>
      <c r="B48" s="1139"/>
      <c r="C48" s="1140"/>
      <c r="D48" s="60"/>
      <c r="E48" s="1145" t="s">
        <v>13</v>
      </c>
      <c r="F48" s="1145"/>
      <c r="G48" s="1145"/>
      <c r="H48" s="1145"/>
      <c r="I48" s="1145"/>
      <c r="J48" s="1146"/>
      <c r="K48" s="61">
        <v>1547</v>
      </c>
      <c r="L48" s="62">
        <v>1524</v>
      </c>
      <c r="M48" s="62">
        <v>1532</v>
      </c>
      <c r="N48" s="62">
        <v>1500</v>
      </c>
      <c r="O48" s="63">
        <v>1473</v>
      </c>
      <c r="P48" s="46"/>
      <c r="Q48" s="46"/>
      <c r="R48" s="46"/>
      <c r="S48" s="46"/>
      <c r="T48" s="46"/>
      <c r="U48" s="46"/>
    </row>
    <row r="49" spans="1:21" ht="30.75" customHeight="1" x14ac:dyDescent="0.15">
      <c r="A49" s="46"/>
      <c r="B49" s="1139"/>
      <c r="C49" s="1140"/>
      <c r="D49" s="60"/>
      <c r="E49" s="1145" t="s">
        <v>14</v>
      </c>
      <c r="F49" s="1145"/>
      <c r="G49" s="1145"/>
      <c r="H49" s="1145"/>
      <c r="I49" s="1145"/>
      <c r="J49" s="1146"/>
      <c r="K49" s="61" t="s">
        <v>491</v>
      </c>
      <c r="L49" s="62" t="s">
        <v>491</v>
      </c>
      <c r="M49" s="62" t="s">
        <v>491</v>
      </c>
      <c r="N49" s="62" t="s">
        <v>491</v>
      </c>
      <c r="O49" s="63" t="s">
        <v>491</v>
      </c>
      <c r="P49" s="46"/>
      <c r="Q49" s="46"/>
      <c r="R49" s="46"/>
      <c r="S49" s="46"/>
      <c r="T49" s="46"/>
      <c r="U49" s="46"/>
    </row>
    <row r="50" spans="1:21" ht="30.75" customHeight="1" x14ac:dyDescent="0.15">
      <c r="A50" s="46"/>
      <c r="B50" s="1139"/>
      <c r="C50" s="1140"/>
      <c r="D50" s="60"/>
      <c r="E50" s="1145" t="s">
        <v>15</v>
      </c>
      <c r="F50" s="1145"/>
      <c r="G50" s="1145"/>
      <c r="H50" s="1145"/>
      <c r="I50" s="1145"/>
      <c r="J50" s="1146"/>
      <c r="K50" s="61">
        <v>9</v>
      </c>
      <c r="L50" s="62">
        <v>1</v>
      </c>
      <c r="M50" s="62">
        <v>2</v>
      </c>
      <c r="N50" s="62">
        <v>2</v>
      </c>
      <c r="O50" s="63">
        <v>2</v>
      </c>
      <c r="P50" s="46"/>
      <c r="Q50" s="46"/>
      <c r="R50" s="46"/>
      <c r="S50" s="46"/>
      <c r="T50" s="46"/>
      <c r="U50" s="46"/>
    </row>
    <row r="51" spans="1:21" ht="30.75" customHeight="1" x14ac:dyDescent="0.15">
      <c r="A51" s="46"/>
      <c r="B51" s="1141"/>
      <c r="C51" s="1142"/>
      <c r="D51" s="64"/>
      <c r="E51" s="1145" t="s">
        <v>16</v>
      </c>
      <c r="F51" s="1145"/>
      <c r="G51" s="1145"/>
      <c r="H51" s="1145"/>
      <c r="I51" s="1145"/>
      <c r="J51" s="1146"/>
      <c r="K51" s="61" t="s">
        <v>491</v>
      </c>
      <c r="L51" s="62" t="s">
        <v>491</v>
      </c>
      <c r="M51" s="62" t="s">
        <v>491</v>
      </c>
      <c r="N51" s="62" t="s">
        <v>491</v>
      </c>
      <c r="O51" s="63" t="s">
        <v>491</v>
      </c>
      <c r="P51" s="46"/>
      <c r="Q51" s="46"/>
      <c r="R51" s="46"/>
      <c r="S51" s="46"/>
      <c r="T51" s="46"/>
      <c r="U51" s="46"/>
    </row>
    <row r="52" spans="1:21" ht="30.75" customHeight="1" x14ac:dyDescent="0.15">
      <c r="A52" s="46"/>
      <c r="B52" s="1147" t="s">
        <v>17</v>
      </c>
      <c r="C52" s="1148"/>
      <c r="D52" s="64"/>
      <c r="E52" s="1145" t="s">
        <v>18</v>
      </c>
      <c r="F52" s="1145"/>
      <c r="G52" s="1145"/>
      <c r="H52" s="1145"/>
      <c r="I52" s="1145"/>
      <c r="J52" s="1146"/>
      <c r="K52" s="61">
        <v>3008</v>
      </c>
      <c r="L52" s="62">
        <v>2999</v>
      </c>
      <c r="M52" s="62">
        <v>3001</v>
      </c>
      <c r="N52" s="62">
        <v>2999</v>
      </c>
      <c r="O52" s="63">
        <v>2931</v>
      </c>
      <c r="P52" s="46"/>
      <c r="Q52" s="46"/>
      <c r="R52" s="46"/>
      <c r="S52" s="46"/>
      <c r="T52" s="46"/>
      <c r="U52" s="46"/>
    </row>
    <row r="53" spans="1:21" ht="30.75" customHeight="1" thickBot="1" x14ac:dyDescent="0.2">
      <c r="A53" s="46"/>
      <c r="B53" s="1149" t="s">
        <v>19</v>
      </c>
      <c r="C53" s="1150"/>
      <c r="D53" s="65"/>
      <c r="E53" s="1151" t="s">
        <v>20</v>
      </c>
      <c r="F53" s="1151"/>
      <c r="G53" s="1151"/>
      <c r="H53" s="1151"/>
      <c r="I53" s="1151"/>
      <c r="J53" s="1152"/>
      <c r="K53" s="66">
        <v>2053</v>
      </c>
      <c r="L53" s="67">
        <v>2130</v>
      </c>
      <c r="M53" s="67">
        <v>2304</v>
      </c>
      <c r="N53" s="67">
        <v>2301</v>
      </c>
      <c r="O53" s="68">
        <v>2264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3" t="s">
        <v>24</v>
      </c>
      <c r="C58" s="1154"/>
      <c r="D58" s="1159" t="s">
        <v>25</v>
      </c>
      <c r="E58" s="1160"/>
      <c r="F58" s="1160"/>
      <c r="G58" s="1160"/>
      <c r="H58" s="1160"/>
      <c r="I58" s="1160"/>
      <c r="J58" s="1161"/>
      <c r="K58" s="81"/>
      <c r="L58" s="82"/>
      <c r="M58" s="82"/>
      <c r="N58" s="82"/>
      <c r="O58" s="83"/>
    </row>
    <row r="59" spans="1:21" ht="31.5" customHeight="1" x14ac:dyDescent="0.15">
      <c r="B59" s="1155"/>
      <c r="C59" s="1156"/>
      <c r="D59" s="1162" t="s">
        <v>26</v>
      </c>
      <c r="E59" s="1163"/>
      <c r="F59" s="1163"/>
      <c r="G59" s="1163"/>
      <c r="H59" s="1163"/>
      <c r="I59" s="1163"/>
      <c r="J59" s="1164"/>
      <c r="K59" s="84"/>
      <c r="L59" s="85"/>
      <c r="M59" s="85"/>
      <c r="N59" s="85"/>
      <c r="O59" s="86"/>
    </row>
    <row r="60" spans="1:21" ht="31.5" customHeight="1" thickBot="1" x14ac:dyDescent="0.2">
      <c r="B60" s="1157"/>
      <c r="C60" s="1158"/>
      <c r="D60" s="1165" t="s">
        <v>27</v>
      </c>
      <c r="E60" s="1166"/>
      <c r="F60" s="1166"/>
      <c r="G60" s="1166"/>
      <c r="H60" s="1166"/>
      <c r="I60" s="1166"/>
      <c r="J60" s="1167"/>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k+mglO0Qi1Qi4mtgPOsomW2eNHV1vKeOSbV8sx++ukuMq0zCgDiy2m4oXFp4FGowXWFzBP+m01h6w4ycJGrHA==" saltValue="4R4Hm4KsJcBx7wklyKVq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8" t="s">
        <v>30</v>
      </c>
      <c r="C41" s="1169"/>
      <c r="D41" s="103"/>
      <c r="E41" s="1174" t="s">
        <v>31</v>
      </c>
      <c r="F41" s="1174"/>
      <c r="G41" s="1174"/>
      <c r="H41" s="1175"/>
      <c r="I41" s="342">
        <v>36904</v>
      </c>
      <c r="J41" s="343">
        <v>37133</v>
      </c>
      <c r="K41" s="343">
        <v>37084</v>
      </c>
      <c r="L41" s="343">
        <v>34964</v>
      </c>
      <c r="M41" s="344">
        <v>33731</v>
      </c>
    </row>
    <row r="42" spans="2:13" ht="27.75" customHeight="1" x14ac:dyDescent="0.15">
      <c r="B42" s="1170"/>
      <c r="C42" s="1171"/>
      <c r="D42" s="104"/>
      <c r="E42" s="1176" t="s">
        <v>32</v>
      </c>
      <c r="F42" s="1176"/>
      <c r="G42" s="1176"/>
      <c r="H42" s="1177"/>
      <c r="I42" s="345">
        <v>564</v>
      </c>
      <c r="J42" s="346">
        <v>958</v>
      </c>
      <c r="K42" s="346">
        <v>1451</v>
      </c>
      <c r="L42" s="346">
        <v>1730</v>
      </c>
      <c r="M42" s="347">
        <v>1839</v>
      </c>
    </row>
    <row r="43" spans="2:13" ht="27.75" customHeight="1" x14ac:dyDescent="0.15">
      <c r="B43" s="1170"/>
      <c r="C43" s="1171"/>
      <c r="D43" s="104"/>
      <c r="E43" s="1176" t="s">
        <v>33</v>
      </c>
      <c r="F43" s="1176"/>
      <c r="G43" s="1176"/>
      <c r="H43" s="1177"/>
      <c r="I43" s="345">
        <v>22280</v>
      </c>
      <c r="J43" s="346">
        <v>21864</v>
      </c>
      <c r="K43" s="346">
        <v>21322</v>
      </c>
      <c r="L43" s="346">
        <v>20663</v>
      </c>
      <c r="M43" s="347">
        <v>19854</v>
      </c>
    </row>
    <row r="44" spans="2:13" ht="27.75" customHeight="1" x14ac:dyDescent="0.15">
      <c r="B44" s="1170"/>
      <c r="C44" s="1171"/>
      <c r="D44" s="104"/>
      <c r="E44" s="1176" t="s">
        <v>34</v>
      </c>
      <c r="F44" s="1176"/>
      <c r="G44" s="1176"/>
      <c r="H44" s="1177"/>
      <c r="I44" s="345">
        <v>0</v>
      </c>
      <c r="J44" s="346" t="s">
        <v>491</v>
      </c>
      <c r="K44" s="346" t="s">
        <v>491</v>
      </c>
      <c r="L44" s="346" t="s">
        <v>491</v>
      </c>
      <c r="M44" s="347" t="s">
        <v>491</v>
      </c>
    </row>
    <row r="45" spans="2:13" ht="27.75" customHeight="1" x14ac:dyDescent="0.15">
      <c r="B45" s="1170"/>
      <c r="C45" s="1171"/>
      <c r="D45" s="104"/>
      <c r="E45" s="1176" t="s">
        <v>35</v>
      </c>
      <c r="F45" s="1176"/>
      <c r="G45" s="1176"/>
      <c r="H45" s="1177"/>
      <c r="I45" s="345">
        <v>5718</v>
      </c>
      <c r="J45" s="346">
        <v>5591</v>
      </c>
      <c r="K45" s="346">
        <v>5460</v>
      </c>
      <c r="L45" s="346">
        <v>5226</v>
      </c>
      <c r="M45" s="347">
        <v>5255</v>
      </c>
    </row>
    <row r="46" spans="2:13" ht="27.75" customHeight="1" x14ac:dyDescent="0.15">
      <c r="B46" s="1170"/>
      <c r="C46" s="1171"/>
      <c r="D46" s="105"/>
      <c r="E46" s="1176" t="s">
        <v>36</v>
      </c>
      <c r="F46" s="1176"/>
      <c r="G46" s="1176"/>
      <c r="H46" s="1177"/>
      <c r="I46" s="345">
        <v>49</v>
      </c>
      <c r="J46" s="346">
        <v>4</v>
      </c>
      <c r="K46" s="346">
        <v>9</v>
      </c>
      <c r="L46" s="346">
        <v>9</v>
      </c>
      <c r="M46" s="347">
        <v>9</v>
      </c>
    </row>
    <row r="47" spans="2:13" ht="27.75" customHeight="1" x14ac:dyDescent="0.15">
      <c r="B47" s="1170"/>
      <c r="C47" s="1171"/>
      <c r="D47" s="106"/>
      <c r="E47" s="1178" t="s">
        <v>37</v>
      </c>
      <c r="F47" s="1179"/>
      <c r="G47" s="1179"/>
      <c r="H47" s="1180"/>
      <c r="I47" s="345" t="s">
        <v>491</v>
      </c>
      <c r="J47" s="346" t="s">
        <v>491</v>
      </c>
      <c r="K47" s="346" t="s">
        <v>491</v>
      </c>
      <c r="L47" s="346" t="s">
        <v>491</v>
      </c>
      <c r="M47" s="347" t="s">
        <v>491</v>
      </c>
    </row>
    <row r="48" spans="2:13" ht="27.75" customHeight="1" x14ac:dyDescent="0.15">
      <c r="B48" s="1170"/>
      <c r="C48" s="1171"/>
      <c r="D48" s="104"/>
      <c r="E48" s="1176" t="s">
        <v>38</v>
      </c>
      <c r="F48" s="1176"/>
      <c r="G48" s="1176"/>
      <c r="H48" s="1177"/>
      <c r="I48" s="345" t="s">
        <v>491</v>
      </c>
      <c r="J48" s="346" t="s">
        <v>491</v>
      </c>
      <c r="K48" s="346" t="s">
        <v>491</v>
      </c>
      <c r="L48" s="346" t="s">
        <v>491</v>
      </c>
      <c r="M48" s="347" t="s">
        <v>491</v>
      </c>
    </row>
    <row r="49" spans="2:13" ht="27.75" customHeight="1" x14ac:dyDescent="0.15">
      <c r="B49" s="1172"/>
      <c r="C49" s="1173"/>
      <c r="D49" s="104"/>
      <c r="E49" s="1176" t="s">
        <v>39</v>
      </c>
      <c r="F49" s="1176"/>
      <c r="G49" s="1176"/>
      <c r="H49" s="1177"/>
      <c r="I49" s="345" t="s">
        <v>491</v>
      </c>
      <c r="J49" s="346" t="s">
        <v>491</v>
      </c>
      <c r="K49" s="346" t="s">
        <v>491</v>
      </c>
      <c r="L49" s="346" t="s">
        <v>491</v>
      </c>
      <c r="M49" s="347" t="s">
        <v>491</v>
      </c>
    </row>
    <row r="50" spans="2:13" ht="27.75" customHeight="1" x14ac:dyDescent="0.15">
      <c r="B50" s="1181" t="s">
        <v>40</v>
      </c>
      <c r="C50" s="1182"/>
      <c r="D50" s="107"/>
      <c r="E50" s="1176" t="s">
        <v>41</v>
      </c>
      <c r="F50" s="1176"/>
      <c r="G50" s="1176"/>
      <c r="H50" s="1177"/>
      <c r="I50" s="345">
        <v>9385</v>
      </c>
      <c r="J50" s="346">
        <v>9918</v>
      </c>
      <c r="K50" s="346">
        <v>11410</v>
      </c>
      <c r="L50" s="346">
        <v>12976</v>
      </c>
      <c r="M50" s="347">
        <v>13422</v>
      </c>
    </row>
    <row r="51" spans="2:13" ht="27.75" customHeight="1" x14ac:dyDescent="0.15">
      <c r="B51" s="1170"/>
      <c r="C51" s="1171"/>
      <c r="D51" s="104"/>
      <c r="E51" s="1176" t="s">
        <v>42</v>
      </c>
      <c r="F51" s="1176"/>
      <c r="G51" s="1176"/>
      <c r="H51" s="1177"/>
      <c r="I51" s="345">
        <v>944</v>
      </c>
      <c r="J51" s="346">
        <v>740</v>
      </c>
      <c r="K51" s="346">
        <v>649</v>
      </c>
      <c r="L51" s="346">
        <v>587</v>
      </c>
      <c r="M51" s="347">
        <v>513</v>
      </c>
    </row>
    <row r="52" spans="2:13" ht="27.75" customHeight="1" x14ac:dyDescent="0.15">
      <c r="B52" s="1172"/>
      <c r="C52" s="1173"/>
      <c r="D52" s="104"/>
      <c r="E52" s="1176" t="s">
        <v>43</v>
      </c>
      <c r="F52" s="1176"/>
      <c r="G52" s="1176"/>
      <c r="H52" s="1177"/>
      <c r="I52" s="345">
        <v>37243</v>
      </c>
      <c r="J52" s="346">
        <v>36844</v>
      </c>
      <c r="K52" s="346">
        <v>36904</v>
      </c>
      <c r="L52" s="346">
        <v>35627</v>
      </c>
      <c r="M52" s="347">
        <v>34575</v>
      </c>
    </row>
    <row r="53" spans="2:13" ht="27.75" customHeight="1" thickBot="1" x14ac:dyDescent="0.2">
      <c r="B53" s="1183" t="s">
        <v>19</v>
      </c>
      <c r="C53" s="1184"/>
      <c r="D53" s="108"/>
      <c r="E53" s="1185" t="s">
        <v>44</v>
      </c>
      <c r="F53" s="1185"/>
      <c r="G53" s="1185"/>
      <c r="H53" s="1186"/>
      <c r="I53" s="348">
        <v>17943</v>
      </c>
      <c r="J53" s="349">
        <v>18048</v>
      </c>
      <c r="K53" s="349">
        <v>16362</v>
      </c>
      <c r="L53" s="349">
        <v>13402</v>
      </c>
      <c r="M53" s="350">
        <v>12178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jjYs0W+qci+LZpMmshn/Nz1qEU1SVNdYPqo1AZI+18y1aJcUrSmD1Y6hhfk7F2yT8glQ9CNFdxxsycFNp75/AQ==" saltValue="ot829VwFipJWgva13KxT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4"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5" t="s">
        <v>46</v>
      </c>
      <c r="D55" s="1195"/>
      <c r="E55" s="1196"/>
      <c r="F55" s="120">
        <v>3417</v>
      </c>
      <c r="G55" s="120">
        <v>4164</v>
      </c>
      <c r="H55" s="121">
        <v>4497</v>
      </c>
    </row>
    <row r="56" spans="2:8" ht="52.5" customHeight="1" x14ac:dyDescent="0.15">
      <c r="B56" s="122"/>
      <c r="C56" s="1197" t="s">
        <v>47</v>
      </c>
      <c r="D56" s="1197"/>
      <c r="E56" s="1198"/>
      <c r="F56" s="123">
        <v>908</v>
      </c>
      <c r="G56" s="123">
        <v>909</v>
      </c>
      <c r="H56" s="124">
        <v>1054</v>
      </c>
    </row>
    <row r="57" spans="2:8" ht="53.25" customHeight="1" x14ac:dyDescent="0.15">
      <c r="B57" s="122"/>
      <c r="C57" s="1199" t="s">
        <v>48</v>
      </c>
      <c r="D57" s="1199"/>
      <c r="E57" s="1200"/>
      <c r="F57" s="125">
        <v>4368</v>
      </c>
      <c r="G57" s="125">
        <v>4708</v>
      </c>
      <c r="H57" s="126">
        <v>4636</v>
      </c>
    </row>
    <row r="58" spans="2:8" ht="45.75" customHeight="1" x14ac:dyDescent="0.15">
      <c r="B58" s="127"/>
      <c r="C58" s="1187" t="s">
        <v>559</v>
      </c>
      <c r="D58" s="1188"/>
      <c r="E58" s="1189"/>
      <c r="F58" s="128">
        <v>1852</v>
      </c>
      <c r="G58" s="128">
        <v>2199</v>
      </c>
      <c r="H58" s="129">
        <v>2252</v>
      </c>
    </row>
    <row r="59" spans="2:8" ht="45.75" customHeight="1" x14ac:dyDescent="0.15">
      <c r="B59" s="127"/>
      <c r="C59" s="1187" t="s">
        <v>560</v>
      </c>
      <c r="D59" s="1188"/>
      <c r="E59" s="1189"/>
      <c r="F59" s="128">
        <v>652</v>
      </c>
      <c r="G59" s="128">
        <v>653</v>
      </c>
      <c r="H59" s="129">
        <v>654</v>
      </c>
    </row>
    <row r="60" spans="2:8" ht="45.75" customHeight="1" x14ac:dyDescent="0.15">
      <c r="B60" s="127"/>
      <c r="C60" s="1187" t="s">
        <v>561</v>
      </c>
      <c r="D60" s="1188"/>
      <c r="E60" s="1189"/>
      <c r="F60" s="128">
        <v>488</v>
      </c>
      <c r="G60" s="128">
        <v>488</v>
      </c>
      <c r="H60" s="129">
        <v>488</v>
      </c>
    </row>
    <row r="61" spans="2:8" ht="45.75" customHeight="1" x14ac:dyDescent="0.15">
      <c r="B61" s="127"/>
      <c r="C61" s="1187" t="s">
        <v>562</v>
      </c>
      <c r="D61" s="1188"/>
      <c r="E61" s="1189"/>
      <c r="F61" s="128">
        <v>325</v>
      </c>
      <c r="G61" s="128">
        <v>393</v>
      </c>
      <c r="H61" s="129">
        <v>449</v>
      </c>
    </row>
    <row r="62" spans="2:8" ht="45.75" customHeight="1" thickBot="1" x14ac:dyDescent="0.2">
      <c r="B62" s="130"/>
      <c r="C62" s="1190" t="s">
        <v>563</v>
      </c>
      <c r="D62" s="1191"/>
      <c r="E62" s="1192"/>
      <c r="F62" s="131">
        <v>249</v>
      </c>
      <c r="G62" s="131">
        <v>240</v>
      </c>
      <c r="H62" s="132">
        <v>230</v>
      </c>
    </row>
    <row r="63" spans="2:8" ht="52.5" customHeight="1" thickBot="1" x14ac:dyDescent="0.2">
      <c r="B63" s="133"/>
      <c r="C63" s="1193" t="s">
        <v>49</v>
      </c>
      <c r="D63" s="1193"/>
      <c r="E63" s="1194"/>
      <c r="F63" s="134">
        <v>8692</v>
      </c>
      <c r="G63" s="134">
        <v>9780</v>
      </c>
      <c r="H63" s="135">
        <v>10187</v>
      </c>
    </row>
    <row r="64" spans="2:8" x14ac:dyDescent="0.15"/>
  </sheetData>
  <sheetProtection algorithmName="SHA-512" hashValue="XXf/vqD+c+SFSfa6SIbTeA8KFA4c1rU/nv3u49IPcIKNliSLMjUmIElHtgHtvBOUumL6Lc0xBlocMoGfMlRNpA==" saltValue="tV0RrkaSNtz8YCfYRpiZ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43139</v>
      </c>
      <c r="E3" s="154"/>
      <c r="F3" s="155">
        <v>45588</v>
      </c>
      <c r="G3" s="156"/>
      <c r="H3" s="157"/>
    </row>
    <row r="4" spans="1:8" x14ac:dyDescent="0.15">
      <c r="A4" s="158"/>
      <c r="B4" s="159"/>
      <c r="C4" s="160"/>
      <c r="D4" s="161">
        <v>18122</v>
      </c>
      <c r="E4" s="162"/>
      <c r="F4" s="163">
        <v>24150</v>
      </c>
      <c r="G4" s="164"/>
      <c r="H4" s="165"/>
    </row>
    <row r="5" spans="1:8" x14ac:dyDescent="0.15">
      <c r="A5" s="146" t="s">
        <v>523</v>
      </c>
      <c r="B5" s="151"/>
      <c r="C5" s="152"/>
      <c r="D5" s="153">
        <v>60990</v>
      </c>
      <c r="E5" s="154"/>
      <c r="F5" s="155">
        <v>45483</v>
      </c>
      <c r="G5" s="156"/>
      <c r="H5" s="157"/>
    </row>
    <row r="6" spans="1:8" x14ac:dyDescent="0.15">
      <c r="A6" s="158"/>
      <c r="B6" s="159"/>
      <c r="C6" s="160"/>
      <c r="D6" s="161">
        <v>17262</v>
      </c>
      <c r="E6" s="162"/>
      <c r="F6" s="163">
        <v>24241</v>
      </c>
      <c r="G6" s="164"/>
      <c r="H6" s="165"/>
    </row>
    <row r="7" spans="1:8" x14ac:dyDescent="0.15">
      <c r="A7" s="146" t="s">
        <v>524</v>
      </c>
      <c r="B7" s="151"/>
      <c r="C7" s="152"/>
      <c r="D7" s="153">
        <v>78088</v>
      </c>
      <c r="E7" s="154"/>
      <c r="F7" s="155">
        <v>45945</v>
      </c>
      <c r="G7" s="156"/>
      <c r="H7" s="157"/>
    </row>
    <row r="8" spans="1:8" x14ac:dyDescent="0.15">
      <c r="A8" s="158"/>
      <c r="B8" s="159"/>
      <c r="C8" s="160"/>
      <c r="D8" s="161">
        <v>20425</v>
      </c>
      <c r="E8" s="162"/>
      <c r="F8" s="163">
        <v>25180</v>
      </c>
      <c r="G8" s="164"/>
      <c r="H8" s="165"/>
    </row>
    <row r="9" spans="1:8" x14ac:dyDescent="0.15">
      <c r="A9" s="146" t="s">
        <v>525</v>
      </c>
      <c r="B9" s="151"/>
      <c r="C9" s="152"/>
      <c r="D9" s="153">
        <v>54284</v>
      </c>
      <c r="E9" s="154"/>
      <c r="F9" s="155">
        <v>44475</v>
      </c>
      <c r="G9" s="156"/>
      <c r="H9" s="157"/>
    </row>
    <row r="10" spans="1:8" x14ac:dyDescent="0.15">
      <c r="A10" s="158"/>
      <c r="B10" s="159"/>
      <c r="C10" s="160"/>
      <c r="D10" s="161">
        <v>17474</v>
      </c>
      <c r="E10" s="162"/>
      <c r="F10" s="163">
        <v>24780</v>
      </c>
      <c r="G10" s="164"/>
      <c r="H10" s="165"/>
    </row>
    <row r="11" spans="1:8" x14ac:dyDescent="0.15">
      <c r="A11" s="146" t="s">
        <v>526</v>
      </c>
      <c r="B11" s="151"/>
      <c r="C11" s="152"/>
      <c r="D11" s="153">
        <v>65210</v>
      </c>
      <c r="E11" s="154"/>
      <c r="F11" s="155">
        <v>45982</v>
      </c>
      <c r="G11" s="156"/>
      <c r="H11" s="157"/>
    </row>
    <row r="12" spans="1:8" x14ac:dyDescent="0.15">
      <c r="A12" s="158"/>
      <c r="B12" s="159"/>
      <c r="C12" s="166"/>
      <c r="D12" s="161">
        <v>24660</v>
      </c>
      <c r="E12" s="162"/>
      <c r="F12" s="163">
        <v>25583</v>
      </c>
      <c r="G12" s="164"/>
      <c r="H12" s="165"/>
    </row>
    <row r="13" spans="1:8" x14ac:dyDescent="0.15">
      <c r="A13" s="146"/>
      <c r="B13" s="151"/>
      <c r="C13" s="152"/>
      <c r="D13" s="153">
        <v>60342</v>
      </c>
      <c r="E13" s="154"/>
      <c r="F13" s="155">
        <v>45495</v>
      </c>
      <c r="G13" s="167"/>
      <c r="H13" s="157"/>
    </row>
    <row r="14" spans="1:8" x14ac:dyDescent="0.15">
      <c r="A14" s="158"/>
      <c r="B14" s="159"/>
      <c r="C14" s="160"/>
      <c r="D14" s="161">
        <v>19589</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0.39</v>
      </c>
      <c r="C19" s="168">
        <f>ROUND(VALUE(SUBSTITUTE(実質収支比率等に係る経年分析!G$48,"▲","-")),2)</f>
        <v>1.55</v>
      </c>
      <c r="D19" s="168">
        <f>ROUND(VALUE(SUBSTITUTE(実質収支比率等に係る経年分析!H$48,"▲","-")),2)</f>
        <v>7.19</v>
      </c>
      <c r="E19" s="168">
        <f>ROUND(VALUE(SUBSTITUTE(実質収支比率等に係る経年分析!I$48,"▲","-")),2)</f>
        <v>2.86</v>
      </c>
      <c r="F19" s="168">
        <f>ROUND(VALUE(SUBSTITUTE(実質収支比率等に係る経年分析!J$48,"▲","-")),2)</f>
        <v>3.23</v>
      </c>
    </row>
    <row r="20" spans="1:11" x14ac:dyDescent="0.15">
      <c r="A20" s="168" t="s">
        <v>53</v>
      </c>
      <c r="B20" s="168">
        <f>ROUND(VALUE(SUBSTITUTE(実質収支比率等に係る経年分析!F$47,"▲","-")),2)</f>
        <v>15.17</v>
      </c>
      <c r="C20" s="168">
        <f>ROUND(VALUE(SUBSTITUTE(実質収支比率等に係る経年分析!G$47,"▲","-")),2)</f>
        <v>15.04</v>
      </c>
      <c r="D20" s="168">
        <f>ROUND(VALUE(SUBSTITUTE(実質収支比率等に係る経年分析!H$47,"▲","-")),2)</f>
        <v>16.62</v>
      </c>
      <c r="E20" s="168">
        <f>ROUND(VALUE(SUBSTITUTE(実質収支比率等に係る経年分析!I$47,"▲","-")),2)</f>
        <v>20.82</v>
      </c>
      <c r="F20" s="168">
        <f>ROUND(VALUE(SUBSTITUTE(実質収支比率等に係る経年分析!J$47,"▲","-")),2)</f>
        <v>22.27</v>
      </c>
    </row>
    <row r="21" spans="1:11" x14ac:dyDescent="0.15">
      <c r="A21" s="168" t="s">
        <v>54</v>
      </c>
      <c r="B21" s="168">
        <f>IF(ISNUMBER(VALUE(SUBSTITUTE(実質収支比率等に係る経年分析!F$49,"▲","-"))),ROUND(VALUE(SUBSTITUTE(実質収支比率等に係る経年分析!F$49,"▲","-")),2),NA())</f>
        <v>0.11</v>
      </c>
      <c r="C21" s="168">
        <f>IF(ISNUMBER(VALUE(SUBSTITUTE(実質収支比率等に係る経年分析!G$49,"▲","-"))),ROUND(VALUE(SUBSTITUTE(実質収支比率等に係る経年分析!G$49,"▲","-")),2),NA())</f>
        <v>1.39</v>
      </c>
      <c r="D21" s="168">
        <f>IF(ISNUMBER(VALUE(SUBSTITUTE(実質収支比率等に係る経年分析!H$49,"▲","-"))),ROUND(VALUE(SUBSTITUTE(実質収支比率等に係る経年分析!H$49,"▲","-")),2),NA())</f>
        <v>8.0299999999999994</v>
      </c>
      <c r="E21" s="168">
        <f>IF(ISNUMBER(VALUE(SUBSTITUTE(実質収支比率等に係る経年分析!I$49,"▲","-"))),ROUND(VALUE(SUBSTITUTE(実質収支比率等に係る経年分析!I$49,"▲","-")),2),NA())</f>
        <v>-0.79</v>
      </c>
      <c r="F21" s="168">
        <f>IF(ISNUMBER(VALUE(SUBSTITUTE(実質収支比率等に係る経年分析!J$49,"▲","-"))),ROUND(VALUE(SUBSTITUTE(実質収支比率等に係る経年分析!J$49,"▲","-")),2),NA())</f>
        <v>2.0499999999999998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7.0000000000000007E-2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介護保険事業会計（サービス事業勘定）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後期高齢者医療事業会計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国民健康保険事業会計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1.26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0.26</v>
      </c>
    </row>
    <row r="32" spans="1:11" x14ac:dyDescent="0.15">
      <c r="A32" s="169" t="str">
        <f>IF(連結実質赤字比率に係る赤字・黒字の構成分析!C$38="",NA(),連結実質赤字比率に係る赤字・黒字の構成分析!C$38)</f>
        <v>介護保険事業会計（保険事業勘定）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1.47</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2.86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3.23</v>
      </c>
    </row>
    <row r="34" spans="1:16" x14ac:dyDescent="0.15">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3.12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3.23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3.24</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2.52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3.97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4.3899999999999997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4.62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5.94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3008</v>
      </c>
      <c r="E42" s="170"/>
      <c r="F42" s="170"/>
      <c r="G42" s="170">
        <f>'実質公債費比率（分子）の構造'!L$52</f>
        <v>2999</v>
      </c>
      <c r="H42" s="170"/>
      <c r="I42" s="170"/>
      <c r="J42" s="170">
        <f>'実質公債費比率（分子）の構造'!M$52</f>
        <v>3001</v>
      </c>
      <c r="K42" s="170"/>
      <c r="L42" s="170"/>
      <c r="M42" s="170">
        <f>'実質公債費比率（分子）の構造'!N$52</f>
        <v>2999</v>
      </c>
      <c r="N42" s="170"/>
      <c r="O42" s="170"/>
      <c r="P42" s="170">
        <f>'実質公債費比率（分子）の構造'!O$52</f>
        <v>2931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9</v>
      </c>
      <c r="C44" s="170"/>
      <c r="D44" s="170"/>
      <c r="E44" s="170">
        <f>'実質公債費比率（分子）の構造'!L$50</f>
        <v>1</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1547</v>
      </c>
      <c r="C46" s="170"/>
      <c r="D46" s="170"/>
      <c r="E46" s="170">
        <f>'実質公債費比率（分子）の構造'!L$48</f>
        <v>1524</v>
      </c>
      <c r="F46" s="170"/>
      <c r="G46" s="170"/>
      <c r="H46" s="170">
        <f>'実質公債費比率（分子）の構造'!M$48</f>
        <v>1532</v>
      </c>
      <c r="I46" s="170"/>
      <c r="J46" s="170"/>
      <c r="K46" s="170">
        <f>'実質公債費比率（分子）の構造'!N$48</f>
        <v>1500</v>
      </c>
      <c r="L46" s="170"/>
      <c r="M46" s="170"/>
      <c r="N46" s="170">
        <f>'実質公債費比率（分子）の構造'!O$48</f>
        <v>1473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3505</v>
      </c>
      <c r="C49" s="170"/>
      <c r="D49" s="170"/>
      <c r="E49" s="170">
        <f>'実質公債費比率（分子）の構造'!L$45</f>
        <v>3604</v>
      </c>
      <c r="F49" s="170"/>
      <c r="G49" s="170"/>
      <c r="H49" s="170">
        <f>'実質公債費比率（分子）の構造'!M$45</f>
        <v>3771</v>
      </c>
      <c r="I49" s="170"/>
      <c r="J49" s="170"/>
      <c r="K49" s="170">
        <f>'実質公債費比率（分子）の構造'!N$45</f>
        <v>3798</v>
      </c>
      <c r="L49" s="170"/>
      <c r="M49" s="170"/>
      <c r="N49" s="170">
        <f>'実質公債費比率（分子）の構造'!O$45</f>
        <v>3720</v>
      </c>
      <c r="O49" s="170"/>
      <c r="P49" s="170"/>
    </row>
    <row r="50" spans="1:16" x14ac:dyDescent="0.15">
      <c r="A50" s="170" t="s">
        <v>67</v>
      </c>
      <c r="B50" s="170" t="e">
        <f>NA()</f>
        <v>#N/A</v>
      </c>
      <c r="C50" s="170">
        <f>IF(ISNUMBER('実質公債費比率（分子）の構造'!K$53),'実質公債費比率（分子）の構造'!K$53,NA())</f>
        <v>2053</v>
      </c>
      <c r="D50" s="170" t="e">
        <f>NA()</f>
        <v>#N/A</v>
      </c>
      <c r="E50" s="170" t="e">
        <f>NA()</f>
        <v>#N/A</v>
      </c>
      <c r="F50" s="170">
        <f>IF(ISNUMBER('実質公債費比率（分子）の構造'!L$53),'実質公債費比率（分子）の構造'!L$53,NA())</f>
        <v>2130</v>
      </c>
      <c r="G50" s="170" t="e">
        <f>NA()</f>
        <v>#N/A</v>
      </c>
      <c r="H50" s="170" t="e">
        <f>NA()</f>
        <v>#N/A</v>
      </c>
      <c r="I50" s="170">
        <f>IF(ISNUMBER('実質公債費比率（分子）の構造'!M$53),'実質公債費比率（分子）の構造'!M$53,NA())</f>
        <v>2304</v>
      </c>
      <c r="J50" s="170" t="e">
        <f>NA()</f>
        <v>#N/A</v>
      </c>
      <c r="K50" s="170" t="e">
        <f>NA()</f>
        <v>#N/A</v>
      </c>
      <c r="L50" s="170">
        <f>IF(ISNUMBER('実質公債費比率（分子）の構造'!N$53),'実質公債費比率（分子）の構造'!N$53,NA())</f>
        <v>2301</v>
      </c>
      <c r="M50" s="170" t="e">
        <f>NA()</f>
        <v>#N/A</v>
      </c>
      <c r="N50" s="170" t="e">
        <f>NA()</f>
        <v>#N/A</v>
      </c>
      <c r="O50" s="170">
        <f>IF(ISNUMBER('実質公債費比率（分子）の構造'!O$53),'実質公債費比率（分子）の構造'!O$53,NA())</f>
        <v>2264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37243</v>
      </c>
      <c r="E56" s="169"/>
      <c r="F56" s="169"/>
      <c r="G56" s="169">
        <f>'将来負担比率（分子）の構造'!J$52</f>
        <v>36844</v>
      </c>
      <c r="H56" s="169"/>
      <c r="I56" s="169"/>
      <c r="J56" s="169">
        <f>'将来負担比率（分子）の構造'!K$52</f>
        <v>36904</v>
      </c>
      <c r="K56" s="169"/>
      <c r="L56" s="169"/>
      <c r="M56" s="169">
        <f>'将来負担比率（分子）の構造'!L$52</f>
        <v>35627</v>
      </c>
      <c r="N56" s="169"/>
      <c r="O56" s="169"/>
      <c r="P56" s="169">
        <f>'将来負担比率（分子）の構造'!M$52</f>
        <v>34575</v>
      </c>
    </row>
    <row r="57" spans="1:16" x14ac:dyDescent="0.15">
      <c r="A57" s="169" t="s">
        <v>42</v>
      </c>
      <c r="B57" s="169"/>
      <c r="C57" s="169"/>
      <c r="D57" s="169">
        <f>'将来負担比率（分子）の構造'!I$51</f>
        <v>944</v>
      </c>
      <c r="E57" s="169"/>
      <c r="F57" s="169"/>
      <c r="G57" s="169">
        <f>'将来負担比率（分子）の構造'!J$51</f>
        <v>740</v>
      </c>
      <c r="H57" s="169"/>
      <c r="I57" s="169"/>
      <c r="J57" s="169">
        <f>'将来負担比率（分子）の構造'!K$51</f>
        <v>649</v>
      </c>
      <c r="K57" s="169"/>
      <c r="L57" s="169"/>
      <c r="M57" s="169">
        <f>'将来負担比率（分子）の構造'!L$51</f>
        <v>587</v>
      </c>
      <c r="N57" s="169"/>
      <c r="O57" s="169"/>
      <c r="P57" s="169">
        <f>'将来負担比率（分子）の構造'!M$51</f>
        <v>513</v>
      </c>
    </row>
    <row r="58" spans="1:16" x14ac:dyDescent="0.15">
      <c r="A58" s="169" t="s">
        <v>41</v>
      </c>
      <c r="B58" s="169"/>
      <c r="C58" s="169"/>
      <c r="D58" s="169">
        <f>'将来負担比率（分子）の構造'!I$50</f>
        <v>9385</v>
      </c>
      <c r="E58" s="169"/>
      <c r="F58" s="169"/>
      <c r="G58" s="169">
        <f>'将来負担比率（分子）の構造'!J$50</f>
        <v>9918</v>
      </c>
      <c r="H58" s="169"/>
      <c r="I58" s="169"/>
      <c r="J58" s="169">
        <f>'将来負担比率（分子）の構造'!K$50</f>
        <v>11410</v>
      </c>
      <c r="K58" s="169"/>
      <c r="L58" s="169"/>
      <c r="M58" s="169">
        <f>'将来負担比率（分子）の構造'!L$50</f>
        <v>12976</v>
      </c>
      <c r="N58" s="169"/>
      <c r="O58" s="169"/>
      <c r="P58" s="169">
        <f>'将来負担比率（分子）の構造'!M$50</f>
        <v>13422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49</v>
      </c>
      <c r="C61" s="169"/>
      <c r="D61" s="169"/>
      <c r="E61" s="169">
        <f>'将来負担比率（分子）の構造'!J$46</f>
        <v>4</v>
      </c>
      <c r="F61" s="169"/>
      <c r="G61" s="169"/>
      <c r="H61" s="169">
        <f>'将来負担比率（分子）の構造'!K$46</f>
        <v>9</v>
      </c>
      <c r="I61" s="169"/>
      <c r="J61" s="169"/>
      <c r="K61" s="169">
        <f>'将来負担比率（分子）の構造'!L$46</f>
        <v>9</v>
      </c>
      <c r="L61" s="169"/>
      <c r="M61" s="169"/>
      <c r="N61" s="169">
        <f>'将来負担比率（分子）の構造'!M$46</f>
        <v>9</v>
      </c>
      <c r="O61" s="169"/>
      <c r="P61" s="169"/>
    </row>
    <row r="62" spans="1:16" x14ac:dyDescent="0.15">
      <c r="A62" s="169" t="s">
        <v>35</v>
      </c>
      <c r="B62" s="169">
        <f>'将来負担比率（分子）の構造'!I$45</f>
        <v>5718</v>
      </c>
      <c r="C62" s="169"/>
      <c r="D62" s="169"/>
      <c r="E62" s="169">
        <f>'将来負担比率（分子）の構造'!J$45</f>
        <v>5591</v>
      </c>
      <c r="F62" s="169"/>
      <c r="G62" s="169"/>
      <c r="H62" s="169">
        <f>'将来負担比率（分子）の構造'!K$45</f>
        <v>5460</v>
      </c>
      <c r="I62" s="169"/>
      <c r="J62" s="169"/>
      <c r="K62" s="169">
        <f>'将来負担比率（分子）の構造'!L$45</f>
        <v>5226</v>
      </c>
      <c r="L62" s="169"/>
      <c r="M62" s="169"/>
      <c r="N62" s="169">
        <f>'将来負担比率（分子）の構造'!M$45</f>
        <v>5255</v>
      </c>
      <c r="O62" s="169"/>
      <c r="P62" s="169"/>
    </row>
    <row r="63" spans="1:16" x14ac:dyDescent="0.15">
      <c r="A63" s="169" t="s">
        <v>34</v>
      </c>
      <c r="B63" s="169">
        <f>'将来負担比率（分子）の構造'!I$44</f>
        <v>0</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22280</v>
      </c>
      <c r="C64" s="169"/>
      <c r="D64" s="169"/>
      <c r="E64" s="169">
        <f>'将来負担比率（分子）の構造'!J$43</f>
        <v>21864</v>
      </c>
      <c r="F64" s="169"/>
      <c r="G64" s="169"/>
      <c r="H64" s="169">
        <f>'将来負担比率（分子）の構造'!K$43</f>
        <v>21322</v>
      </c>
      <c r="I64" s="169"/>
      <c r="J64" s="169"/>
      <c r="K64" s="169">
        <f>'将来負担比率（分子）の構造'!L$43</f>
        <v>20663</v>
      </c>
      <c r="L64" s="169"/>
      <c r="M64" s="169"/>
      <c r="N64" s="169">
        <f>'将来負担比率（分子）の構造'!M$43</f>
        <v>19854</v>
      </c>
      <c r="O64" s="169"/>
      <c r="P64" s="169"/>
    </row>
    <row r="65" spans="1:16" x14ac:dyDescent="0.15">
      <c r="A65" s="169" t="s">
        <v>32</v>
      </c>
      <c r="B65" s="169">
        <f>'将来負担比率（分子）の構造'!I$42</f>
        <v>564</v>
      </c>
      <c r="C65" s="169"/>
      <c r="D65" s="169"/>
      <c r="E65" s="169">
        <f>'将来負担比率（分子）の構造'!J$42</f>
        <v>958</v>
      </c>
      <c r="F65" s="169"/>
      <c r="G65" s="169"/>
      <c r="H65" s="169">
        <f>'将来負担比率（分子）の構造'!K$42</f>
        <v>1451</v>
      </c>
      <c r="I65" s="169"/>
      <c r="J65" s="169"/>
      <c r="K65" s="169">
        <f>'将来負担比率（分子）の構造'!L$42</f>
        <v>1730</v>
      </c>
      <c r="L65" s="169"/>
      <c r="M65" s="169"/>
      <c r="N65" s="169">
        <f>'将来負担比率（分子）の構造'!M$42</f>
        <v>1839</v>
      </c>
      <c r="O65" s="169"/>
      <c r="P65" s="169"/>
    </row>
    <row r="66" spans="1:16" x14ac:dyDescent="0.15">
      <c r="A66" s="169" t="s">
        <v>31</v>
      </c>
      <c r="B66" s="169">
        <f>'将来負担比率（分子）の構造'!I$41</f>
        <v>36904</v>
      </c>
      <c r="C66" s="169"/>
      <c r="D66" s="169"/>
      <c r="E66" s="169">
        <f>'将来負担比率（分子）の構造'!J$41</f>
        <v>37133</v>
      </c>
      <c r="F66" s="169"/>
      <c r="G66" s="169"/>
      <c r="H66" s="169">
        <f>'将来負担比率（分子）の構造'!K$41</f>
        <v>37084</v>
      </c>
      <c r="I66" s="169"/>
      <c r="J66" s="169"/>
      <c r="K66" s="169">
        <f>'将来負担比率（分子）の構造'!L$41</f>
        <v>34964</v>
      </c>
      <c r="L66" s="169"/>
      <c r="M66" s="169"/>
      <c r="N66" s="169">
        <f>'将来負担比率（分子）の構造'!M$41</f>
        <v>33731</v>
      </c>
      <c r="O66" s="169"/>
      <c r="P66" s="169"/>
    </row>
    <row r="67" spans="1:16" x14ac:dyDescent="0.15">
      <c r="A67" s="169" t="s">
        <v>71</v>
      </c>
      <c r="B67" s="169" t="e">
        <f>NA()</f>
        <v>#N/A</v>
      </c>
      <c r="C67" s="169">
        <f>IF(ISNUMBER('将来負担比率（分子）の構造'!I$53), IF('将来負担比率（分子）の構造'!I$53 &lt; 0, 0, '将来負担比率（分子）の構造'!I$53), NA())</f>
        <v>17943</v>
      </c>
      <c r="D67" s="169" t="e">
        <f>NA()</f>
        <v>#N/A</v>
      </c>
      <c r="E67" s="169" t="e">
        <f>NA()</f>
        <v>#N/A</v>
      </c>
      <c r="F67" s="169">
        <f>IF(ISNUMBER('将来負担比率（分子）の構造'!J$53), IF('将来負担比率（分子）の構造'!J$53 &lt; 0, 0, '将来負担比率（分子）の構造'!J$53), NA())</f>
        <v>18048</v>
      </c>
      <c r="G67" s="169" t="e">
        <f>NA()</f>
        <v>#N/A</v>
      </c>
      <c r="H67" s="169" t="e">
        <f>NA()</f>
        <v>#N/A</v>
      </c>
      <c r="I67" s="169">
        <f>IF(ISNUMBER('将来負担比率（分子）の構造'!K$53), IF('将来負担比率（分子）の構造'!K$53 &lt; 0, 0, '将来負担比率（分子）の構造'!K$53), NA())</f>
        <v>16362</v>
      </c>
      <c r="J67" s="169" t="e">
        <f>NA()</f>
        <v>#N/A</v>
      </c>
      <c r="K67" s="169" t="e">
        <f>NA()</f>
        <v>#N/A</v>
      </c>
      <c r="L67" s="169">
        <f>IF(ISNUMBER('将来負担比率（分子）の構造'!L$53), IF('将来負担比率（分子）の構造'!L$53 &lt; 0, 0, '将来負担比率（分子）の構造'!L$53), NA())</f>
        <v>13402</v>
      </c>
      <c r="M67" s="169" t="e">
        <f>NA()</f>
        <v>#N/A</v>
      </c>
      <c r="N67" s="169" t="e">
        <f>NA()</f>
        <v>#N/A</v>
      </c>
      <c r="O67" s="169">
        <f>IF(ISNUMBER('将来負担比率（分子）の構造'!M$53), IF('将来負担比率（分子）の構造'!M$53 &lt; 0, 0, '将来負担比率（分子）の構造'!M$53), NA())</f>
        <v>12178</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3417</v>
      </c>
      <c r="C72" s="173">
        <f>基金残高に係る経年分析!G55</f>
        <v>4164</v>
      </c>
      <c r="D72" s="173">
        <f>基金残高に係る経年分析!H55</f>
        <v>4497</v>
      </c>
    </row>
    <row r="73" spans="1:16" x14ac:dyDescent="0.15">
      <c r="A73" s="172" t="s">
        <v>74</v>
      </c>
      <c r="B73" s="173">
        <f>基金残高に係る経年分析!F56</f>
        <v>908</v>
      </c>
      <c r="C73" s="173">
        <f>基金残高に係る経年分析!G56</f>
        <v>909</v>
      </c>
      <c r="D73" s="173">
        <f>基金残高に係る経年分析!H56</f>
        <v>1054</v>
      </c>
    </row>
    <row r="74" spans="1:16" x14ac:dyDescent="0.15">
      <c r="A74" s="172" t="s">
        <v>75</v>
      </c>
      <c r="B74" s="173">
        <f>基金残高に係る経年分析!F57</f>
        <v>4368</v>
      </c>
      <c r="C74" s="173">
        <f>基金残高に係る経年分析!G57</f>
        <v>4708</v>
      </c>
      <c r="D74" s="173">
        <f>基金残高に係る経年分析!H57</f>
        <v>4636</v>
      </c>
    </row>
  </sheetData>
  <sheetProtection algorithmName="SHA-512" hashValue="iWBseTV1PAgFQqYJ6ytVqcFk8GKVBl8wPQ0GNxN+gOJkP84DXj8VW2ICBI/ljhrbxkRf8zfIbnvetYGqkX6RVA==" saltValue="n0OmDufsDLAM3C7EECTk0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2025-03-26T01:04:53Z</cp:lastPrinted>
  <dcterms:modified xsi:type="dcterms:W3CDTF">2025-03-26T03:15:51Z</dcterms:modified>
</cp:coreProperties>
</file>