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3 舞鶴市○\"/>
    </mc:Choice>
  </mc:AlternateContent>
  <xr:revisionPtr revIDLastSave="0" documentId="13_ncr:1_{B8C3C142-0046-41C9-B074-2B3BA736D47E}"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C36" i="10"/>
  <c r="BE35" i="10"/>
  <c r="C35" i="10"/>
  <c r="BW34" i="10"/>
  <c r="BW35" i="10" s="1"/>
  <c r="BW36" i="10" s="1"/>
  <c r="BW37" i="10" s="1"/>
  <c r="BW38" i="10" s="1"/>
  <c r="BW39" i="10" s="1"/>
  <c r="BE34" i="10"/>
  <c r="C34" i="10"/>
  <c r="U34" i="10" s="1"/>
  <c r="U35" i="10" s="1"/>
  <c r="U36" i="10" s="1"/>
  <c r="U37" i="10" s="1"/>
  <c r="U38" i="10" s="1"/>
  <c r="CO34" i="10" l="1"/>
  <c r="CO35" i="10" s="1"/>
  <c r="CO36" i="10" s="1"/>
  <c r="CO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<sst xmlns="http://schemas.openxmlformats.org/spreadsheetml/2006/main" count="1073" uniqueCount="608">
  <si>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</si>
  <si>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</si>
  <si>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</si>
  <si>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</si>
  <si>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</si>
  <si>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</si>
  <si>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</si>
  <si>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</si>
  <si>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</si>
  <si>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</si>
  <si>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</si>
  <si>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</si>
  <si>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</si>
  <si>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</si>
  <si>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</si>
  <si>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</si>
  <si>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</si>
  <si>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</si>
  <si>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</si>
  <si>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</si>
  <si>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</si>
  <si>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</si>
  <si>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</si>
  <si>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</si>
  <si>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</si>
  <si>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</si>
  <si>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</si>
  <si>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</si>
  <si>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</si>
  <si>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</si>
  <si>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</si>
  <si>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</si>
  <si>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</si>
  <si>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</si>
  <si>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</si>
  <si>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</si>
  <si>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</si>
  <si>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</si>
  <si>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</si>
  <si>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</si>
  <si>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</si>
  <si>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</si>
  <si>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</si>
  <si>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</si>
  <si>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</si>
  <si>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</si>
  <si>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</si>
  <si>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</si>
  <si>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</si>
  <si>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</si>
  <si>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</si>
  <si>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</si>
  <si>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</si>
  <si>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</si>
  <si>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</si>
  <si>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</si>
  <si>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</si>
  <si>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</si>
  <si>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</si>
  <si>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</si>
  <si>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</si>
  <si>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</si>
  <si>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</si>
  <si>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</si>
  <si>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</si>
  <si>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</si>
  <si>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</si>
  <si>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</si>
  <si>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</si>
  <si>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</si>
  <si>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</si>
  <si>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</si>
  <si>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</si>
  <si>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</si>
  <si>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</si>
  <si>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</si>
  <si>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</si>
  <si>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</si>
  <si>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</si>
  <si>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</si>
  <si>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</si>
  <si>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</si>
  <si>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</si>
  <si>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</si>
  <si>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</si>
  <si>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</si>
  <si>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</si>
  <si>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</si>
  <si>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</si>
  <si>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</si>
  <si>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</si>
  <si>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</si>
  <si>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</si>
  <si>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</si>
  <si>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</si>
  <si>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</si>
  <si>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</si>
  <si>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</si>
  <si>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</si>
  <si>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</si>
  <si>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</si>
  <si>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</si>
  <si>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</si>
  <si>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</si>
  <si>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</si>
  <si>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</si>
  <si>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</si>
  <si>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</si>
  <si>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</si>
  <si>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</si>
  <si>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</si>
  <si>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</si>
  <si>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</si>
  <si>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</si>
  <si>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</si>
  <si>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</si>
  <si>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</si>
  <si>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</si>
  <si>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</si>
  <si>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</si>
  <si>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</si>
  <si>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</si>
  <si>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</si>
  <si>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</si>
  <si>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</si>
  <si>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</si>
  <si>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</si>
  <si>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</si>
  <si>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</si>
  <si>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</si>
  <si>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</si>
  <si>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</si>
  <si>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</si>
  <si>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</si>
  <si>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</si>
  <si>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</si>
  <si>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</si>
  <si>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</si>
  <si>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</si>
  <si>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</si>
  <si>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</si>
  <si>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</si>
  <si>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</si>
  <si>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</si>
  <si>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</si>
  <si>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</si>
  <si>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</si>
  <si>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</si>
  <si>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</si>
  <si>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</si>
  <si>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</si>
  <si>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</si>
  <si>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</si>
  <si>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</si>
  <si>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</si>
  <si>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</si>
  <si>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</si>
  <si>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</si>
  <si>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</si>
  <si>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</si>
  <si>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</si>
  <si>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</si>
  <si>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</si>
  <si>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</si>
  <si>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</si>
  <si>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</si>
  <si>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</si>
  <si>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</si>
  <si>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</si>
  <si>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</si>
  <si>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</si>
  <si>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</si>
  <si>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</si>
  <si>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</si>
  <si>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</si>
  <si>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</si>
  <si>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</si>
  <si>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</si>
  <si>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</si>
  <si>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</si>
  <si>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</si>
  <si>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</si>
  <si>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</si>
  <si>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</si>
  <si>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</si>
  <si>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</si>
  <si>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</si>
  <si>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</si>
  <si>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</si>
  <si>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</si>
  <si>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</si>
  <si>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</si>
  <si>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</si>
  <si>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</si>
  <si>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</si>
  <si>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</si>
  <si>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</si>
  <si>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</si>
  <si>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</si>
  <si>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</si>
  <si>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</si>
  <si>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</si>
  <si>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</si>
  <si>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</si>
  <si>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</si>
  <si>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</si>
  <si>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</si>
  <si>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</si>
  <si>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</si>
  <si>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</si>
  <si>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</si>
  <si>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</si>
  <si>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</si>
  <si>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</si>
  <si>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</si>
  <si>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</si>
  <si>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</si>
  <si>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</si>
  <si>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京都府舞鶴市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</si>
  <si>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</si>
  <si>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</si>
  <si>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</si>
  <si>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</si>
  <si>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</si>
  <si>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</si>
  <si>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</si>
  <si>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</si>
  <si>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</si>
  <si>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</si>
  <si>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</si>
  <si>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</si>
  <si>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</si>
  <si>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</si>
  <si>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</si>
  <si>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</si>
  <si>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</si>
  <si>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</si>
  <si>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</si>
  <si>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</si>
  <si>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</si>
  <si>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</si>
  <si>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</si>
  <si>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</si>
  <si>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</si>
  <si>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</si>
  <si>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</si>
  <si>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</si>
  <si>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</si>
  <si>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</si>
  <si>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</si>
  <si>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</si>
  <si>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</si>
  <si>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</si>
  <si>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</si>
  <si>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</si>
  <si>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</si>
  <si>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</si>
  <si>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</si>
  <si>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</si>
  <si>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</si>
  <si>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</si>
  <si>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</si>
  <si>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</si>
  <si>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</si>
  <si>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</si>
  <si>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</si>
  <si>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</si>
  <si>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</si>
  <si>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</si>
  <si>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</si>
  <si>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</si>
  <si>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</si>
  <si>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</si>
  <si>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</si>
  <si>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</si>
  <si>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</si>
  <si>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</si>
  <si>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</si>
  <si>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</si>
  <si>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</si>
  <si>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</si>
  <si>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</si>
  <si>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</si>
  <si>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</si>
  <si>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</si>
  <si>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</si>
  <si>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</si>
  <si>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</si>
  <si>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</si>
  <si>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</si>
  <si>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</si>
  <si>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</si>
  <si>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</si>
  <si>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</si>
  <si>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</si>
  <si>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</si>
  <si>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</si>
  <si>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</si>
  <si>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</si>
  <si>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</si>
  <si>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</si>
  <si>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</si>
  <si>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</si>
  <si>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</si>
  <si>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</si>
  <si>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</si>
  <si>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</si>
  <si>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</si>
  <si>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</si>
  <si>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</si>
  <si>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</si>
  <si>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</si>
  <si>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</si>
  <si>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</si>
  <si>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</si>
  <si>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</si>
  <si>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</si>
  <si>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</si>
  <si>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</si>
  <si>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</si>
  <si>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</si>
  <si>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</si>
  <si>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</si>
  <si>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</si>
  <si>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</si>
  <si>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</si>
  <si>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</si>
  <si>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</si>
  <si>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</si>
  <si>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</si>
  <si>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</si>
  <si>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</si>
  <si>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</si>
  <si>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</si>
  <si>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</si>
  <si>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</si>
  <si>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</si>
  <si>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</si>
  <si>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</si>
  <si>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</si>
  <si>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</si>
  <si>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</si>
  <si>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</si>
  <si>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</si>
  <si>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</si>
  <si>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</si>
  <si>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</si>
  <si>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</si>
  <si>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</si>
  <si>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</si>
  <si>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</si>
  <si>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</si>
  <si>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</si>
  <si>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</si>
  <si>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</si>
  <si>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</si>
  <si>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</si>
  <si>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</si>
  <si>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</si>
  <si>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</si>
  <si>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</si>
  <si>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</si>
  <si>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</si>
  <si>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</si>
  <si>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</si>
  <si>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</si>
  <si>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</si>
  <si>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</si>
  <si>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</si>
  <si>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</si>
  <si>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</si>
  <si>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京都府舞鶴市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</si>
  <si>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</si>
  <si>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</si>
  <si>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</si>
  <si>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</si>
  <si>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</si>
  <si>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</si>
  <si>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</si>
  <si>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</si>
  <si>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</si>
  <si>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</si>
  <si>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</si>
  <si>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</si>
  <si>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</si>
  <si>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</si>
  <si>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</si>
  <si>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</si>
  <si>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</si>
  <si>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</si>
  <si>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</si>
  <si>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</si>
  <si>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</si>
  <si>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</si>
  <si>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</si>
  <si>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</si>
  <si>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</si>
  <si>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</si>
  <si>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</si>
  <si>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</si>
  <si>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</si>
  <si>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</si>
  <si>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</si>
  <si>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</si>
  <si>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</si>
  <si>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</si>
  <si>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</si>
  <si>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</si>
  <si>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</si>
  <si>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</si>
  <si>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</si>
  <si>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</si>
  <si>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</si>
  <si>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</si>
  <si>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</si>
  <si>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</si>
  <si>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</si>
  <si>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</si>
  <si>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</si>
  <si>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</si>
  <si>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</si>
  <si>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</si>
  <si>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</si>
  <si>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</si>
  <si>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</si>
  <si>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</si>
  <si>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</si>
  <si>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</si>
  <si>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</si>
  <si>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</si>
  <si>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</si>
  <si>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</si>
  <si>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</si>
  <si>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</si>
  <si>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</si>
  <si>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</si>
  <si>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</si>
  <si>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</si>
  <si>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</si>
  <si>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</si>
  <si>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</si>
  <si>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</si>
  <si>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</si>
  <si>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</si>
  <si>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</si>
  <si>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</si>
  <si>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</si>
  <si>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</si>
  <si>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</si>
  <si>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</si>
  <si>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</si>
  <si>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</si>
  <si>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</si>
  <si>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</si>
  <si>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</si>
  <si>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</si>
  <si>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</si>
  <si>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</si>
  <si>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</si>
  <si>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</si>
  <si>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</si>
  <si>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</si>
  <si>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</si>
  <si>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</si>
  <si>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</si>
  <si>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</si>
  <si>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</si>
  <si>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</si>
  <si>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</si>
  <si>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</si>
  <si>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</si>
  <si>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</si>
  <si>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</si>
  <si>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</si>
  <si>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</si>
  <si>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</si>
  <si>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</si>
  <si>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</si>
  <si>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</si>
  <si>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</si>
  <si>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</si>
  <si>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</si>
  <si>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</si>
  <si>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</si>
  <si>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</si>
  <si>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</si>
  <si>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</si>
  <si>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</si>
  <si>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</si>
  <si>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</si>
  <si>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</si>
  <si>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</si>
  <si>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</si>
  <si>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</si>
  <si>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</si>
  <si>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</si>
  <si>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</si>
  <si>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</si>
  <si>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</si>
  <si>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</si>
  <si>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</si>
  <si>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</si>
  <si>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</si>
  <si>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</si>
  <si>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</si>
  <si>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</si>
  <si>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</si>
  <si>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</si>
  <si>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</si>
  <si>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</si>
  <si>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</si>
  <si>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</si>
  <si>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</si>
  <si>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</si>
  <si>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</si>
  <si>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</si>
  <si>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</si>
  <si>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</si>
  <si>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</si>
  <si>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</si>
  <si>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</si>
  <si>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</si>
  <si>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</si>
  <si>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</si>
  <si>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</si>
  <si>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</si>
  <si>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</si>
  <si>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</si>
  <si>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</si>
  <si>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</si>
  <si>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</si>
  <si>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</si>
  <si>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</si>
  <si>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</si>
  <si>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</si>
  <si>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</si>
  <si>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</si>
  <si>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</si>
  <si>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</si>
  <si>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</si>
  <si>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</si>
  <si>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</si>
  <si>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</si>
  <si>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</si>
  <si>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</si>
  <si>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</si>
  <si>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</si>
  <si>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</si>
  <si>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</si>
  <si>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</si>
  <si>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</si>
  <si>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</si>
  <si>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</si>
  <si>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</si>
  <si>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</si>
  <si>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</si>
  <si>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</si>
  <si>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</si>
  <si>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</si>
  <si>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</si>
  <si>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</si>
  <si>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</si>
  <si>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</si>
  <si>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</si>
  <si>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</si>
  <si>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</si>
  <si>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</si>
  <si>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</si>
  <si>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</si>
  <si>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</si>
  <si>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</si>
  <si>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0.01</t>
  </si>
  <si>
    <t>▲ 0.79</t>
  </si>
  <si>
    <t>水道事業会計</t>
  </si>
  <si>
    <t>病院事業会計</t>
  </si>
  <si>
    <t>下水道事業会計</t>
  </si>
  <si>
    <t>一般会計</t>
  </si>
  <si>
    <t>介護保険事業会計（保険事業勘定）</t>
  </si>
  <si>
    <t>国民健康保険事業会計</t>
  </si>
  <si>
    <t>後期高齢者医療事業会計</t>
  </si>
  <si>
    <t>介護保険事業会計（サービス事業勘定）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</si>
  <si>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</si>
  <si>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</si>
  <si>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</si>
  <si>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</si>
  <si>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</si>
  <si>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</si>
  <si>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</si>
  <si>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</si>
  <si>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舞鶴勤労者福祉協議会</t>
  </si>
  <si>
    <t>舞鶴市土地開発公社</t>
  </si>
  <si>
    <t>京都府住宅新築資金等貸付事業管理組合（一般会計）</t>
  </si>
  <si>
    <t>京都府住宅新築資金等貸付事業管理組合（特別会計）</t>
  </si>
  <si>
    <t>京都地方税機構</t>
  </si>
  <si>
    <t>京都府後期高齢者医療広域連合（一般会計）</t>
  </si>
  <si>
    <t>京都府後期高齢者医療広域連合（後期高齢者医療特別会計）</t>
  </si>
  <si>
    <t>京都府自治会館管理組合</t>
  </si>
  <si>
    <t>貯木事業会計</t>
    <rPh sb="0" eb="2">
      <t>チョボク</t>
    </rPh>
    <rPh sb="2" eb="6">
      <t>ジギョウカイケイ</t>
    </rPh>
    <phoneticPr fontId="2"/>
  </si>
  <si>
    <t>-</t>
    <phoneticPr fontId="2"/>
  </si>
  <si>
    <t>法非適用企業</t>
    <phoneticPr fontId="5"/>
  </si>
  <si>
    <t>-</t>
    <phoneticPr fontId="2"/>
  </si>
  <si>
    <t>-</t>
    <phoneticPr fontId="2"/>
  </si>
  <si>
    <t>-</t>
    <phoneticPr fontId="2"/>
  </si>
  <si>
    <t>都市開発推進基金</t>
    <rPh sb="0" eb="2">
      <t>トシ</t>
    </rPh>
    <rPh sb="2" eb="4">
      <t>カイハツ</t>
    </rPh>
    <rPh sb="4" eb="6">
      <t>スイシン</t>
    </rPh>
    <rPh sb="6" eb="8">
      <t>キキン</t>
    </rPh>
    <phoneticPr fontId="5"/>
  </si>
  <si>
    <t>職員退職手当基金</t>
    <rPh sb="0" eb="2">
      <t>ショクイン</t>
    </rPh>
    <rPh sb="2" eb="4">
      <t>タイショク</t>
    </rPh>
    <rPh sb="4" eb="6">
      <t>テアテ</t>
    </rPh>
    <rPh sb="6" eb="8">
      <t>キキン</t>
    </rPh>
    <phoneticPr fontId="5"/>
  </si>
  <si>
    <t>市道管理基金</t>
    <rPh sb="0" eb="2">
      <t>シドウ</t>
    </rPh>
    <rPh sb="2" eb="4">
      <t>カンリ</t>
    </rPh>
    <rPh sb="4" eb="6">
      <t>キキン</t>
    </rPh>
    <phoneticPr fontId="5"/>
  </si>
  <si>
    <t>公共施設等整備基金</t>
    <rPh sb="0" eb="2">
      <t>コウキョウ</t>
    </rPh>
    <rPh sb="2" eb="4">
      <t>シセツ</t>
    </rPh>
    <rPh sb="4" eb="5">
      <t>トウ</t>
    </rPh>
    <rPh sb="5" eb="7">
      <t>セイビ</t>
    </rPh>
    <rPh sb="7" eb="9">
      <t>キキン</t>
    </rPh>
    <phoneticPr fontId="5"/>
  </si>
  <si>
    <t>文化・スポーツ振興基金</t>
    <rPh sb="0" eb="2">
      <t>ブンカ</t>
    </rPh>
    <rPh sb="7" eb="9">
      <t>シンコウ</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</si>
</sst>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A72B-4D53-AA66-68AFDCE4BC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49180</c:v>
                </c:pt>
                <c:pt idx="1">
                  <c:v>43139</c:v>
                </c:pt>
                <c:pt idx="2">
                  <c:v>60990</c:v>
                </c:pt>
                <c:pt idx="3">
                  <c:v>78088</c:v>
                </c:pt>
                <c:pt idx="4">
                  <c:v>54284</c:v>
                </c:pt>
              </c:numCache>
            </c:numRef>
          </c:val>
          <c:smooth val="0"/>
          <c:extLst>
            <c:ext xmlns:c16="http://schemas.microsoft.com/office/drawing/2014/chart" uri="{C3380CC4-5D6E-409C-BE32-E72D297353CC}">
              <c16:uniqueId val="{00000001-A72B-4D53-AA66-68AFDCE4BC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0.19</c:v>
                </c:pt>
                <c:pt idx="1">
                  <c:v>0.39</c:v>
                </c:pt>
                <c:pt idx="2">
                  <c:v>1.55</c:v>
                </c:pt>
                <c:pt idx="3">
                  <c:v>7.19</c:v>
                </c:pt>
                <c:pt idx="4">
                  <c:v>2.86</c:v>
                </c:pt>
              </c:numCache>
            </c:numRef>
          </c:val>
          <c:extLst>
            <c:ext xmlns:c16="http://schemas.microsoft.com/office/drawing/2014/chart" uri="{C3380CC4-5D6E-409C-BE32-E72D297353CC}">
              <c16:uniqueId val="{00000000-251C-4220-8182-2F0FBE0286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15.11</c:v>
                </c:pt>
                <c:pt idx="1">
                  <c:v>15.17</c:v>
                </c:pt>
                <c:pt idx="2">
                  <c:v>15.04</c:v>
                </c:pt>
                <c:pt idx="3">
                  <c:v>16.62</c:v>
                </c:pt>
                <c:pt idx="4">
                  <c:v>20.82</c:v>
                </c:pt>
              </c:numCache>
            </c:numRef>
          </c:val>
          <c:extLst>
            <c:ext xmlns:c16="http://schemas.microsoft.com/office/drawing/2014/chart" uri="{C3380CC4-5D6E-409C-BE32-E72D297353CC}">
              <c16:uniqueId val="{00000001-251C-4220-8182-2F0FBE0286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-0.01</c:v>
                </c:pt>
                <c:pt idx="1">
                  <c:v>0.11</c:v>
                </c:pt>
                <c:pt idx="2">
                  <c:v>1.39</c:v>
                </c:pt>
                <c:pt idx="3">
                  <c:v>8.0299999999999994</c:v>
                </c:pt>
                <c:pt idx="4">
                  <c:v>-0.79</c:v>
                </c:pt>
              </c:numCache>
            </c:numRef>
          </c:val>
          <c:smooth val="0"/>
          <c:extLst>
            <c:ext xmlns:c16="http://schemas.microsoft.com/office/drawing/2014/chart" uri="{C3380CC4-5D6E-409C-BE32-E72D297353CC}">
              <c16:uniqueId val="{00000002-251C-4220-8182-2F0FBE0286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0.1</c:v>
                </c:pt>
                <c:pt idx="4">
                  <c:v>#N/A</c:v>
                </c:pt>
                <c:pt idx="5">
                  <c:v>7.0000000000000007E-2</c:v>
                </c:pt>
                <c:pt idx="6">
                  <c:v>#N/A</c:v>
                </c:pt>
                <c:pt idx="7">
                  <c:v>0.04</c:v>
                </c:pt>
                <c:pt idx="8">
                  <c:v>#N/A</c:v>
                </c:pt>
                <c:pt idx="9">
                  <c:v>0</c:v>
                </c:pt>
              </c:numCache>
            </c:numRef>
          </c:val>
          <c:extLst>
            <c:ext xmlns:c16="http://schemas.microsoft.com/office/drawing/2014/chart" uri="{C3380CC4-5D6E-409C-BE32-E72D297353CC}">
              <c16:uniqueId val="{00000000-F9B3-4AFE-AED5-BB36AC8C62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3-4AFE-AED5-BB36AC8C62BA}"/>
            </c:ext>
          </c:extLst>
        </c:ser>
        <c:ser>
          <c:idx val="2"/>
          <c:order val="2"/>
          <c:tx>
            <c:strRef>
              <c:f>データシート!$A$29</c:f>
              <c:strCache>
                <c:ptCount val="1"/>
                <c:pt idx="0">
                  <c:v>介護保険事業会計（サービス事業勘定）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F9B3-4AFE-AED5-BB36AC8C62BA}"/>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F9B3-4AFE-AED5-BB36AC8C62BA}"/>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0.4</c:v>
                </c:pt>
                <c:pt idx="4">
                  <c:v>#N/A</c:v>
                </c:pt>
                <c:pt idx="5">
                  <c:v>0.79</c:v>
                </c:pt>
                <c:pt idx="6">
                  <c:v>#N/A</c:v>
                </c:pt>
                <c:pt idx="7">
                  <c:v>1.26</c:v>
                </c:pt>
                <c:pt idx="8">
                  <c:v>#N/A</c:v>
                </c:pt>
                <c:pt idx="9">
                  <c:v>0.21</c:v>
                </c:pt>
              </c:numCache>
            </c:numRef>
          </c:val>
          <c:extLst>
            <c:ext xmlns:c16="http://schemas.microsoft.com/office/drawing/2014/chart" uri="{C3380CC4-5D6E-409C-BE32-E72D297353CC}">
              <c16:uniqueId val="{00000004-F9B3-4AFE-AED5-BB36AC8C62BA}"/>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0.19</c:v>
                </c:pt>
                <c:pt idx="4">
                  <c:v>#N/A</c:v>
                </c:pt>
                <c:pt idx="5">
                  <c:v>0.36</c:v>
                </c:pt>
                <c:pt idx="6">
                  <c:v>#N/A</c:v>
                </c:pt>
                <c:pt idx="7">
                  <c:v>1.41</c:v>
                </c:pt>
                <c:pt idx="8">
                  <c:v>#N/A</c:v>
                </c:pt>
                <c:pt idx="9">
                  <c:v>1.58</c:v>
                </c:pt>
              </c:numCache>
            </c:numRef>
          </c:val>
          <c:extLst>
            <c:ext xmlns:c16="http://schemas.microsoft.com/office/drawing/2014/chart" uri="{C3380CC4-5D6E-409C-BE32-E72D297353CC}">
              <c16:uniqueId val="{00000005-F9B3-4AFE-AED5-BB36AC8C62B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0.19</c:v>
                </c:pt>
                <c:pt idx="2">
                  <c:v>#N/A</c:v>
                </c:pt>
                <c:pt idx="3">
                  <c:v>0.39</c:v>
                </c:pt>
                <c:pt idx="4">
                  <c:v>#N/A</c:v>
                </c:pt>
                <c:pt idx="5">
                  <c:v>1.54</c:v>
                </c:pt>
                <c:pt idx="6">
                  <c:v>#N/A</c:v>
                </c:pt>
                <c:pt idx="7">
                  <c:v>7.19</c:v>
                </c:pt>
                <c:pt idx="8">
                  <c:v>#N/A</c:v>
                </c:pt>
                <c:pt idx="9">
                  <c:v>2.86</c:v>
                </c:pt>
              </c:numCache>
            </c:numRef>
          </c:val>
          <c:extLst>
            <c:ext xmlns:c16="http://schemas.microsoft.com/office/drawing/2014/chart" uri="{C3380CC4-5D6E-409C-BE32-E72D297353CC}">
              <c16:uniqueId val="{00000006-F9B3-4AFE-AED5-BB36AC8C62B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0.95</c:v>
                </c:pt>
                <c:pt idx="2">
                  <c:v>#N/A</c:v>
                </c:pt>
                <c:pt idx="3">
                  <c:v>1.3</c:v>
                </c:pt>
                <c:pt idx="4">
                  <c:v>#N/A</c:v>
                </c:pt>
                <c:pt idx="5">
                  <c:v>1.86</c:v>
                </c:pt>
                <c:pt idx="6">
                  <c:v>#N/A</c:v>
                </c:pt>
                <c:pt idx="7">
                  <c:v>2.52</c:v>
                </c:pt>
                <c:pt idx="8">
                  <c:v>#N/A</c:v>
                </c:pt>
                <c:pt idx="9">
                  <c:v>3.26</c:v>
                </c:pt>
              </c:numCache>
            </c:numRef>
          </c:val>
          <c:extLst>
            <c:ext xmlns:c16="http://schemas.microsoft.com/office/drawing/2014/chart" uri="{C3380CC4-5D6E-409C-BE32-E72D297353CC}">
              <c16:uniqueId val="{00000007-F9B3-4AFE-AED5-BB36AC8C62B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3.12</c:v>
                </c:pt>
                <c:pt idx="4">
                  <c:v>#N/A</c:v>
                </c:pt>
                <c:pt idx="5">
                  <c:v>3.35</c:v>
                </c:pt>
                <c:pt idx="6">
                  <c:v>#N/A</c:v>
                </c:pt>
                <c:pt idx="7">
                  <c:v>3.23</c:v>
                </c:pt>
                <c:pt idx="8">
                  <c:v>#N/A</c:v>
                </c:pt>
                <c:pt idx="9">
                  <c:v>3.33</c:v>
                </c:pt>
              </c:numCache>
            </c:numRef>
          </c:val>
          <c:extLst>
            <c:ext xmlns:c16="http://schemas.microsoft.com/office/drawing/2014/chart" uri="{C3380CC4-5D6E-409C-BE32-E72D297353CC}">
              <c16:uniqueId val="{00000008-F9B3-4AFE-AED5-BB36AC8C62B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3.46</c:v>
                </c:pt>
                <c:pt idx="2">
                  <c:v>#N/A</c:v>
                </c:pt>
                <c:pt idx="3">
                  <c:v>4.3899999999999997</c:v>
                </c:pt>
                <c:pt idx="4">
                  <c:v>#N/A</c:v>
                </c:pt>
                <c:pt idx="5">
                  <c:v>4.62</c:v>
                </c:pt>
                <c:pt idx="6">
                  <c:v>#N/A</c:v>
                </c:pt>
                <c:pt idx="7">
                  <c:v>5.76</c:v>
                </c:pt>
                <c:pt idx="8">
                  <c:v>#N/A</c:v>
                </c:pt>
                <c:pt idx="9">
                  <c:v>5.76</c:v>
                </c:pt>
              </c:numCache>
            </c:numRef>
          </c:val>
          <c:extLst>
            <c:ext xmlns:c16="http://schemas.microsoft.com/office/drawing/2014/chart" uri="{C3380CC4-5D6E-409C-BE32-E72D297353CC}">
              <c16:uniqueId val="{00000009-F9B3-4AFE-AED5-BB36AC8C62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3113</c:v>
                </c:pt>
                <c:pt idx="5">
                  <c:v>3008</c:v>
                </c:pt>
                <c:pt idx="8">
                  <c:v>2999</c:v>
                </c:pt>
                <c:pt idx="11">
                  <c:v>3001</c:v>
                </c:pt>
                <c:pt idx="14">
                  <c:v>2999</c:v>
                </c:pt>
              </c:numCache>
            </c:numRef>
          </c:val>
          <c:extLst>
            <c:ext xmlns:c16="http://schemas.microsoft.com/office/drawing/2014/chart" uri="{C3380CC4-5D6E-409C-BE32-E72D297353CC}">
              <c16:uniqueId val="{00000000-D080-4C5A-8555-F51561515A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80-4C5A-8555-F51561515A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9</c:v>
                </c:pt>
                <c:pt idx="6">
                  <c:v>1</c:v>
                </c:pt>
                <c:pt idx="9">
                  <c:v>2</c:v>
                </c:pt>
                <c:pt idx="12">
                  <c:v>2</c:v>
                </c:pt>
              </c:numCache>
            </c:numRef>
          </c:val>
          <c:extLst>
            <c:ext xmlns:c16="http://schemas.microsoft.com/office/drawing/2014/chart" uri="{C3380CC4-5D6E-409C-BE32-E72D297353CC}">
              <c16:uniqueId val="{00000002-D080-4C5A-8555-F51561515A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80-4C5A-8555-F51561515A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1553</c:v>
                </c:pt>
                <c:pt idx="3">
                  <c:v>1547</c:v>
                </c:pt>
                <c:pt idx="6">
                  <c:v>1524</c:v>
                </c:pt>
                <c:pt idx="9">
                  <c:v>1532</c:v>
                </c:pt>
                <c:pt idx="12">
                  <c:v>1500</c:v>
                </c:pt>
              </c:numCache>
            </c:numRef>
          </c:val>
          <c:extLst>
            <c:ext xmlns:c16="http://schemas.microsoft.com/office/drawing/2014/chart" uri="{C3380CC4-5D6E-409C-BE32-E72D297353CC}">
              <c16:uniqueId val="{00000004-D080-4C5A-8555-F51561515A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80-4C5A-8555-F51561515A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80-4C5A-8555-F51561515A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3476</c:v>
                </c:pt>
                <c:pt idx="3">
                  <c:v>3505</c:v>
                </c:pt>
                <c:pt idx="6">
                  <c:v>3604</c:v>
                </c:pt>
                <c:pt idx="9">
                  <c:v>3771</c:v>
                </c:pt>
                <c:pt idx="12">
                  <c:v>3798</c:v>
                </c:pt>
              </c:numCache>
            </c:numRef>
          </c:val>
          <c:extLst>
            <c:ext xmlns:c16="http://schemas.microsoft.com/office/drawing/2014/chart" uri="{C3380CC4-5D6E-409C-BE32-E72D297353CC}">
              <c16:uniqueId val="{00000007-D080-4C5A-8555-F51561515A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1918</c:v>
                </c:pt>
                <c:pt idx="2">
                  <c:v>#N/A</c:v>
                </c:pt>
                <c:pt idx="3">
                  <c:v>#N/A</c:v>
                </c:pt>
                <c:pt idx="4">
                  <c:v>2053</c:v>
                </c:pt>
                <c:pt idx="5">
                  <c:v>#N/A</c:v>
                </c:pt>
                <c:pt idx="6">
                  <c:v>#N/A</c:v>
                </c:pt>
                <c:pt idx="7">
                  <c:v>2130</c:v>
                </c:pt>
                <c:pt idx="8">
                  <c:v>#N/A</c:v>
                </c:pt>
                <c:pt idx="9">
                  <c:v>#N/A</c:v>
                </c:pt>
                <c:pt idx="10">
                  <c:v>2304</c:v>
                </c:pt>
                <c:pt idx="11">
                  <c:v>#N/A</c:v>
                </c:pt>
                <c:pt idx="12">
                  <c:v>#N/A</c:v>
                </c:pt>
                <c:pt idx="13">
                  <c:v>2301</c:v>
                </c:pt>
                <c:pt idx="14">
                  <c:v>#N/A</c:v>
                </c:pt>
              </c:numCache>
            </c:numRef>
          </c:val>
          <c:smooth val="0"/>
          <c:extLst>
            <c:ext xmlns:c16="http://schemas.microsoft.com/office/drawing/2014/chart" uri="{C3380CC4-5D6E-409C-BE32-E72D297353CC}">
              <c16:uniqueId val="{00000008-D080-4C5A-8555-F51561515A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37313</c:v>
                </c:pt>
                <c:pt idx="5">
                  <c:v>37243</c:v>
                </c:pt>
                <c:pt idx="8">
                  <c:v>36844</c:v>
                </c:pt>
                <c:pt idx="11">
                  <c:v>36904</c:v>
                </c:pt>
                <c:pt idx="14">
                  <c:v>35627</c:v>
                </c:pt>
              </c:numCache>
            </c:numRef>
          </c:val>
          <c:extLst>
            <c:ext xmlns:c16="http://schemas.microsoft.com/office/drawing/2014/chart" uri="{C3380CC4-5D6E-409C-BE32-E72D297353CC}">
              <c16:uniqueId val="{00000000-07C0-4DCC-B1BF-228CB09EDF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949</c:v>
                </c:pt>
                <c:pt idx="5">
                  <c:v>944</c:v>
                </c:pt>
                <c:pt idx="8">
                  <c:v>740</c:v>
                </c:pt>
                <c:pt idx="11">
                  <c:v>649</c:v>
                </c:pt>
                <c:pt idx="14">
                  <c:v>587</c:v>
                </c:pt>
              </c:numCache>
            </c:numRef>
          </c:val>
          <c:extLst>
            <c:ext xmlns:c16="http://schemas.microsoft.com/office/drawing/2014/chart" uri="{C3380CC4-5D6E-409C-BE32-E72D297353CC}">
              <c16:uniqueId val="{00000001-07C0-4DCC-B1BF-228CB09EDF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10174</c:v>
                </c:pt>
                <c:pt idx="5">
                  <c:v>9385</c:v>
                </c:pt>
                <c:pt idx="8">
                  <c:v>9918</c:v>
                </c:pt>
                <c:pt idx="11">
                  <c:v>11410</c:v>
                </c:pt>
                <c:pt idx="14">
                  <c:v>12976</c:v>
                </c:pt>
              </c:numCache>
            </c:numRef>
          </c:val>
          <c:extLst>
            <c:ext xmlns:c16="http://schemas.microsoft.com/office/drawing/2014/chart" uri="{C3380CC4-5D6E-409C-BE32-E72D297353CC}">
              <c16:uniqueId val="{00000002-07C0-4DCC-B1BF-228CB09EDF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C0-4DCC-B1BF-228CB09EDF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C0-4DCC-B1BF-228CB09EDF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49</c:v>
                </c:pt>
                <c:pt idx="6">
                  <c:v>4</c:v>
                </c:pt>
                <c:pt idx="9">
                  <c:v>9</c:v>
                </c:pt>
                <c:pt idx="12">
                  <c:v>9</c:v>
                </c:pt>
              </c:numCache>
            </c:numRef>
          </c:val>
          <c:extLst>
            <c:ext xmlns:c16="http://schemas.microsoft.com/office/drawing/2014/chart" uri="{C3380CC4-5D6E-409C-BE32-E72D297353CC}">
              <c16:uniqueId val="{00000005-07C0-4DCC-B1BF-228CB09EDF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5923</c:v>
                </c:pt>
                <c:pt idx="3">
                  <c:v>5718</c:v>
                </c:pt>
                <c:pt idx="6">
                  <c:v>5591</c:v>
                </c:pt>
                <c:pt idx="9">
                  <c:v>5460</c:v>
                </c:pt>
                <c:pt idx="12">
                  <c:v>5226</c:v>
                </c:pt>
              </c:numCache>
            </c:numRef>
          </c:val>
          <c:extLst>
            <c:ext xmlns:c16="http://schemas.microsoft.com/office/drawing/2014/chart" uri="{C3380CC4-5D6E-409C-BE32-E72D297353CC}">
              <c16:uniqueId val="{00000006-07C0-4DCC-B1BF-228CB09EDF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07C0-4DCC-B1BF-228CB09EDF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22172</c:v>
                </c:pt>
                <c:pt idx="3">
                  <c:v>22280</c:v>
                </c:pt>
                <c:pt idx="6">
                  <c:v>21864</c:v>
                </c:pt>
                <c:pt idx="9">
                  <c:v>21322</c:v>
                </c:pt>
                <c:pt idx="12">
                  <c:v>20663</c:v>
                </c:pt>
              </c:numCache>
            </c:numRef>
          </c:val>
          <c:extLst>
            <c:ext xmlns:c16="http://schemas.microsoft.com/office/drawing/2014/chart" uri="{C3380CC4-5D6E-409C-BE32-E72D297353CC}">
              <c16:uniqueId val="{00000008-07C0-4DCC-B1BF-228CB09EDF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477</c:v>
                </c:pt>
                <c:pt idx="3">
                  <c:v>564</c:v>
                </c:pt>
                <c:pt idx="6">
                  <c:v>958</c:v>
                </c:pt>
                <c:pt idx="9">
                  <c:v>1451</c:v>
                </c:pt>
                <c:pt idx="12">
                  <c:v>1730</c:v>
                </c:pt>
              </c:numCache>
            </c:numRef>
          </c:val>
          <c:extLst>
            <c:ext xmlns:c16="http://schemas.microsoft.com/office/drawing/2014/chart" uri="{C3380CC4-5D6E-409C-BE32-E72D297353CC}">
              <c16:uniqueId val="{00000009-07C0-4DCC-B1BF-228CB09EDF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37238</c:v>
                </c:pt>
                <c:pt idx="3">
                  <c:v>36904</c:v>
                </c:pt>
                <c:pt idx="6">
                  <c:v>37133</c:v>
                </c:pt>
                <c:pt idx="9">
                  <c:v>37084</c:v>
                </c:pt>
                <c:pt idx="12">
                  <c:v>34964</c:v>
                </c:pt>
              </c:numCache>
            </c:numRef>
          </c:val>
          <c:extLst>
            <c:ext xmlns:c16="http://schemas.microsoft.com/office/drawing/2014/chart" uri="{C3380CC4-5D6E-409C-BE32-E72D297353CC}">
              <c16:uniqueId val="{0000000A-07C0-4DCC-B1BF-228CB09EDF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17385</c:v>
                </c:pt>
                <c:pt idx="2">
                  <c:v>#N/A</c:v>
                </c:pt>
                <c:pt idx="3">
                  <c:v>#N/A</c:v>
                </c:pt>
                <c:pt idx="4">
                  <c:v>17943</c:v>
                </c:pt>
                <c:pt idx="5">
                  <c:v>#N/A</c:v>
                </c:pt>
                <c:pt idx="6">
                  <c:v>#N/A</c:v>
                </c:pt>
                <c:pt idx="7">
                  <c:v>18048</c:v>
                </c:pt>
                <c:pt idx="8">
                  <c:v>#N/A</c:v>
                </c:pt>
                <c:pt idx="9">
                  <c:v>#N/A</c:v>
                </c:pt>
                <c:pt idx="10">
                  <c:v>16362</c:v>
                </c:pt>
                <c:pt idx="11">
                  <c:v>#N/A</c:v>
                </c:pt>
                <c:pt idx="12">
                  <c:v>#N/A</c:v>
                </c:pt>
                <c:pt idx="13">
                  <c:v>13402</c:v>
                </c:pt>
                <c:pt idx="14">
                  <c:v>#N/A</c:v>
                </c:pt>
              </c:numCache>
            </c:numRef>
          </c:val>
          <c:smooth val="0"/>
          <c:extLst>
            <c:ext xmlns:c16="http://schemas.microsoft.com/office/drawing/2014/chart" uri="{C3380CC4-5D6E-409C-BE32-E72D297353CC}">
              <c16:uniqueId val="{0000000B-07C0-4DCC-B1BF-228CB09EDF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2942</c:v>
                </c:pt>
                <c:pt idx="1">
                  <c:v>3417</c:v>
                </c:pt>
                <c:pt idx="2">
                  <c:v>4164</c:v>
                </c:pt>
              </c:numCache>
            </c:numRef>
          </c:val>
          <c:extLst>
            <c:ext xmlns:c16="http://schemas.microsoft.com/office/drawing/2014/chart" uri="{C3380CC4-5D6E-409C-BE32-E72D297353CC}">
              <c16:uniqueId val="{00000000-0660-40C9-84AC-1F4DF9A2AA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488</c:v>
                </c:pt>
                <c:pt idx="1">
                  <c:v>908</c:v>
                </c:pt>
                <c:pt idx="2">
                  <c:v>909</c:v>
                </c:pt>
              </c:numCache>
            </c:numRef>
          </c:val>
          <c:extLst>
            <c:ext xmlns:c16="http://schemas.microsoft.com/office/drawing/2014/chart" uri="{C3380CC4-5D6E-409C-BE32-E72D297353CC}">
              <c16:uniqueId val="{00000001-0660-40C9-84AC-1F4DF9A2AA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4223</c:v>
                </c:pt>
                <c:pt idx="1">
                  <c:v>4368</c:v>
                </c:pt>
                <c:pt idx="2">
                  <c:v>4708</c:v>
                </c:pt>
              </c:numCache>
            </c:numRef>
          </c:val>
          <c:extLst>
            <c:ext xmlns:c16="http://schemas.microsoft.com/office/drawing/2014/chart" uri="{C3380CC4-5D6E-409C-BE32-E72D297353CC}">
              <c16:uniqueId val="{00000002-0660-40C9-84AC-1F4DF9A2AA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公営企業繰出金に占める公債費充当額（下水道事業会計分）が減少したが、災害復旧債や一般廃棄物処理事業債等の元金償還により公債費充当一般財源が増加したため、分子全体が微増となった。</a:t>
          </a:r>
        </a:p>
        <a:p>
          <a:r>
            <a:rPr kumimoji="1" lang="ja-JP" altLang="en-US" sz="1400">
              <a:latin typeface="ＭＳ ゴシック" pitchFamily="49" charset="-128"/>
              <a:ea typeface="ＭＳ ゴシック" pitchFamily="49" charset="-128"/>
            </a:rPr>
            <a:t>　今後も地方財政措置のある地方債の優先的な活用や事業の精査を行い、良好な比率となるよう財政運営に努める。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令和４年度は、地方債現在高や公営企業への繰出減によって将来負担額が減となったことが主な要因となり、将来負担比率は減少した。</a:t>
          </a:r>
          <a:endParaRPr lang="ja-JP" altLang="ja-JP" sz="1400">
            <a:effectLst/>
          </a:endParaRPr>
        </a:p>
        <a:p>
          <a:r>
            <a:rPr kumimoji="1" lang="ja-JP" altLang="ja-JP" sz="1100">
              <a:solidFill>
                <a:schemeClr val="dk1"/>
              </a:solidFill>
              <a:effectLst/>
              <a:latin typeface="+mn-lt"/>
              <a:ea typeface="+mn-ea"/>
              <a:cs typeface="+mn-cs"/>
            </a:rPr>
            <a:t>　将来負担額については、臨時財政対策債の計画的な発行抑制による地方債現在高の減少、下水道事業の起債残高の減少等による公営企業債等繰入見込額（現在高）の減少等により、減となっている。</a:t>
          </a:r>
          <a:endParaRPr lang="ja-JP" altLang="ja-JP" sz="1400">
            <a:effectLst/>
          </a:endParaRPr>
        </a:p>
        <a:p>
          <a:r>
            <a:rPr kumimoji="1" lang="ja-JP" altLang="ja-JP" sz="1100">
              <a:solidFill>
                <a:schemeClr val="dk1"/>
              </a:solidFill>
              <a:effectLst/>
              <a:latin typeface="+mn-lt"/>
              <a:ea typeface="+mn-ea"/>
              <a:cs typeface="+mn-cs"/>
            </a:rPr>
            <a:t>　充当可能財源については、充当可能特定歳入及び基準財政需要額算入見込額が減となったが、充当可能基金が歳出の削減及び歳入の確保の取組により増となったことにより増加した。</a:t>
          </a:r>
          <a:endParaRPr lang="ja-JP" altLang="ja-JP" sz="1400">
            <a:effectLst/>
          </a:endParaRPr>
        </a:p>
        <a:p>
          <a:r>
            <a:rPr kumimoji="1" lang="ja-JP" altLang="ja-JP" sz="1100">
              <a:solidFill>
                <a:schemeClr val="dk1"/>
              </a:solidFill>
              <a:effectLst/>
              <a:latin typeface="+mn-lt"/>
              <a:ea typeface="+mn-ea"/>
              <a:cs typeface="+mn-cs"/>
            </a:rPr>
            <a:t>　引き続き、歳出の抑制などによって基金の取り崩し額を最小限に抑えるとともに、地方財政措置のない地方債の発行を抑制するなど、持続可能な財政運営を図る。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京都府舞鶴市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継続して歳出の削減及び多様な歳入の確保に取り組んだことにより基金の取り崩しを抑制したことや、前年度決算余剰金の積み立てにより財政調整積立金が増額となったこと、土地売却による地域開発用地等先行取得資金貸付金の返還があったこと等により都市開発基金の積立が増加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今後の公共施設の老朽化対策等の事業に備えるため、令和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記のとおり基金を積み立てたことにより、全体では増額となったが、引き続き効率的・効果的な歳出の執行に努めるとともに、歳入についても補助金の活用等の工夫を行い、市政の安定的な運営のために基金を活用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各基金条例に示された基金の設立目的に応じて使用する。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百万円の増となったが、主な要因は、都市開発推進基金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百万円の増加によるものである。それぞれ、今後必要となる公共施設等の建設、改修又は維持管理に要する経費、道路整備等都市基盤整備に要する経費に対応するために積み立てたものである。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果実運用型の基金については、引き続きその設立目的に沿って活用し、取崩し型基金が、歳出の抑制、収入の確保に取り組む中で基金の取り崩し額を最小限に抑えるなど、計画的な運用に努め、健全な財政運営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状況を堅持するため、継続して歳出の削減及び多様な歳入の確保に取り組んだことにより、財政調整基金の取り崩しをせず、前年度決算余剰金の積立額も増額となり、これにより基金残高は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過去の実績から、台風被害が発生した場合、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億円程度の財政需要が発生する。台風や大雨をはじめとする災害が頻発しており、こうした災害発生時に十分な対応ができるよう財政調整基金の残高を確保することを目指す。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財政調整積立金と同様に、歳出の節約、歳入の確保を行い、一般財源を確保することで取崩額を抑制することができたため、残高は前年度から微増となった。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建設地方債残高のピークを令和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年度に迎えること、令和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年度に普通交付税の再算定により令和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年度臨時財政対策債の償還するために財源措置された分は、後年度普通交付税の基準財政需要額に算入されないことから、基金残高を踏まえ計画的な償還及び取崩しを行う。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B840F69-9FAE-49E2-AEEA-36ABEC064E97}"/>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32D0ECD-4FD8-498B-95E5-9C0E6F13B025}"/>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B2BEA4-4D30-4477-9D30-5DFE1738B66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4B9CCB1-489C-43D6-9772-27834C42FE7F}"/>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E2128FE-892D-4CA0-81A8-949F53E55B1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3FDCAA5-9687-419B-97B8-2E9C5F50AF02}"/>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AD0E2F8-B315-469C-AB32-BC71FA896965}"/>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26DB60E-8609-4D3F-8BA7-9D1960BFC36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62F7340-C504-4FF4-BABE-1AE98D0DBD2B}"/>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22B8604-7F0D-4119-978D-F38C85017C10}"/>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78,194
77,191
342.13
39,240,855
38,189,693
572,102
19,996,499
34,964,002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FCC9E46-9B11-44A7-8AD1-21E8E59D7038}"/>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0105A76-5252-4DB6-88BC-4EF4DF6C8DE2}"/>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5226AD3-2A44-424E-9F18-E96216ACB806}"/>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AD96B0E-C95A-4C1F-8187-7CF18032F077}"/>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D140380-7B93-49D9-BE97-A6539D2ECD1C}"/>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3B7AB6-5AFD-4A64-A91D-48294F681486}"/>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2644EBA-A31D-41D3-9B0D-8ED81F59E573}"/>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263CA47-19A4-4168-AA9D-AA645DC32A00}"/>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C14C8C7-CF29-493C-977F-93316A76CE21}"/>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F4AC55A-E856-4B5D-AF0F-F71D5FFCC5C9}"/>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796375E-B1E5-4ACD-A397-28E460AD16D0}"/>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D8C080A-6F4C-4E9F-A897-C8E6E2EE54AE}"/>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BCD9934-555C-4474-900D-28140B0B3C46}"/>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66BD02-4CB9-4BAE-8E8A-E5AEF8CDC342}"/>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59B30A-204D-4039-9E5C-0B424E22330D}"/>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F951A94-DD97-46E4-8E99-E26C9FEACFA8}"/>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9561581-6BB1-4AAA-BB40-F2A03D9DDB58}"/>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B7E393C-58A3-417B-A143-7EAD8DFDA0AC}"/>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FCBE24F-EEB5-4948-9BD5-23D2B1F1249C}"/>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4CFE6EB-2090-43FF-9369-0752826E565D}"/>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02CB5C9-7D82-45C4-B3C1-A6F25C871C07}"/>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E3EB659-64B8-466C-8F17-3BAEB5BF9C9A}"/>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F6AE267-AFB1-4175-851F-6A4D12729899}"/>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551FDF3-D768-4D60-9575-CBE6AB49D83C}"/>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8689FCC-03D8-431D-90CC-76965A0AB9BE}"/>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43A96BA-3D20-4E8C-9452-1139C932BE5C}"/>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BF2111A-DE37-418D-B750-52C9303E53A4}"/>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B657EA5-ED8F-4C5F-A1D1-CB19443D37D0}"/>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796D50B-A483-4AFD-A975-738CB82772DD}"/>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F27E25B-383A-4BBD-A3AB-002E29257FFD}"/>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0DE876F-AC67-4377-9B6D-F7C6D4ED29CA}"/>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CAE0B70-2EC7-4395-B8DF-10EF64186611}"/>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76F3CA4-F61A-44CE-89C4-75B1EB70F368}"/>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382D3AF-F119-4FBB-8D8E-96ACA869F7B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1B6AE8-5732-47C5-B7B1-06E709DE3FFA}"/>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F608C2-83BF-4960-AC91-7E4F90009966}"/>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A4F8B54-A1D6-4DE2-9011-AED1B07FD2AE}"/>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基準財政収入額については、地価の下落などにより固定資産税は減少したが、一人当たり基準税額の増加や法人税割の精算などにより市税が増加したことから全体として増加となった。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基準財政需要額については、道路橋りょう費における地方債の償還終了に伴う事業費補正の減少となる一方で、普通交付税の再算定において令和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年度に引き続き臨時経済対策費が創設されたことにより増加となった。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B1D64ED-B2EF-460A-9E6D-6D00840F848D}"/>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7565CF1-075A-4C19-A062-C9632E9F02BB}"/>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1DCE822-7AD5-4D64-AF25-519DDF927CD8}"/>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F3480FC-2F12-4C90-90CE-4C47F7D6D57D}"/>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73095EF-77D6-4F8D-8255-FA3FFE610F4E}"/>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B6EB7BA-B4D3-43DF-8C12-85C297EBDC06}"/>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A78DABB-0696-49D7-8154-5EEC26D6ECF4}"/>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923A7EF-A7EB-4487-B3E3-48ACD939ECA8}"/>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A75F6DF-A4C3-4403-8BA1-45BDFADC1E02}"/>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6EDA6B3-2321-4683-BE99-13BB134D64A6}"/>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40DA945-D8FF-45C0-AE2D-DBF249462C4A}"/>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C5588E4-0117-4B11-84D4-B3D365B61AD0}"/>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060A6FB-3EA1-4B58-A56B-DC3D3CE5A091}"/>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F9D4311-5DCA-4CDA-81DC-C95F1931A59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C8FF23C-9CD6-4788-BEB1-A52617285B2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BC64DAA9-BF05-46D9-BD2E-39AA8E82402A}"/>
            </a:ext>
          </a:extLst>
        </xdr:cNvPr>
        <xdr:cNvCxnSpPr/>
      </xdr:nvCxnSpPr>
      <xdr:spPr>
        <a:xfrm flipV="1">
          <a:off x="4514850" y="6049433"/>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A8678A8-C2F5-4672-B51B-43A9E954EBDF}"/>
            </a:ext>
          </a:extLst>
        </xdr:cNvPr>
        <xdr:cNvSpPr txBox="1"/>
      </xdr:nvSpPr>
      <xdr:spPr>
        <a:xfrm>
          <a:off x="4581525" y="738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2EDED8D7-FFE9-44EA-8177-E9389E19BAB9}"/>
            </a:ext>
          </a:extLst>
        </xdr:cNvPr>
        <xdr:cNvCxnSpPr/>
      </xdr:nvCxnSpPr>
      <xdr:spPr>
        <a:xfrm>
          <a:off x="4429125" y="7421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628DA84C-E9BA-4912-A003-8F4A7792C8A5}"/>
            </a:ext>
          </a:extLst>
        </xdr:cNvPr>
        <xdr:cNvSpPr txBox="1"/>
      </xdr:nvSpPr>
      <xdr:spPr>
        <a:xfrm>
          <a:off x="4581525" y="58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78C76FD5-B649-4556-B1A0-F8CC0A828527}"/>
            </a:ext>
          </a:extLst>
        </xdr:cNvPr>
        <xdr:cNvCxnSpPr/>
      </xdr:nvCxnSpPr>
      <xdr:spPr>
        <a:xfrm>
          <a:off x="4429125" y="60494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75BB646C-9CB6-42F0-B59B-D2F7D8CA05DC}"/>
            </a:ext>
          </a:extLst>
        </xdr:cNvPr>
        <xdr:cNvCxnSpPr/>
      </xdr:nvCxnSpPr>
      <xdr:spPr>
        <a:xfrm>
          <a:off x="3752850" y="6869642"/>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E2B05D3-9E5C-4350-92E2-6FE0B94847C4}"/>
            </a:ext>
          </a:extLst>
        </xdr:cNvPr>
        <xdr:cNvSpPr txBox="1"/>
      </xdr:nvSpPr>
      <xdr:spPr>
        <a:xfrm>
          <a:off x="4581525" y="658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F8B04FDE-A6DD-4641-A9F2-79D92BB61EEA}"/>
            </a:ext>
          </a:extLst>
        </xdr:cNvPr>
        <xdr:cNvSpPr/>
      </xdr:nvSpPr>
      <xdr:spPr>
        <a:xfrm>
          <a:off x="4467225" y="6721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4D47D68A-8D24-479E-94FB-1ABE1116D30B}"/>
            </a:ext>
          </a:extLst>
        </xdr:cNvPr>
        <xdr:cNvCxnSpPr/>
      </xdr:nvCxnSpPr>
      <xdr:spPr>
        <a:xfrm>
          <a:off x="2943225" y="6849533"/>
          <a:ext cx="80962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7CF37E1A-86A4-4287-88F2-320283A566C8}"/>
            </a:ext>
          </a:extLst>
        </xdr:cNvPr>
        <xdr:cNvSpPr/>
      </xdr:nvSpPr>
      <xdr:spPr>
        <a:xfrm>
          <a:off x="3705225" y="67077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8012991D-338F-4EAE-B82A-C39A1A7AC3A8}"/>
            </a:ext>
          </a:extLst>
        </xdr:cNvPr>
        <xdr:cNvSpPr txBox="1"/>
      </xdr:nvSpPr>
      <xdr:spPr>
        <a:xfrm>
          <a:off x="3409950" y="648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2CF1145-5765-4D1E-84C3-86A869D29F92}"/>
            </a:ext>
          </a:extLst>
        </xdr:cNvPr>
        <xdr:cNvCxnSpPr/>
      </xdr:nvCxnSpPr>
      <xdr:spPr>
        <a:xfrm>
          <a:off x="2124075" y="6829425"/>
          <a:ext cx="8191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FECFA015-11CB-4DF1-8980-096CA29FC864}"/>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739DD29-C74E-40C7-BCC1-520EF7A13446}"/>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6AA97D9F-BE96-489D-B179-1FDC493CF249}"/>
            </a:ext>
          </a:extLst>
        </xdr:cNvPr>
        <xdr:cNvCxnSpPr/>
      </xdr:nvCxnSpPr>
      <xdr:spPr>
        <a:xfrm>
          <a:off x="1333500" y="6798733"/>
          <a:ext cx="790575"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DE8C9C10-E40F-475B-8254-8A86D3F1D00C}"/>
            </a:ext>
          </a:extLst>
        </xdr:cNvPr>
        <xdr:cNvSpPr/>
      </xdr:nvSpPr>
      <xdr:spPr>
        <a:xfrm>
          <a:off x="2095500" y="6667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C5B89452-21E8-40A8-B5E9-AC90CEA50DD6}"/>
            </a:ext>
          </a:extLst>
        </xdr:cNvPr>
        <xdr:cNvSpPr txBox="1"/>
      </xdr:nvSpPr>
      <xdr:spPr>
        <a:xfrm>
          <a:off x="1781175"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58D2E110-2B8E-4218-B32C-F20FEC75D44D}"/>
            </a:ext>
          </a:extLst>
        </xdr:cNvPr>
        <xdr:cNvSpPr/>
      </xdr:nvSpPr>
      <xdr:spPr>
        <a:xfrm>
          <a:off x="1285875" y="66675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DFA4711B-72FF-456C-8B0E-0FF83FB566A6}"/>
            </a:ext>
          </a:extLst>
        </xdr:cNvPr>
        <xdr:cNvSpPr txBox="1"/>
      </xdr:nvSpPr>
      <xdr:spPr>
        <a:xfrm>
          <a:off x="97155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C45B6FA-0DAD-4AB3-AD4A-62F43A273A5B}"/>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F6F7EF3-AE06-48CC-82B5-6178EBDBEE52}"/>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9A91E8D-E439-466F-9677-9BC101316B77}"/>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1DE2C0-99FD-48DC-9515-1DD5341F4A78}"/>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848AB60-D867-4124-AAA3-6149308DD610}"/>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F94A797F-5E17-4DDF-B7B0-276E8FD1815D}"/>
            </a:ext>
          </a:extLst>
        </xdr:cNvPr>
        <xdr:cNvSpPr/>
      </xdr:nvSpPr>
      <xdr:spPr>
        <a:xfrm>
          <a:off x="4467225" y="68558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D96B39B2-1121-4F08-924A-24599C89CCBC}"/>
            </a:ext>
          </a:extLst>
        </xdr:cNvPr>
        <xdr:cNvSpPr txBox="1"/>
      </xdr:nvSpPr>
      <xdr:spPr>
        <a:xfrm>
          <a:off x="4581525" y="68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7FA32A62-4252-4879-A92A-568BB6123824}"/>
            </a:ext>
          </a:extLst>
        </xdr:cNvPr>
        <xdr:cNvSpPr/>
      </xdr:nvSpPr>
      <xdr:spPr>
        <a:xfrm>
          <a:off x="3705225" y="681249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9A038581-DDD4-41D6-BAE3-33CC148A3D09}"/>
            </a:ext>
          </a:extLst>
        </xdr:cNvPr>
        <xdr:cNvSpPr txBox="1"/>
      </xdr:nvSpPr>
      <xdr:spPr>
        <a:xfrm>
          <a:off x="3409950" y="69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2522E8E9-D8ED-4F7C-987D-E18D449706D6}"/>
            </a:ext>
          </a:extLst>
        </xdr:cNvPr>
        <xdr:cNvSpPr/>
      </xdr:nvSpPr>
      <xdr:spPr>
        <a:xfrm>
          <a:off x="2886075" y="68019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a:extLst>
            <a:ext uri="{FF2B5EF4-FFF2-40B4-BE49-F238E27FC236}">
              <a16:creationId xmlns:a16="http://schemas.microsoft.com/office/drawing/2014/main" id="{C06935DD-910C-4AE1-ABCF-95141DFD1E63}"/>
            </a:ext>
          </a:extLst>
        </xdr:cNvPr>
        <xdr:cNvSpPr txBox="1"/>
      </xdr:nvSpPr>
      <xdr:spPr>
        <a:xfrm>
          <a:off x="2600325" y="688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F16ACCAA-E787-4D6E-8302-C70AB5B49674}"/>
            </a:ext>
          </a:extLst>
        </xdr:cNvPr>
        <xdr:cNvSpPr/>
      </xdr:nvSpPr>
      <xdr:spPr>
        <a:xfrm>
          <a:off x="2095500" y="6781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A1835FFB-08C8-4620-9728-A380CAD8249E}"/>
            </a:ext>
          </a:extLst>
        </xdr:cNvPr>
        <xdr:cNvSpPr txBox="1"/>
      </xdr:nvSpPr>
      <xdr:spPr>
        <a:xfrm>
          <a:off x="1781175"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60588022-94EE-412F-A2F5-5069DB8DF3A0}"/>
            </a:ext>
          </a:extLst>
        </xdr:cNvPr>
        <xdr:cNvSpPr/>
      </xdr:nvSpPr>
      <xdr:spPr>
        <a:xfrm>
          <a:off x="1285875" y="67415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A9DDAC0A-2D0C-460F-8333-26EF67A45EBE}"/>
            </a:ext>
          </a:extLst>
        </xdr:cNvPr>
        <xdr:cNvSpPr txBox="1"/>
      </xdr:nvSpPr>
      <xdr:spPr>
        <a:xfrm>
          <a:off x="971550"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A889EDD-C093-482F-8EB4-90A9E0CED35F}"/>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D99293C-F094-4DAB-9CD1-B329B1D2603D}"/>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4994536-815C-499B-A3B2-85FF70560FD0}"/>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B980BA1-51BF-4B51-90BC-B23D0E937292}"/>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ADABC10-8768-42DE-8207-C2836AC71E07}"/>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5C708AE-DFB5-44BB-A7D6-61835BA11068}"/>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370BAF9-58BE-4C03-B270-23C7FC02CA3B}"/>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C074A34-F5E1-491C-9403-954F1AF6D1A3}"/>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2297F1B-C972-4D58-BEEC-0D890F941D70}"/>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6DBC73C-AC8A-478A-B954-CE439EFB51D0}"/>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85455A4-EC8A-4FCF-8FBA-8E9643AE649C}"/>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709E9EA-9316-4CC2-959D-290E4E7F09E6}"/>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3C0D35C-FD18-4362-9140-282841EB34E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歳出面は退職手当等の増加で人件費が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億円、光熱費の増加等により物件費が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億円となるなど、前年度比で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他方、歳入では、地方交付税が普通交付税で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億円増加したが、市税収入のうち固定資産税が△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億円となるなど、市税収入全体で前年度比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億円の減収、臨時財政対策債は△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億円となり、経常一般財源は前年度比で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来年度以降についても一般財源総額は減少することも考えられることから、公共施設の見直しや既存事業の見直しなどの改革に取り組んでいく。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44D5B2F-1ABE-4D0E-B440-654FEEC8E40C}"/>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CCAC28D-3EE3-4B68-9E04-C14E1FDE39C5}"/>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8449D3F-C4C1-4274-A748-941FBC7D3FFC}"/>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FBE0E4C5-E5F1-420B-BB72-B350B0D88460}"/>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F799BE5F-8E5E-4C89-8390-26B88FF84B24}"/>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EA018F1D-2A9C-451F-B077-30D4E6170976}"/>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BE0898D-52A7-45C9-AC60-65AABC57FA5C}"/>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36A6FD1B-D932-4F7D-876F-55F0E5D5DB0F}"/>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4A28B10-84E2-42D6-A868-A912E40CC000}"/>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CDA383D-8A03-4DCD-8074-969D92E58FBC}"/>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F11C9FB9-64E7-4656-9137-E0A484331E0D}"/>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19CEF5CA-DE63-489A-8375-E56CA0BAEA44}"/>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49A8561-2743-4D46-A3A4-A49CD5A43F7E}"/>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9A5B724-6F63-4256-97DE-64D647A126D7}"/>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432CB7A-DC02-490A-AC5C-4FF52F87F84D}"/>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F1BA884-5232-4574-9723-6B687CD9CBD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73E59589-46A9-49FD-95BA-F79A0F43894C}"/>
            </a:ext>
          </a:extLst>
        </xdr:cNvPr>
        <xdr:cNvCxnSpPr/>
      </xdr:nvCxnSpPr>
      <xdr:spPr>
        <a:xfrm flipV="1">
          <a:off x="4514850" y="9573471"/>
          <a:ext cx="0" cy="1342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AB59D94-673D-4CD1-A9A3-D32A8F4143C2}"/>
            </a:ext>
          </a:extLst>
        </xdr:cNvPr>
        <xdr:cNvSpPr txBox="1"/>
      </xdr:nvSpPr>
      <xdr:spPr>
        <a:xfrm>
          <a:off x="4581525" y="108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BC8D1220-C94B-492A-B30B-ED41B8C0B22A}"/>
            </a:ext>
          </a:extLst>
        </xdr:cNvPr>
        <xdr:cNvCxnSpPr/>
      </xdr:nvCxnSpPr>
      <xdr:spPr>
        <a:xfrm>
          <a:off x="4429125" y="109160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D67DF8D-1B67-457C-9FFE-CAE18611A475}"/>
            </a:ext>
          </a:extLst>
        </xdr:cNvPr>
        <xdr:cNvSpPr txBox="1"/>
      </xdr:nvSpPr>
      <xdr:spPr>
        <a:xfrm>
          <a:off x="4581525" y="93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5BA19522-D340-4FC9-A25B-70CA607FC1AC}"/>
            </a:ext>
          </a:extLst>
        </xdr:cNvPr>
        <xdr:cNvCxnSpPr/>
      </xdr:nvCxnSpPr>
      <xdr:spPr>
        <a:xfrm>
          <a:off x="4429125" y="95734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65</xdr:row>
      <xdr:rowOff>85090</xdr:rowOff>
    </xdr:to>
    <xdr:cxnSp macro="">
      <xdr:nvCxnSpPr>
        <xdr:cNvPr id="132" name="直線コネクタ 131">
          <a:extLst>
            <a:ext uri="{FF2B5EF4-FFF2-40B4-BE49-F238E27FC236}">
              <a16:creationId xmlns:a16="http://schemas.microsoft.com/office/drawing/2014/main" id="{75EAB28A-4E96-4DF0-847A-E075C038EBF1}"/>
            </a:ext>
          </a:extLst>
        </xdr:cNvPr>
        <xdr:cNvCxnSpPr/>
      </xdr:nvCxnSpPr>
      <xdr:spPr>
        <a:xfrm>
          <a:off x="3752850" y="10172277"/>
          <a:ext cx="762000" cy="44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BD281F05-F434-463E-8AD9-967C26356A23}"/>
            </a:ext>
          </a:extLst>
        </xdr:cNvPr>
        <xdr:cNvSpPr txBox="1"/>
      </xdr:nvSpPr>
      <xdr:spPr>
        <a:xfrm>
          <a:off x="4581525" y="10164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E00E8063-1770-4E65-B24C-CB4A71B50C2B}"/>
            </a:ext>
          </a:extLst>
        </xdr:cNvPr>
        <xdr:cNvSpPr/>
      </xdr:nvSpPr>
      <xdr:spPr>
        <a:xfrm>
          <a:off x="4467225" y="103130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1FF767AB-D904-4D00-B930-E43CD23BD852}"/>
            </a:ext>
          </a:extLst>
        </xdr:cNvPr>
        <xdr:cNvCxnSpPr/>
      </xdr:nvCxnSpPr>
      <xdr:spPr>
        <a:xfrm flipV="1">
          <a:off x="2943225" y="10172277"/>
          <a:ext cx="809625" cy="4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7227F438-EBEC-4525-A93D-840C9BE20235}"/>
            </a:ext>
          </a:extLst>
        </xdr:cNvPr>
        <xdr:cNvSpPr/>
      </xdr:nvSpPr>
      <xdr:spPr>
        <a:xfrm>
          <a:off x="3705225" y="10039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C0510A8D-FE3A-4147-B35D-40D6AB22F078}"/>
            </a:ext>
          </a:extLst>
        </xdr:cNvPr>
        <xdr:cNvSpPr txBox="1"/>
      </xdr:nvSpPr>
      <xdr:spPr>
        <a:xfrm>
          <a:off x="3409950" y="981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8AF5F988-7276-4C7B-9EDE-C0EF834B813F}"/>
            </a:ext>
          </a:extLst>
        </xdr:cNvPr>
        <xdr:cNvCxnSpPr/>
      </xdr:nvCxnSpPr>
      <xdr:spPr>
        <a:xfrm>
          <a:off x="2124075" y="10589260"/>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4214501C-59A1-4731-A65B-FC77A461DCEA}"/>
            </a:ext>
          </a:extLst>
        </xdr:cNvPr>
        <xdr:cNvSpPr/>
      </xdr:nvSpPr>
      <xdr:spPr>
        <a:xfrm>
          <a:off x="2886075" y="104129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AFA288A6-D0A8-49CB-8197-53FA79E34BE2}"/>
            </a:ext>
          </a:extLst>
        </xdr:cNvPr>
        <xdr:cNvSpPr txBox="1"/>
      </xdr:nvSpPr>
      <xdr:spPr>
        <a:xfrm>
          <a:off x="2600325" y="102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2117</xdr:rowOff>
    </xdr:to>
    <xdr:cxnSp macro="">
      <xdr:nvCxnSpPr>
        <xdr:cNvPr id="141" name="直線コネクタ 140">
          <a:extLst>
            <a:ext uri="{FF2B5EF4-FFF2-40B4-BE49-F238E27FC236}">
              <a16:creationId xmlns:a16="http://schemas.microsoft.com/office/drawing/2014/main" id="{E02E1ACD-FD69-44C6-9458-A554F4ED34FB}"/>
            </a:ext>
          </a:extLst>
        </xdr:cNvPr>
        <xdr:cNvCxnSpPr/>
      </xdr:nvCxnSpPr>
      <xdr:spPr>
        <a:xfrm flipV="1">
          <a:off x="1333500" y="10589260"/>
          <a:ext cx="790575" cy="9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5F2B5880-71C1-4358-811E-7E16B6C87FEB}"/>
            </a:ext>
          </a:extLst>
        </xdr:cNvPr>
        <xdr:cNvSpPr/>
      </xdr:nvSpPr>
      <xdr:spPr>
        <a:xfrm>
          <a:off x="2095500" y="1045146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83915D3E-C1B5-4F2F-B6B5-FFB80F352E47}"/>
            </a:ext>
          </a:extLst>
        </xdr:cNvPr>
        <xdr:cNvSpPr txBox="1"/>
      </xdr:nvSpPr>
      <xdr:spPr>
        <a:xfrm>
          <a:off x="1781175" y="102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13E65995-8A6C-4A7C-BF40-4C5C7091F31B}"/>
            </a:ext>
          </a:extLst>
        </xdr:cNvPr>
        <xdr:cNvSpPr/>
      </xdr:nvSpPr>
      <xdr:spPr>
        <a:xfrm>
          <a:off x="1285875" y="1042902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66EB8BA6-F903-4FC6-AE72-5CC476E64818}"/>
            </a:ext>
          </a:extLst>
        </xdr:cNvPr>
        <xdr:cNvSpPr txBox="1"/>
      </xdr:nvSpPr>
      <xdr:spPr>
        <a:xfrm>
          <a:off x="971550" y="1021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5B2043-9445-4ADB-BAE3-BAFE14275D2C}"/>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A12675E-4BD2-42CA-B486-23B570DB322D}"/>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7F9505E-85EB-4C58-A916-AD45709970C9}"/>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59214D1-353B-4825-8527-79280BB0B4CE}"/>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646257D-0719-47A3-B610-B45A75A5F03F}"/>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1" name="楕円 150">
          <a:extLst>
            <a:ext uri="{FF2B5EF4-FFF2-40B4-BE49-F238E27FC236}">
              <a16:creationId xmlns:a16="http://schemas.microsoft.com/office/drawing/2014/main" id="{98A30579-5BCA-437C-9061-47485551A21F}"/>
            </a:ext>
          </a:extLst>
        </xdr:cNvPr>
        <xdr:cNvSpPr/>
      </xdr:nvSpPr>
      <xdr:spPr>
        <a:xfrm>
          <a:off x="4467225" y="105562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2" name="財政構造の弾力性該当値テキスト">
          <a:extLst>
            <a:ext uri="{FF2B5EF4-FFF2-40B4-BE49-F238E27FC236}">
              <a16:creationId xmlns:a16="http://schemas.microsoft.com/office/drawing/2014/main" id="{E1A8A848-B8A0-4511-8A57-A8E802178755}"/>
            </a:ext>
          </a:extLst>
        </xdr:cNvPr>
        <xdr:cNvSpPr txBox="1"/>
      </xdr:nvSpPr>
      <xdr:spPr>
        <a:xfrm>
          <a:off x="4581525" y="1053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3EFFC84C-4C4F-4231-9160-EB73BDE5B6C3}"/>
            </a:ext>
          </a:extLst>
        </xdr:cNvPr>
        <xdr:cNvSpPr/>
      </xdr:nvSpPr>
      <xdr:spPr>
        <a:xfrm>
          <a:off x="3705225" y="101246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4" name="テキスト ボックス 153">
          <a:extLst>
            <a:ext uri="{FF2B5EF4-FFF2-40B4-BE49-F238E27FC236}">
              <a16:creationId xmlns:a16="http://schemas.microsoft.com/office/drawing/2014/main" id="{6CB2BBB0-919E-453B-BB45-F822F1579E97}"/>
            </a:ext>
          </a:extLst>
        </xdr:cNvPr>
        <xdr:cNvSpPr txBox="1"/>
      </xdr:nvSpPr>
      <xdr:spPr>
        <a:xfrm>
          <a:off x="3409950" y="1019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5D4B5F5F-A2DD-4469-B95A-716919CFCB30}"/>
            </a:ext>
          </a:extLst>
        </xdr:cNvPr>
        <xdr:cNvSpPr/>
      </xdr:nvSpPr>
      <xdr:spPr>
        <a:xfrm>
          <a:off x="2886075" y="105321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18CBF767-EF26-4BB1-B5A6-0F65084D2F95}"/>
            </a:ext>
          </a:extLst>
        </xdr:cNvPr>
        <xdr:cNvSpPr txBox="1"/>
      </xdr:nvSpPr>
      <xdr:spPr>
        <a:xfrm>
          <a:off x="2600325"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a:extLst>
            <a:ext uri="{FF2B5EF4-FFF2-40B4-BE49-F238E27FC236}">
              <a16:creationId xmlns:a16="http://schemas.microsoft.com/office/drawing/2014/main" id="{D09F66E2-E151-4538-8D6A-D293F484586E}"/>
            </a:ext>
          </a:extLst>
        </xdr:cNvPr>
        <xdr:cNvSpPr/>
      </xdr:nvSpPr>
      <xdr:spPr>
        <a:xfrm>
          <a:off x="2095500" y="105321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129EBFAD-BC63-484A-8B63-4CF8B7CAF6D1}"/>
            </a:ext>
          </a:extLst>
        </xdr:cNvPr>
        <xdr:cNvSpPr txBox="1"/>
      </xdr:nvSpPr>
      <xdr:spPr>
        <a:xfrm>
          <a:off x="1781175"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9" name="楕円 158">
          <a:extLst>
            <a:ext uri="{FF2B5EF4-FFF2-40B4-BE49-F238E27FC236}">
              <a16:creationId xmlns:a16="http://schemas.microsoft.com/office/drawing/2014/main" id="{1BE1124B-1A73-49AB-9E57-077BFDF8624A}"/>
            </a:ext>
          </a:extLst>
        </xdr:cNvPr>
        <xdr:cNvSpPr/>
      </xdr:nvSpPr>
      <xdr:spPr>
        <a:xfrm>
          <a:off x="1285875" y="1065106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60" name="テキスト ボックス 159">
          <a:extLst>
            <a:ext uri="{FF2B5EF4-FFF2-40B4-BE49-F238E27FC236}">
              <a16:creationId xmlns:a16="http://schemas.microsoft.com/office/drawing/2014/main" id="{8B3729AE-1A5D-4418-997F-0C52F1B4F31C}"/>
            </a:ext>
          </a:extLst>
        </xdr:cNvPr>
        <xdr:cNvSpPr txBox="1"/>
      </xdr:nvSpPr>
      <xdr:spPr>
        <a:xfrm>
          <a:off x="971550" y="1072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255C9A4-7CDC-4832-99E4-70079A2443F5}"/>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D503A7D-9CC9-4DD2-842A-8EEC8C3BEB5E}"/>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96B700F-5A60-40F1-BDE7-9A784B73E4FD}"/>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5496669-98DA-4BDF-98C1-6AD05C9C9737}"/>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F03501D-3A9F-4C2F-9BEA-5C4572E71BB6}"/>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6DFF1C5-78F9-4155-9FCD-2998750A5375}"/>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C2EAB65-B3F6-4621-A100-526745C39205}"/>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9CE6CAD-DAAC-4C0F-9C8A-F290D6EFFB3A}"/>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056A989-33DB-405D-8855-5A33FB882B43}"/>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BAB449E-CBFF-419F-8EF5-A0DE8C82C388}"/>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0F31235-3042-4B87-824A-3072A521C6C1}"/>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5419CFE-C23D-4D0D-B7C6-D7E9980C0826}"/>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4D5523A-363D-412D-A8A8-504A8CA35776}"/>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人件費については、持続可能な財政運営を図るため、定員管理と効率的な人材運用を行っているものの、会計年度任用職員に係る費用や退職手当等で増加している。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新型コロナウイルスワクチン接種に係る経費が減となったが、ふるさと応援寄附金の返礼等に係る経費や原油価格・物価高騰の影響で光熱水費が増加となり、全体的に前年度比で増加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1B605D9-485B-4338-826B-DA1A53505308}"/>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2154C9B-E840-4F22-904E-1B13607A344E}"/>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0CABDA6-7C71-43CF-92D3-2057D7C252C8}"/>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242A15F-464F-4BE0-9D7F-FC46FF983986}"/>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310D532-EA06-4FA4-9F5F-0B009BF8DB9B}"/>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E632AFF-7927-49FD-BD39-CBA5A6FEA4CF}"/>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8AC8E89-0BE4-431A-A233-07BEFA9F349B}"/>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7D58803D-0BD9-4EDE-9A94-DF3B64C660A0}"/>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F6FE7CE2-B4A7-4A4B-9ABD-26B7B70A57AE}"/>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1E60C83F-D13C-4719-94D1-B5E819F5032F}"/>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986F116-2059-4AD0-9E5E-077393DDDE93}"/>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F3208B89-F039-4095-BBDE-2518422FF2ED}"/>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9573B332-3FAF-42A2-8AD1-152CBABF8068}"/>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8C19A00-B245-43F9-86D7-762A978736F5}"/>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79DA59F-A8F8-42F1-87BA-B513A0378B04}"/>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BDDA8C5-90C8-47CA-BAD2-32A10298AB0F}"/>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F1B6D986-97D6-4EC2-AEE8-716D529AAA8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347BB55-DFBF-47A1-974F-0C1A289E276D}"/>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D2124A63-50AB-40A9-87D4-7729DCBE2458}"/>
            </a:ext>
          </a:extLst>
        </xdr:cNvPr>
        <xdr:cNvCxnSpPr/>
      </xdr:nvCxnSpPr>
      <xdr:spPr>
        <a:xfrm flipV="1">
          <a:off x="4514850" y="13098207"/>
          <a:ext cx="0" cy="1578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FDE2D751-5481-4D0E-867D-B5624C445030}"/>
            </a:ext>
          </a:extLst>
        </xdr:cNvPr>
        <xdr:cNvSpPr txBox="1"/>
      </xdr:nvSpPr>
      <xdr:spPr>
        <a:xfrm>
          <a:off x="4581525" y="146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4B02F535-6B45-4937-A3BD-6614F34156BA}"/>
            </a:ext>
          </a:extLst>
        </xdr:cNvPr>
        <xdr:cNvCxnSpPr/>
      </xdr:nvCxnSpPr>
      <xdr:spPr>
        <a:xfrm>
          <a:off x="4429125" y="146762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9C4ED23E-69E6-46E4-B4FB-9EF4B733B37A}"/>
            </a:ext>
          </a:extLst>
        </xdr:cNvPr>
        <xdr:cNvSpPr txBox="1"/>
      </xdr:nvSpPr>
      <xdr:spPr>
        <a:xfrm>
          <a:off x="4581525" y="1285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A86A6120-3962-4FD7-904F-ADAAC6300F36}"/>
            </a:ext>
          </a:extLst>
        </xdr:cNvPr>
        <xdr:cNvCxnSpPr/>
      </xdr:nvCxnSpPr>
      <xdr:spPr>
        <a:xfrm>
          <a:off x="4429125" y="130982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159986</xdr:rowOff>
    </xdr:from>
    <xdr:to>
      <xdr:col>23</xdr:col>
      <xdr:colOff>133350</xdr:colOff>
      <xdr:row>84</xdr:row>
      <xdr:rowOff>65246</xdr:rowOff>
    </xdr:to>
    <xdr:cxnSp macro="">
      <xdr:nvCxnSpPr>
        <xdr:cNvPr id="197" name="直線コネクタ 196">
          <a:extLst>
            <a:ext uri="{FF2B5EF4-FFF2-40B4-BE49-F238E27FC236}">
              <a16:creationId xmlns:a16="http://schemas.microsoft.com/office/drawing/2014/main" id="{7D731633-597D-4F79-99A3-BBC5C295FA29}"/>
            </a:ext>
          </a:extLst>
        </xdr:cNvPr>
        <xdr:cNvCxnSpPr/>
      </xdr:nvCxnSpPr>
      <xdr:spPr>
        <a:xfrm>
          <a:off x="3752850" y="13602936"/>
          <a:ext cx="762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2A0EBECA-1099-4FD9-AFF7-414559B33E05}"/>
            </a:ext>
          </a:extLst>
        </xdr:cNvPr>
        <xdr:cNvSpPr txBox="1"/>
      </xdr:nvSpPr>
      <xdr:spPr>
        <a:xfrm>
          <a:off x="4581525" y="13288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C73F4976-FCB6-4670-9AEC-FF21C8BAF707}"/>
            </a:ext>
          </a:extLst>
        </xdr:cNvPr>
        <xdr:cNvSpPr/>
      </xdr:nvSpPr>
      <xdr:spPr>
        <a:xfrm>
          <a:off x="4467225" y="134371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87376</xdr:rowOff>
    </xdr:from>
    <xdr:to>
      <xdr:col>19</xdr:col>
      <xdr:colOff>133350</xdr:colOff>
      <xdr:row>83</xdr:row>
      <xdr:rowOff>159986</xdr:rowOff>
    </xdr:to>
    <xdr:cxnSp macro="">
      <xdr:nvCxnSpPr>
        <xdr:cNvPr id="200" name="直線コネクタ 199">
          <a:extLst>
            <a:ext uri="{FF2B5EF4-FFF2-40B4-BE49-F238E27FC236}">
              <a16:creationId xmlns:a16="http://schemas.microsoft.com/office/drawing/2014/main" id="{C398644C-49D3-49FB-A811-8A59107020BA}"/>
            </a:ext>
          </a:extLst>
        </xdr:cNvPr>
        <xdr:cNvCxnSpPr/>
      </xdr:nvCxnSpPr>
      <xdr:spPr>
        <a:xfrm>
          <a:off x="2943225" y="13523976"/>
          <a:ext cx="809625" cy="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82873F46-B4C1-4AD2-B357-BB654B1DBB35}"/>
            </a:ext>
          </a:extLst>
        </xdr:cNvPr>
        <xdr:cNvSpPr/>
      </xdr:nvSpPr>
      <xdr:spPr>
        <a:xfrm>
          <a:off x="3705225" y="1340455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97C4D656-D5AC-4BD3-BF4E-C1929DF99E4D}"/>
            </a:ext>
          </a:extLst>
        </xdr:cNvPr>
        <xdr:cNvSpPr txBox="1"/>
      </xdr:nvSpPr>
      <xdr:spPr>
        <a:xfrm>
          <a:off x="3409950" y="1318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130639</xdr:rowOff>
    </xdr:from>
    <xdr:to>
      <xdr:col>15</xdr:col>
      <xdr:colOff>82550</xdr:colOff>
      <xdr:row>83</xdr:row>
      <xdr:rowOff>87376</xdr:rowOff>
    </xdr:to>
    <xdr:cxnSp macro="">
      <xdr:nvCxnSpPr>
        <xdr:cNvPr id="203" name="直線コネクタ 202">
          <a:extLst>
            <a:ext uri="{FF2B5EF4-FFF2-40B4-BE49-F238E27FC236}">
              <a16:creationId xmlns:a16="http://schemas.microsoft.com/office/drawing/2014/main" id="{3BB55E32-F342-434A-9C2A-9BBA6DAE93DC}"/>
            </a:ext>
          </a:extLst>
        </xdr:cNvPr>
        <xdr:cNvCxnSpPr/>
      </xdr:nvCxnSpPr>
      <xdr:spPr>
        <a:xfrm>
          <a:off x="2124075" y="13408489"/>
          <a:ext cx="819150" cy="1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17C32172-D455-4077-896C-14FBCDFF5BBC}"/>
            </a:ext>
          </a:extLst>
        </xdr:cNvPr>
        <xdr:cNvSpPr/>
      </xdr:nvSpPr>
      <xdr:spPr>
        <a:xfrm>
          <a:off x="2886075" y="133052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4FB70FF-CE91-4FD4-B08B-35824A2EDD8A}"/>
            </a:ext>
          </a:extLst>
        </xdr:cNvPr>
        <xdr:cNvSpPr txBox="1"/>
      </xdr:nvSpPr>
      <xdr:spPr>
        <a:xfrm>
          <a:off x="2600325" y="1309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129581</xdr:rowOff>
    </xdr:from>
    <xdr:to>
      <xdr:col>11</xdr:col>
      <xdr:colOff>31750</xdr:colOff>
      <xdr:row>82</xdr:row>
      <xdr:rowOff>130639</xdr:rowOff>
    </xdr:to>
    <xdr:cxnSp macro="">
      <xdr:nvCxnSpPr>
        <xdr:cNvPr id="206" name="直線コネクタ 205">
          <a:extLst>
            <a:ext uri="{FF2B5EF4-FFF2-40B4-BE49-F238E27FC236}">
              <a16:creationId xmlns:a16="http://schemas.microsoft.com/office/drawing/2014/main" id="{68F85F97-29CD-447D-B546-089EEB5143F1}"/>
            </a:ext>
          </a:extLst>
        </xdr:cNvPr>
        <xdr:cNvCxnSpPr/>
      </xdr:nvCxnSpPr>
      <xdr:spPr>
        <a:xfrm>
          <a:off x="1333500" y="13404256"/>
          <a:ext cx="790575"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994C022F-FDFB-4E30-87B1-68C0A0E1AC9B}"/>
            </a:ext>
          </a:extLst>
        </xdr:cNvPr>
        <xdr:cNvSpPr/>
      </xdr:nvSpPr>
      <xdr:spPr>
        <a:xfrm>
          <a:off x="2095500" y="131842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8569C029-7FA1-4A59-8294-BD7F7AA854EA}"/>
            </a:ext>
          </a:extLst>
        </xdr:cNvPr>
        <xdr:cNvSpPr txBox="1"/>
      </xdr:nvSpPr>
      <xdr:spPr>
        <a:xfrm>
          <a:off x="1781175" y="1296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D71FA2DA-39A6-450A-9858-317730666A0B}"/>
            </a:ext>
          </a:extLst>
        </xdr:cNvPr>
        <xdr:cNvSpPr/>
      </xdr:nvSpPr>
      <xdr:spPr>
        <a:xfrm>
          <a:off x="1285875" y="131472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50A167A6-A889-45BA-B72C-A0E7ECCB73C3}"/>
            </a:ext>
          </a:extLst>
        </xdr:cNvPr>
        <xdr:cNvSpPr txBox="1"/>
      </xdr:nvSpPr>
      <xdr:spPr>
        <a:xfrm>
          <a:off x="971550" y="129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AA05424-0DE4-4703-AFCB-5236B3A0B968}"/>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8633374-B73D-4893-AB8D-76CE5B7450EB}"/>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2A2801B-1087-48FA-8C5D-CBA94B9DFFD4}"/>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485E1E4-056E-469A-A9F6-670654BE80C2}"/>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25A6521-6280-4996-B79F-7A7FDCE84E78}"/>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14446</xdr:rowOff>
    </xdr:from>
    <xdr:to>
      <xdr:col>23</xdr:col>
      <xdr:colOff>184150</xdr:colOff>
      <xdr:row>84</xdr:row>
      <xdr:rowOff>116046</xdr:rowOff>
    </xdr:to>
    <xdr:sp macro="" textlink="">
      <xdr:nvSpPr>
        <xdr:cNvPr id="216" name="楕円 215">
          <a:extLst>
            <a:ext uri="{FF2B5EF4-FFF2-40B4-BE49-F238E27FC236}">
              <a16:creationId xmlns:a16="http://schemas.microsoft.com/office/drawing/2014/main" id="{4DC40C06-C9B2-4F67-9CBC-0FBDA1C6EB17}"/>
            </a:ext>
          </a:extLst>
        </xdr:cNvPr>
        <xdr:cNvSpPr/>
      </xdr:nvSpPr>
      <xdr:spPr>
        <a:xfrm>
          <a:off x="4467225" y="136129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157973</xdr:rowOff>
    </xdr:from>
    <xdr:ext cx="762000" cy="259045"/>
    <xdr:sp macro="" textlink="">
      <xdr:nvSpPr>
        <xdr:cNvPr id="217" name="人件費・物件費等の状況該当値テキスト">
          <a:extLst>
            <a:ext uri="{FF2B5EF4-FFF2-40B4-BE49-F238E27FC236}">
              <a16:creationId xmlns:a16="http://schemas.microsoft.com/office/drawing/2014/main" id="{17B0E871-7454-4DE5-A9B8-041B7CC97BE5}"/>
            </a:ext>
          </a:extLst>
        </xdr:cNvPr>
        <xdr:cNvSpPr txBox="1"/>
      </xdr:nvSpPr>
      <xdr:spPr>
        <a:xfrm>
          <a:off x="4581525" y="136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109186</xdr:rowOff>
    </xdr:from>
    <xdr:to>
      <xdr:col>19</xdr:col>
      <xdr:colOff>184150</xdr:colOff>
      <xdr:row>84</xdr:row>
      <xdr:rowOff>39336</xdr:rowOff>
    </xdr:to>
    <xdr:sp macro="" textlink="">
      <xdr:nvSpPr>
        <xdr:cNvPr id="218" name="楕円 217">
          <a:extLst>
            <a:ext uri="{FF2B5EF4-FFF2-40B4-BE49-F238E27FC236}">
              <a16:creationId xmlns:a16="http://schemas.microsoft.com/office/drawing/2014/main" id="{DD0732F2-A42A-4CFF-A97C-C88E93906457}"/>
            </a:ext>
          </a:extLst>
        </xdr:cNvPr>
        <xdr:cNvSpPr/>
      </xdr:nvSpPr>
      <xdr:spPr>
        <a:xfrm>
          <a:off x="3705225" y="135457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24113</xdr:rowOff>
    </xdr:from>
    <xdr:ext cx="736600" cy="259045"/>
    <xdr:sp macro="" textlink="">
      <xdr:nvSpPr>
        <xdr:cNvPr id="219" name="テキスト ボックス 218">
          <a:extLst>
            <a:ext uri="{FF2B5EF4-FFF2-40B4-BE49-F238E27FC236}">
              <a16:creationId xmlns:a16="http://schemas.microsoft.com/office/drawing/2014/main" id="{EC06E0CA-1358-4992-B334-9A1B2DCADEB4}"/>
            </a:ext>
          </a:extLst>
        </xdr:cNvPr>
        <xdr:cNvSpPr txBox="1"/>
      </xdr:nvSpPr>
      <xdr:spPr>
        <a:xfrm>
          <a:off x="3409950" y="1362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36576</xdr:rowOff>
    </xdr:from>
    <xdr:to>
      <xdr:col>15</xdr:col>
      <xdr:colOff>133350</xdr:colOff>
      <xdr:row>83</xdr:row>
      <xdr:rowOff>138176</xdr:rowOff>
    </xdr:to>
    <xdr:sp macro="" textlink="">
      <xdr:nvSpPr>
        <xdr:cNvPr id="220" name="楕円 219">
          <a:extLst>
            <a:ext uri="{FF2B5EF4-FFF2-40B4-BE49-F238E27FC236}">
              <a16:creationId xmlns:a16="http://schemas.microsoft.com/office/drawing/2014/main" id="{3C2BCA55-CABB-4F0D-BCC3-ED8DEB70A894}"/>
            </a:ext>
          </a:extLst>
        </xdr:cNvPr>
        <xdr:cNvSpPr/>
      </xdr:nvSpPr>
      <xdr:spPr>
        <a:xfrm>
          <a:off x="2886075" y="134763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122953</xdr:rowOff>
    </xdr:from>
    <xdr:ext cx="762000" cy="259045"/>
    <xdr:sp macro="" textlink="">
      <xdr:nvSpPr>
        <xdr:cNvPr id="221" name="テキスト ボックス 220">
          <a:extLst>
            <a:ext uri="{FF2B5EF4-FFF2-40B4-BE49-F238E27FC236}">
              <a16:creationId xmlns:a16="http://schemas.microsoft.com/office/drawing/2014/main" id="{71026C8C-9C86-414B-AA8C-B50F785F1953}"/>
            </a:ext>
          </a:extLst>
        </xdr:cNvPr>
        <xdr:cNvSpPr txBox="1"/>
      </xdr:nvSpPr>
      <xdr:spPr>
        <a:xfrm>
          <a:off x="2600325" y="1356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79839</xdr:rowOff>
    </xdr:from>
    <xdr:to>
      <xdr:col>11</xdr:col>
      <xdr:colOff>82550</xdr:colOff>
      <xdr:row>83</xdr:row>
      <xdr:rowOff>9989</xdr:rowOff>
    </xdr:to>
    <xdr:sp macro="" textlink="">
      <xdr:nvSpPr>
        <xdr:cNvPr id="222" name="楕円 221">
          <a:extLst>
            <a:ext uri="{FF2B5EF4-FFF2-40B4-BE49-F238E27FC236}">
              <a16:creationId xmlns:a16="http://schemas.microsoft.com/office/drawing/2014/main" id="{306ED391-1CBD-422E-A357-A22AF9BF8995}"/>
            </a:ext>
          </a:extLst>
        </xdr:cNvPr>
        <xdr:cNvSpPr/>
      </xdr:nvSpPr>
      <xdr:spPr>
        <a:xfrm>
          <a:off x="2095500" y="1336086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166216</xdr:rowOff>
    </xdr:from>
    <xdr:ext cx="762000" cy="259045"/>
    <xdr:sp macro="" textlink="">
      <xdr:nvSpPr>
        <xdr:cNvPr id="223" name="テキスト ボックス 222">
          <a:extLst>
            <a:ext uri="{FF2B5EF4-FFF2-40B4-BE49-F238E27FC236}">
              <a16:creationId xmlns:a16="http://schemas.microsoft.com/office/drawing/2014/main" id="{73B2F60E-DC4C-40C3-917E-E184E2600B33}"/>
            </a:ext>
          </a:extLst>
        </xdr:cNvPr>
        <xdr:cNvSpPr txBox="1"/>
      </xdr:nvSpPr>
      <xdr:spPr>
        <a:xfrm>
          <a:off x="1781175" y="134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78781</xdr:rowOff>
    </xdr:from>
    <xdr:to>
      <xdr:col>7</xdr:col>
      <xdr:colOff>31750</xdr:colOff>
      <xdr:row>83</xdr:row>
      <xdr:rowOff>8931</xdr:rowOff>
    </xdr:to>
    <xdr:sp macro="" textlink="">
      <xdr:nvSpPr>
        <xdr:cNvPr id="224" name="楕円 223">
          <a:extLst>
            <a:ext uri="{FF2B5EF4-FFF2-40B4-BE49-F238E27FC236}">
              <a16:creationId xmlns:a16="http://schemas.microsoft.com/office/drawing/2014/main" id="{4FE60CD5-D748-4C50-9D00-F692BD34459D}"/>
            </a:ext>
          </a:extLst>
        </xdr:cNvPr>
        <xdr:cNvSpPr/>
      </xdr:nvSpPr>
      <xdr:spPr>
        <a:xfrm>
          <a:off x="1285875" y="133566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165158</xdr:rowOff>
    </xdr:from>
    <xdr:ext cx="762000" cy="259045"/>
    <xdr:sp macro="" textlink="">
      <xdr:nvSpPr>
        <xdr:cNvPr id="225" name="テキスト ボックス 224">
          <a:extLst>
            <a:ext uri="{FF2B5EF4-FFF2-40B4-BE49-F238E27FC236}">
              <a16:creationId xmlns:a16="http://schemas.microsoft.com/office/drawing/2014/main" id="{9E436589-E741-46BD-92DE-1E2027431EA5}"/>
            </a:ext>
          </a:extLst>
        </xdr:cNvPr>
        <xdr:cNvSpPr txBox="1"/>
      </xdr:nvSpPr>
      <xdr:spPr>
        <a:xfrm>
          <a:off x="971550" y="134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2B8F590-0E42-4D7E-9595-BDFB7C4C94AD}"/>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C6BBFC6B-53F0-41F4-A018-DE7977985F0E}"/>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1F81E02-DEE0-4AC8-9F6F-F93239726458}"/>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D30914B-6F85-4F39-B3FC-FE1C6794728F}"/>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B17AB87-6C0B-4DA1-BA33-65964A76C5DD}"/>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56D8B2E-F1D5-45F4-BDE8-BA1F035BE8B4}"/>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6F03654F-3D6D-408A-A180-7533C4A1B13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1141AA2D-CFCD-4CF4-A2EC-EE5D96C905D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5DDB75A-0CBF-489F-A3F2-3D4D08166A8E}"/>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390CB83-DA83-4B40-A7EA-14A3BA37A96B}"/>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71214DF8-2D51-4C5D-B771-98370334EA04}"/>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30789B9-27E2-4CC3-A0AA-1D5697CC6DEF}"/>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F498340C-20A8-4AAE-B483-C1E3E15E3712}"/>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国家公務員給与に準拠することとし、引き続き給与の適正化に努める。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7CFD43E-7702-4C9D-840D-CE820CD2BF0F}"/>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6762C9EF-5232-4D18-8F99-264D2F76B003}"/>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D0723342-260C-4E96-AF73-C7334538DA14}"/>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C46BCA46-87D5-471C-83B1-88D74E840BBC}"/>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80259BEE-2754-43A7-8AA3-0A5059CA5D49}"/>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6E890C99-BC22-4926-81AD-304F25E888CC}"/>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A624D0F-2434-495D-9134-002A13827F7E}"/>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4DC1D516-26A5-452F-B323-8164DC462BD1}"/>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353B72D-E3B1-4611-8AC1-2D84E23A95DE}"/>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A55F4103-4454-4CB0-B2EF-C28AD26C44E0}"/>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F5298CF7-0E15-4A10-85C8-13FD4C30E46C}"/>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281E46E-6EF0-4DFB-A2F4-0FB85816C194}"/>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8CB19F92-9A7E-4A15-B36B-20FE1C6B834C}"/>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A2927D3F-9DFA-4BC8-92BB-9A08FBAE73BC}"/>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F571DE3-D42E-446D-9D1E-9558C19E0C59}"/>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A5CE2C09-4265-407B-94B4-9DBEFAF3EF4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EB1A18A-F02D-4DB5-8597-5866FEB45EFA}"/>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80FD7DBE-47C5-46AE-8FF3-5554ADF8DF3D}"/>
            </a:ext>
          </a:extLst>
        </xdr:cNvPr>
        <xdr:cNvCxnSpPr/>
      </xdr:nvCxnSpPr>
      <xdr:spPr>
        <a:xfrm flipV="1">
          <a:off x="15478125" y="13147221"/>
          <a:ext cx="0" cy="13888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8D581F8E-AE62-4DDA-B97E-24D14CA57628}"/>
            </a:ext>
          </a:extLst>
        </xdr:cNvPr>
        <xdr:cNvSpPr txBox="1"/>
      </xdr:nvSpPr>
      <xdr:spPr>
        <a:xfrm>
          <a:off x="15563850" y="1450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D069B682-FAEB-452E-B835-6EFC7BA66269}"/>
            </a:ext>
          </a:extLst>
        </xdr:cNvPr>
        <xdr:cNvCxnSpPr/>
      </xdr:nvCxnSpPr>
      <xdr:spPr>
        <a:xfrm>
          <a:off x="15401925" y="145360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3F0EF25B-8C57-4EF8-A27F-73CBA93BB78B}"/>
            </a:ext>
          </a:extLst>
        </xdr:cNvPr>
        <xdr:cNvSpPr txBox="1"/>
      </xdr:nvSpPr>
      <xdr:spPr>
        <a:xfrm>
          <a:off x="15563850" y="1290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1424580E-791A-4A0E-BFDE-1A3CE61C42CE}"/>
            </a:ext>
          </a:extLst>
        </xdr:cNvPr>
        <xdr:cNvCxnSpPr/>
      </xdr:nvCxnSpPr>
      <xdr:spPr>
        <a:xfrm>
          <a:off x="15401925" y="131472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61" name="直線コネクタ 260">
          <a:extLst>
            <a:ext uri="{FF2B5EF4-FFF2-40B4-BE49-F238E27FC236}">
              <a16:creationId xmlns:a16="http://schemas.microsoft.com/office/drawing/2014/main" id="{55E78EBC-543D-4724-905F-D0EE0F2E7064}"/>
            </a:ext>
          </a:extLst>
        </xdr:cNvPr>
        <xdr:cNvCxnSpPr/>
      </xdr:nvCxnSpPr>
      <xdr:spPr>
        <a:xfrm>
          <a:off x="14716125" y="1441223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BFDAF8E7-D2FE-4063-AF99-F9F516A98AEB}"/>
            </a:ext>
          </a:extLst>
        </xdr:cNvPr>
        <xdr:cNvSpPr txBox="1"/>
      </xdr:nvSpPr>
      <xdr:spPr>
        <a:xfrm>
          <a:off x="15563850" y="13810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F827C61E-D183-4F2B-A427-EE77359469AA}"/>
            </a:ext>
          </a:extLst>
        </xdr:cNvPr>
        <xdr:cNvSpPr/>
      </xdr:nvSpPr>
      <xdr:spPr>
        <a:xfrm>
          <a:off x="15430500" y="139559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907</xdr:rowOff>
    </xdr:to>
    <xdr:cxnSp macro="">
      <xdr:nvCxnSpPr>
        <xdr:cNvPr id="264" name="直線コネクタ 263">
          <a:extLst>
            <a:ext uri="{FF2B5EF4-FFF2-40B4-BE49-F238E27FC236}">
              <a16:creationId xmlns:a16="http://schemas.microsoft.com/office/drawing/2014/main" id="{F544F959-2E17-44A2-AD0D-6CACD55D027D}"/>
            </a:ext>
          </a:extLst>
        </xdr:cNvPr>
        <xdr:cNvCxnSpPr/>
      </xdr:nvCxnSpPr>
      <xdr:spPr>
        <a:xfrm>
          <a:off x="13906500" y="14373225"/>
          <a:ext cx="80962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7068599-F84B-47AA-BE9F-DEB56A7A5690}"/>
            </a:ext>
          </a:extLst>
        </xdr:cNvPr>
        <xdr:cNvSpPr/>
      </xdr:nvSpPr>
      <xdr:spPr>
        <a:xfrm>
          <a:off x="14668500" y="1397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A78DDC31-6F24-481E-853F-37A29391EBFC}"/>
            </a:ext>
          </a:extLst>
        </xdr:cNvPr>
        <xdr:cNvSpPr txBox="1"/>
      </xdr:nvSpPr>
      <xdr:spPr>
        <a:xfrm>
          <a:off x="14373225" y="1376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7" name="直線コネクタ 266">
          <a:extLst>
            <a:ext uri="{FF2B5EF4-FFF2-40B4-BE49-F238E27FC236}">
              <a16:creationId xmlns:a16="http://schemas.microsoft.com/office/drawing/2014/main" id="{DF7BC449-F107-4B6B-B4DC-B452576C67E5}"/>
            </a:ext>
          </a:extLst>
        </xdr:cNvPr>
        <xdr:cNvCxnSpPr/>
      </xdr:nvCxnSpPr>
      <xdr:spPr>
        <a:xfrm flipV="1">
          <a:off x="13106400" y="14373225"/>
          <a:ext cx="8001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EFA431E8-E7D8-4DA1-9C3E-2B2B359A998F}"/>
            </a:ext>
          </a:extLst>
        </xdr:cNvPr>
        <xdr:cNvSpPr/>
      </xdr:nvSpPr>
      <xdr:spPr>
        <a:xfrm>
          <a:off x="13868400" y="139731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7434E21F-B253-477D-B649-94AFF6365404}"/>
            </a:ext>
          </a:extLst>
        </xdr:cNvPr>
        <xdr:cNvSpPr txBox="1"/>
      </xdr:nvSpPr>
      <xdr:spPr>
        <a:xfrm>
          <a:off x="13554075" y="137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35379</xdr:rowOff>
    </xdr:to>
    <xdr:cxnSp macro="">
      <xdr:nvCxnSpPr>
        <xdr:cNvPr id="270" name="直線コネクタ 269">
          <a:extLst>
            <a:ext uri="{FF2B5EF4-FFF2-40B4-BE49-F238E27FC236}">
              <a16:creationId xmlns:a16="http://schemas.microsoft.com/office/drawing/2014/main" id="{D7317C85-BC09-494E-ADEA-6F207791D29C}"/>
            </a:ext>
          </a:extLst>
        </xdr:cNvPr>
        <xdr:cNvCxnSpPr/>
      </xdr:nvCxnSpPr>
      <xdr:spPr>
        <a:xfrm flipV="1">
          <a:off x="12296775" y="14404521"/>
          <a:ext cx="809625" cy="4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2ABF6F81-85B1-4F8E-9E23-05E3ADF4831F}"/>
            </a:ext>
          </a:extLst>
        </xdr:cNvPr>
        <xdr:cNvSpPr/>
      </xdr:nvSpPr>
      <xdr:spPr>
        <a:xfrm>
          <a:off x="13058775" y="139904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BC3673AF-91C3-435A-82BA-A54A09CD9A57}"/>
            </a:ext>
          </a:extLst>
        </xdr:cNvPr>
        <xdr:cNvSpPr txBox="1"/>
      </xdr:nvSpPr>
      <xdr:spPr>
        <a:xfrm>
          <a:off x="127635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5E6CA1B-F5F2-4C00-94A1-4FB7725A9A61}"/>
            </a:ext>
          </a:extLst>
        </xdr:cNvPr>
        <xdr:cNvSpPr/>
      </xdr:nvSpPr>
      <xdr:spPr>
        <a:xfrm>
          <a:off x="12239625" y="1403123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2B505918-B817-44F4-841A-0FE01FE1F626}"/>
            </a:ext>
          </a:extLst>
        </xdr:cNvPr>
        <xdr:cNvSpPr txBox="1"/>
      </xdr:nvSpPr>
      <xdr:spPr>
        <a:xfrm>
          <a:off x="11953875"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EB9421B-9BA3-476A-9CA7-B4CB617DB328}"/>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DEC6070-D0D9-4AFE-81A2-69218954CC98}"/>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EF9800C-505C-49CD-88ED-B276EEBEB896}"/>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8665C2C6-D3EB-4BE7-80DF-B2B13A2173FD}"/>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35EF5499-7BE5-420A-93E5-3AC914DFA920}"/>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0" name="楕円 279">
          <a:extLst>
            <a:ext uri="{FF2B5EF4-FFF2-40B4-BE49-F238E27FC236}">
              <a16:creationId xmlns:a16="http://schemas.microsoft.com/office/drawing/2014/main" id="{0F5E33DD-9A6F-48E5-8903-A4F1C76DF2D4}"/>
            </a:ext>
          </a:extLst>
        </xdr:cNvPr>
        <xdr:cNvSpPr/>
      </xdr:nvSpPr>
      <xdr:spPr>
        <a:xfrm>
          <a:off x="15430500" y="143741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81" name="給与水準   （国との比較）該当値テキスト">
          <a:extLst>
            <a:ext uri="{FF2B5EF4-FFF2-40B4-BE49-F238E27FC236}">
              <a16:creationId xmlns:a16="http://schemas.microsoft.com/office/drawing/2014/main" id="{9E1E8C9C-2C59-4EAD-95A7-D670594F52FC}"/>
            </a:ext>
          </a:extLst>
        </xdr:cNvPr>
        <xdr:cNvSpPr txBox="1"/>
      </xdr:nvSpPr>
      <xdr:spPr>
        <a:xfrm>
          <a:off x="1556385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2" name="楕円 281">
          <a:extLst>
            <a:ext uri="{FF2B5EF4-FFF2-40B4-BE49-F238E27FC236}">
              <a16:creationId xmlns:a16="http://schemas.microsoft.com/office/drawing/2014/main" id="{4ABA23E4-392B-4AD1-8F89-4220C2840D7D}"/>
            </a:ext>
          </a:extLst>
        </xdr:cNvPr>
        <xdr:cNvSpPr/>
      </xdr:nvSpPr>
      <xdr:spPr>
        <a:xfrm>
          <a:off x="14668500" y="143741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3" name="テキスト ボックス 282">
          <a:extLst>
            <a:ext uri="{FF2B5EF4-FFF2-40B4-BE49-F238E27FC236}">
              <a16:creationId xmlns:a16="http://schemas.microsoft.com/office/drawing/2014/main" id="{98B99B75-6217-469F-ACA2-067D397CE401}"/>
            </a:ext>
          </a:extLst>
        </xdr:cNvPr>
        <xdr:cNvSpPr txBox="1"/>
      </xdr:nvSpPr>
      <xdr:spPr>
        <a:xfrm>
          <a:off x="14373225" y="1444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a:extLst>
            <a:ext uri="{FF2B5EF4-FFF2-40B4-BE49-F238E27FC236}">
              <a16:creationId xmlns:a16="http://schemas.microsoft.com/office/drawing/2014/main" id="{EFBB1D12-16E7-4484-9E31-555764C60123}"/>
            </a:ext>
          </a:extLst>
        </xdr:cNvPr>
        <xdr:cNvSpPr/>
      </xdr:nvSpPr>
      <xdr:spPr>
        <a:xfrm>
          <a:off x="13868400" y="14316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FFF475FB-D921-4472-98E8-4E3F5B555D40}"/>
            </a:ext>
          </a:extLst>
        </xdr:cNvPr>
        <xdr:cNvSpPr txBox="1"/>
      </xdr:nvSpPr>
      <xdr:spPr>
        <a:xfrm>
          <a:off x="135540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a:extLst>
            <a:ext uri="{FF2B5EF4-FFF2-40B4-BE49-F238E27FC236}">
              <a16:creationId xmlns:a16="http://schemas.microsoft.com/office/drawing/2014/main" id="{017602D3-1F15-4C1B-8FBA-0934D7C15A9F}"/>
            </a:ext>
          </a:extLst>
        </xdr:cNvPr>
        <xdr:cNvSpPr/>
      </xdr:nvSpPr>
      <xdr:spPr>
        <a:xfrm>
          <a:off x="13058775" y="1435689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2942852E-4627-4288-B4A2-530A0D2B970D}"/>
            </a:ext>
          </a:extLst>
        </xdr:cNvPr>
        <xdr:cNvSpPr txBox="1"/>
      </xdr:nvSpPr>
      <xdr:spPr>
        <a:xfrm>
          <a:off x="12763500" y="1443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8" name="楕円 287">
          <a:extLst>
            <a:ext uri="{FF2B5EF4-FFF2-40B4-BE49-F238E27FC236}">
              <a16:creationId xmlns:a16="http://schemas.microsoft.com/office/drawing/2014/main" id="{EE654867-3DB4-4E31-BCF7-F3284B989BB0}"/>
            </a:ext>
          </a:extLst>
        </xdr:cNvPr>
        <xdr:cNvSpPr/>
      </xdr:nvSpPr>
      <xdr:spPr>
        <a:xfrm>
          <a:off x="12239625" y="1440860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9" name="テキスト ボックス 288">
          <a:extLst>
            <a:ext uri="{FF2B5EF4-FFF2-40B4-BE49-F238E27FC236}">
              <a16:creationId xmlns:a16="http://schemas.microsoft.com/office/drawing/2014/main" id="{661954E8-FD45-4722-8D72-A547A45045D5}"/>
            </a:ext>
          </a:extLst>
        </xdr:cNvPr>
        <xdr:cNvSpPr txBox="1"/>
      </xdr:nvSpPr>
      <xdr:spPr>
        <a:xfrm>
          <a:off x="11953875"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374C727-661C-4393-B1A7-BE713B948E58}"/>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4A5AB8EA-F22F-4813-A677-6BC52F03ACBD}"/>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4CB17E97-796F-4324-AA51-F18055628AF7}"/>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F2AE9B50-0186-4F52-84EC-0E52D5B82F5E}"/>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E9907384-D2DF-49DE-AF5D-4D07F65513A5}"/>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58A83FF-0318-4FF5-9A09-93336FF438BF}"/>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D50C91FE-15BA-498A-8C88-17A07EBACD4D}"/>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1671C5F4-8FFE-497D-9E61-A3D7B26E3C2E}"/>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78900BF6-B744-47A6-91F3-8B2FDA594C71}"/>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52105733-E817-407C-9F01-C05738E85EF3}"/>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397A03A6-BAE3-4A24-9CF6-399D71FD4C76}"/>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97626F80-C5A7-40B2-9BD4-435E1AC4F5EE}"/>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84E42A10-7024-48A9-9996-6CB390BEF764}"/>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引き続き最小の人員で最大の市民サービスが提供できるよう、適切な定員管理に努める。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B34AC092-09C2-4B02-A271-3159D7C9031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3979A67-4457-4F59-8B62-67D75431D1B8}"/>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517569D-A914-40C5-A19C-596B575F338F}"/>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C27FDC2-D231-4699-BA03-E745B922F6F0}"/>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5508C8CF-7DA1-49B6-83B0-2AF099E3BF87}"/>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75295286-5E2D-453D-90E6-7FFAA870628D}"/>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2E5F622-6AEA-4E3E-B5AA-9FFAE25ACE17}"/>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A3C2A4DF-7024-415A-9771-A442B3D0F021}"/>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4D3E7A50-A75F-47AF-89BB-940D621A9908}"/>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FDBF897-F64A-45F7-8827-221900627A6F}"/>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B8BC0ACF-7378-41AC-A4ED-886A1F03ED78}"/>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2D860C6-E071-4AE2-AF1D-CCEA3DE4B9A9}"/>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BEBA669D-CBD1-41D9-82AF-9AFFFAECBA01}"/>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DCFA518-5FA5-4F67-891B-1A55B78D9A81}"/>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5AA82AA0-C4A7-4650-B50D-C644CE2D0A90}"/>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68A3274-AF52-4BA8-8872-5FAEEDD48AE7}"/>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C998E1B0-E3F5-4D33-8D1B-524FF037964A}"/>
            </a:ext>
          </a:extLst>
        </xdr:cNvPr>
        <xdr:cNvCxnSpPr/>
      </xdr:nvCxnSpPr>
      <xdr:spPr>
        <a:xfrm flipV="1">
          <a:off x="15478125" y="9423294"/>
          <a:ext cx="0" cy="1463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A7655CB8-1784-462F-B4C3-8172DCB84DAA}"/>
            </a:ext>
          </a:extLst>
        </xdr:cNvPr>
        <xdr:cNvSpPr txBox="1"/>
      </xdr:nvSpPr>
      <xdr:spPr>
        <a:xfrm>
          <a:off x="15563850" y="108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BDA46F17-43AA-4B83-AEC4-0684656C0B86}"/>
            </a:ext>
          </a:extLst>
        </xdr:cNvPr>
        <xdr:cNvCxnSpPr/>
      </xdr:nvCxnSpPr>
      <xdr:spPr>
        <a:xfrm>
          <a:off x="15401925" y="108867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BF641E74-D322-4D8B-AE2D-5A0FA0E10600}"/>
            </a:ext>
          </a:extLst>
        </xdr:cNvPr>
        <xdr:cNvSpPr txBox="1"/>
      </xdr:nvSpPr>
      <xdr:spPr>
        <a:xfrm>
          <a:off x="15563850" y="91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2EB3F2BF-F0C1-4664-83CA-776032ECCB37}"/>
            </a:ext>
          </a:extLst>
        </xdr:cNvPr>
        <xdr:cNvCxnSpPr/>
      </xdr:nvCxnSpPr>
      <xdr:spPr>
        <a:xfrm>
          <a:off x="15401925" y="94232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5715</xdr:rowOff>
    </xdr:to>
    <xdr:cxnSp macro="">
      <xdr:nvCxnSpPr>
        <xdr:cNvPr id="324" name="直線コネクタ 323">
          <a:extLst>
            <a:ext uri="{FF2B5EF4-FFF2-40B4-BE49-F238E27FC236}">
              <a16:creationId xmlns:a16="http://schemas.microsoft.com/office/drawing/2014/main" id="{1AE6037E-DF62-423F-9DA7-7527358B7395}"/>
            </a:ext>
          </a:extLst>
        </xdr:cNvPr>
        <xdr:cNvCxnSpPr/>
      </xdr:nvCxnSpPr>
      <xdr:spPr>
        <a:xfrm flipV="1">
          <a:off x="14716125" y="10202969"/>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32174B68-B113-468C-9984-95F2F39B6C69}"/>
            </a:ext>
          </a:extLst>
        </xdr:cNvPr>
        <xdr:cNvSpPr txBox="1"/>
      </xdr:nvSpPr>
      <xdr:spPr>
        <a:xfrm>
          <a:off x="15563850" y="97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B658AEF-FD0B-420E-82C5-DF9C2110A2AB}"/>
            </a:ext>
          </a:extLst>
        </xdr:cNvPr>
        <xdr:cNvSpPr/>
      </xdr:nvSpPr>
      <xdr:spPr>
        <a:xfrm>
          <a:off x="15430500" y="98759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149013</xdr:rowOff>
    </xdr:from>
    <xdr:to>
      <xdr:col>77</xdr:col>
      <xdr:colOff>44450</xdr:colOff>
      <xdr:row>63</xdr:row>
      <xdr:rowOff>5715</xdr:rowOff>
    </xdr:to>
    <xdr:cxnSp macro="">
      <xdr:nvCxnSpPr>
        <xdr:cNvPr id="327" name="直線コネクタ 326">
          <a:extLst>
            <a:ext uri="{FF2B5EF4-FFF2-40B4-BE49-F238E27FC236}">
              <a16:creationId xmlns:a16="http://schemas.microsoft.com/office/drawing/2014/main" id="{BDA55FE9-4B9D-4AB9-8B70-4E1B3DA56988}"/>
            </a:ext>
          </a:extLst>
        </xdr:cNvPr>
        <xdr:cNvCxnSpPr/>
      </xdr:nvCxnSpPr>
      <xdr:spPr>
        <a:xfrm>
          <a:off x="13906500" y="10185188"/>
          <a:ext cx="809625" cy="2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20E70DBE-FE31-46F1-9F68-7288D8A0B733}"/>
            </a:ext>
          </a:extLst>
        </xdr:cNvPr>
        <xdr:cNvSpPr/>
      </xdr:nvSpPr>
      <xdr:spPr>
        <a:xfrm>
          <a:off x="14668500" y="987626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800977AE-FEF1-4ED6-B9A7-6A301ED96D2C}"/>
            </a:ext>
          </a:extLst>
        </xdr:cNvPr>
        <xdr:cNvSpPr txBox="1"/>
      </xdr:nvSpPr>
      <xdr:spPr>
        <a:xfrm>
          <a:off x="14373225" y="965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149013</xdr:rowOff>
    </xdr:from>
    <xdr:to>
      <xdr:col>72</xdr:col>
      <xdr:colOff>203200</xdr:colOff>
      <xdr:row>62</xdr:row>
      <xdr:rowOff>151024</xdr:rowOff>
    </xdr:to>
    <xdr:cxnSp macro="">
      <xdr:nvCxnSpPr>
        <xdr:cNvPr id="330" name="直線コネクタ 329">
          <a:extLst>
            <a:ext uri="{FF2B5EF4-FFF2-40B4-BE49-F238E27FC236}">
              <a16:creationId xmlns:a16="http://schemas.microsoft.com/office/drawing/2014/main" id="{12E8B775-63CE-4D82-B854-B04F1D9085C7}"/>
            </a:ext>
          </a:extLst>
        </xdr:cNvPr>
        <xdr:cNvCxnSpPr/>
      </xdr:nvCxnSpPr>
      <xdr:spPr>
        <a:xfrm flipV="1">
          <a:off x="13106400" y="10185188"/>
          <a:ext cx="8001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C5622259-8533-4F86-B006-E6871AAE023E}"/>
            </a:ext>
          </a:extLst>
        </xdr:cNvPr>
        <xdr:cNvSpPr/>
      </xdr:nvSpPr>
      <xdr:spPr>
        <a:xfrm>
          <a:off x="13868400" y="9846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DF11D363-E21C-43A7-BDDB-F700FF79AC68}"/>
            </a:ext>
          </a:extLst>
        </xdr:cNvPr>
        <xdr:cNvSpPr txBox="1"/>
      </xdr:nvSpPr>
      <xdr:spPr>
        <a:xfrm>
          <a:off x="13554075" y="962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151024</xdr:rowOff>
    </xdr:from>
    <xdr:to>
      <xdr:col>68</xdr:col>
      <xdr:colOff>152400</xdr:colOff>
      <xdr:row>62</xdr:row>
      <xdr:rowOff>163089</xdr:rowOff>
    </xdr:to>
    <xdr:cxnSp macro="">
      <xdr:nvCxnSpPr>
        <xdr:cNvPr id="333" name="直線コネクタ 332">
          <a:extLst>
            <a:ext uri="{FF2B5EF4-FFF2-40B4-BE49-F238E27FC236}">
              <a16:creationId xmlns:a16="http://schemas.microsoft.com/office/drawing/2014/main" id="{992D4753-C5F7-4F5B-BF19-9A8DD5CA9010}"/>
            </a:ext>
          </a:extLst>
        </xdr:cNvPr>
        <xdr:cNvCxnSpPr/>
      </xdr:nvCxnSpPr>
      <xdr:spPr>
        <a:xfrm flipV="1">
          <a:off x="12296775" y="10190374"/>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FB4FBC1D-1A8B-404A-A9A6-6D5E37890014}"/>
            </a:ext>
          </a:extLst>
        </xdr:cNvPr>
        <xdr:cNvSpPr/>
      </xdr:nvSpPr>
      <xdr:spPr>
        <a:xfrm>
          <a:off x="13058775" y="98328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B323D28D-19D6-4695-89CD-A8FBBB8AAA77}"/>
            </a:ext>
          </a:extLst>
        </xdr:cNvPr>
        <xdr:cNvSpPr txBox="1"/>
      </xdr:nvSpPr>
      <xdr:spPr>
        <a:xfrm>
          <a:off x="12763500" y="961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9CDE34FA-223B-47F0-8292-497CBD6C9EB2}"/>
            </a:ext>
          </a:extLst>
        </xdr:cNvPr>
        <xdr:cNvSpPr/>
      </xdr:nvSpPr>
      <xdr:spPr>
        <a:xfrm>
          <a:off x="12239625" y="981995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F15D2156-A6B8-475B-A228-438FF4B7312E}"/>
            </a:ext>
          </a:extLst>
        </xdr:cNvPr>
        <xdr:cNvSpPr txBox="1"/>
      </xdr:nvSpPr>
      <xdr:spPr>
        <a:xfrm>
          <a:off x="11953875" y="959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D184F57-DE43-4600-9F76-C84A5DBD6DB8}"/>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0C6C16B-56C7-4F73-8160-DFF67B185262}"/>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C592FA2-6881-4006-950C-8DB35DB19EB0}"/>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F6C90DE-EC56-4DE5-AD83-9C1164E15015}"/>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B9D6E49-83B9-455B-8F17-C6EFFD18E696}"/>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3" name="楕円 342">
          <a:extLst>
            <a:ext uri="{FF2B5EF4-FFF2-40B4-BE49-F238E27FC236}">
              <a16:creationId xmlns:a16="http://schemas.microsoft.com/office/drawing/2014/main" id="{3B98B9F0-1601-470C-B300-0BCCC37D1435}"/>
            </a:ext>
          </a:extLst>
        </xdr:cNvPr>
        <xdr:cNvSpPr/>
      </xdr:nvSpPr>
      <xdr:spPr>
        <a:xfrm>
          <a:off x="15430500" y="101648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4" name="定員管理の状況該当値テキスト">
          <a:extLst>
            <a:ext uri="{FF2B5EF4-FFF2-40B4-BE49-F238E27FC236}">
              <a16:creationId xmlns:a16="http://schemas.microsoft.com/office/drawing/2014/main" id="{774D5932-1C8C-474A-A313-BD2B4568A55A}"/>
            </a:ext>
          </a:extLst>
        </xdr:cNvPr>
        <xdr:cNvSpPr txBox="1"/>
      </xdr:nvSpPr>
      <xdr:spPr>
        <a:xfrm>
          <a:off x="15563850" y="101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5" name="楕円 344">
          <a:extLst>
            <a:ext uri="{FF2B5EF4-FFF2-40B4-BE49-F238E27FC236}">
              <a16:creationId xmlns:a16="http://schemas.microsoft.com/office/drawing/2014/main" id="{935457DC-F36D-42A9-B349-63A75C87F899}"/>
            </a:ext>
          </a:extLst>
        </xdr:cNvPr>
        <xdr:cNvSpPr/>
      </xdr:nvSpPr>
      <xdr:spPr>
        <a:xfrm>
          <a:off x="14668500" y="101625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6" name="テキスト ボックス 345">
          <a:extLst>
            <a:ext uri="{FF2B5EF4-FFF2-40B4-BE49-F238E27FC236}">
              <a16:creationId xmlns:a16="http://schemas.microsoft.com/office/drawing/2014/main" id="{6206DEE2-223D-4D85-9419-73B59E9CCFE6}"/>
            </a:ext>
          </a:extLst>
        </xdr:cNvPr>
        <xdr:cNvSpPr txBox="1"/>
      </xdr:nvSpPr>
      <xdr:spPr>
        <a:xfrm>
          <a:off x="14373225" y="1024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98213</xdr:rowOff>
    </xdr:from>
    <xdr:to>
      <xdr:col>73</xdr:col>
      <xdr:colOff>44450</xdr:colOff>
      <xdr:row>63</xdr:row>
      <xdr:rowOff>28363</xdr:rowOff>
    </xdr:to>
    <xdr:sp macro="" textlink="">
      <xdr:nvSpPr>
        <xdr:cNvPr id="347" name="楕円 346">
          <a:extLst>
            <a:ext uri="{FF2B5EF4-FFF2-40B4-BE49-F238E27FC236}">
              <a16:creationId xmlns:a16="http://schemas.microsoft.com/office/drawing/2014/main" id="{3F3C65A4-9B20-4CCA-BBBF-4D00888A374D}"/>
            </a:ext>
          </a:extLst>
        </xdr:cNvPr>
        <xdr:cNvSpPr/>
      </xdr:nvSpPr>
      <xdr:spPr>
        <a:xfrm>
          <a:off x="13868400" y="101375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13140</xdr:rowOff>
    </xdr:from>
    <xdr:ext cx="762000" cy="259045"/>
    <xdr:sp macro="" textlink="">
      <xdr:nvSpPr>
        <xdr:cNvPr id="348" name="テキスト ボックス 347">
          <a:extLst>
            <a:ext uri="{FF2B5EF4-FFF2-40B4-BE49-F238E27FC236}">
              <a16:creationId xmlns:a16="http://schemas.microsoft.com/office/drawing/2014/main" id="{1C037E39-19B9-4332-9493-C1AB217A18DD}"/>
            </a:ext>
          </a:extLst>
        </xdr:cNvPr>
        <xdr:cNvSpPr txBox="1"/>
      </xdr:nvSpPr>
      <xdr:spPr>
        <a:xfrm>
          <a:off x="13554075"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100224</xdr:rowOff>
    </xdr:from>
    <xdr:to>
      <xdr:col>68</xdr:col>
      <xdr:colOff>203200</xdr:colOff>
      <xdr:row>63</xdr:row>
      <xdr:rowOff>30374</xdr:rowOff>
    </xdr:to>
    <xdr:sp macro="" textlink="">
      <xdr:nvSpPr>
        <xdr:cNvPr id="349" name="楕円 348">
          <a:extLst>
            <a:ext uri="{FF2B5EF4-FFF2-40B4-BE49-F238E27FC236}">
              <a16:creationId xmlns:a16="http://schemas.microsoft.com/office/drawing/2014/main" id="{9AC78409-B344-4377-8205-53A40D4A58C9}"/>
            </a:ext>
          </a:extLst>
        </xdr:cNvPr>
        <xdr:cNvSpPr/>
      </xdr:nvSpPr>
      <xdr:spPr>
        <a:xfrm>
          <a:off x="13058775" y="1014274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15151</xdr:rowOff>
    </xdr:from>
    <xdr:ext cx="762000" cy="259045"/>
    <xdr:sp macro="" textlink="">
      <xdr:nvSpPr>
        <xdr:cNvPr id="350" name="テキスト ボックス 349">
          <a:extLst>
            <a:ext uri="{FF2B5EF4-FFF2-40B4-BE49-F238E27FC236}">
              <a16:creationId xmlns:a16="http://schemas.microsoft.com/office/drawing/2014/main" id="{6B8A4EF3-B08A-4E01-AABE-61967C2AA709}"/>
            </a:ext>
          </a:extLst>
        </xdr:cNvPr>
        <xdr:cNvSpPr txBox="1"/>
      </xdr:nvSpPr>
      <xdr:spPr>
        <a:xfrm>
          <a:off x="127635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112289</xdr:rowOff>
    </xdr:from>
    <xdr:to>
      <xdr:col>64</xdr:col>
      <xdr:colOff>152400</xdr:colOff>
      <xdr:row>63</xdr:row>
      <xdr:rowOff>42439</xdr:rowOff>
    </xdr:to>
    <xdr:sp macro="" textlink="">
      <xdr:nvSpPr>
        <xdr:cNvPr id="351" name="楕円 350">
          <a:extLst>
            <a:ext uri="{FF2B5EF4-FFF2-40B4-BE49-F238E27FC236}">
              <a16:creationId xmlns:a16="http://schemas.microsoft.com/office/drawing/2014/main" id="{079CDDB8-3D88-4F7B-8692-D639D0B6CE39}"/>
            </a:ext>
          </a:extLst>
        </xdr:cNvPr>
        <xdr:cNvSpPr/>
      </xdr:nvSpPr>
      <xdr:spPr>
        <a:xfrm>
          <a:off x="12239625" y="1015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27216</xdr:rowOff>
    </xdr:from>
    <xdr:ext cx="762000" cy="259045"/>
    <xdr:sp macro="" textlink="">
      <xdr:nvSpPr>
        <xdr:cNvPr id="352" name="テキスト ボックス 351">
          <a:extLst>
            <a:ext uri="{FF2B5EF4-FFF2-40B4-BE49-F238E27FC236}">
              <a16:creationId xmlns:a16="http://schemas.microsoft.com/office/drawing/2014/main" id="{7EB252C1-48EB-4558-BD4D-7FB1CFD30FCC}"/>
            </a:ext>
          </a:extLst>
        </xdr:cNvPr>
        <xdr:cNvSpPr txBox="1"/>
      </xdr:nvSpPr>
      <xdr:spPr>
        <a:xfrm>
          <a:off x="11953875" y="1023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9E6917E0-D35F-47BF-AB6B-2C00860D0177}"/>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79BFF683-9105-4087-8620-59EF667FCABC}"/>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9DB4998-6133-409A-9F89-00AC9E0C8EB0}"/>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4CA9822-AC71-42CB-AB40-630368944D73}"/>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B768B46-AB88-4CF1-9FB4-C2B08D8D225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5B3F773-7F42-4211-A99D-098EC94AD497}"/>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67CBB90B-9776-4D9F-B8C7-53E65680E34E}"/>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E2E8FB0-2DB6-4065-A6B6-C16C149ECE0E}"/>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84D2406C-867F-455E-9875-335C9EDF0344}"/>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4C92333C-D43A-4F68-BDB6-4E9A363CFBF0}"/>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5E78C931-A238-4543-B92D-125F410402E7}"/>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1625224F-3057-4B0E-B7F3-6686DC1C1EE5}"/>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2464F440-76B7-4062-B47F-F36291F005F5}"/>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元利償還金等は前年度と同程度であったが、臨時財政対策債発行可能額が大幅な減となったことから、標準財政規模が減となり、実質公債費比率を引き上げることとなった。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その結果、単年度での実質公債費率は前年度＋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％の増となり、３カ年平均で前年度と比べ、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類似団体平均を上回る状況が続いており、今後も地方財政措置のある地方債の活用や事業の精査を行うことで適切な地方債の償還水準の維持に努める。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DC6ABC04-619B-491F-8BF2-4DB6C8DB89A7}"/>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3C61060-7921-4761-B627-2D79F1220DF1}"/>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703623A5-8CEA-4898-A15A-C5892367FF42}"/>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BF83D484-E19E-446B-836E-27E73CCB4139}"/>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7C3DE42C-8D89-4DF0-9915-E6CDCB75D892}"/>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BB42CB28-AB1E-49DB-B41F-7A6AB1839C2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B79A1FD2-62BF-4CCD-A302-2C08202DD628}"/>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CCD63C51-4907-48B0-A1B6-42AC1C51544B}"/>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557C4CCD-264B-41B1-BA6B-30D3F081935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F76C0F16-224A-4E44-AB59-914B78379922}"/>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6D77452D-F0F4-479B-BC44-41510EE49610}"/>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36981E7D-F556-4A1C-8DE0-C3BE85C80D25}"/>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5331C64-1B94-4F93-9501-D24DA02ED2B3}"/>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1335BA18-C6DC-4E40-8142-133B17DDA1D8}"/>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1EA1177C-DF69-42CD-AA62-7D94C27ABFB3}"/>
            </a:ext>
          </a:extLst>
        </xdr:cNvPr>
        <xdr:cNvCxnSpPr/>
      </xdr:nvCxnSpPr>
      <xdr:spPr>
        <a:xfrm flipV="1">
          <a:off x="15478125" y="6002020"/>
          <a:ext cx="0" cy="1302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B8E3A84E-44DD-49CE-B5F0-D027FA40734E}"/>
            </a:ext>
          </a:extLst>
        </xdr:cNvPr>
        <xdr:cNvSpPr txBox="1"/>
      </xdr:nvSpPr>
      <xdr:spPr>
        <a:xfrm>
          <a:off x="15563850" y="72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5BBD6503-36EC-4DD6-9D3B-F6D70A534648}"/>
            </a:ext>
          </a:extLst>
        </xdr:cNvPr>
        <xdr:cNvCxnSpPr/>
      </xdr:nvCxnSpPr>
      <xdr:spPr>
        <a:xfrm>
          <a:off x="15401925" y="7304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32FC7A42-97B9-4A80-ACF6-BC866D56BA5E}"/>
            </a:ext>
          </a:extLst>
        </xdr:cNvPr>
        <xdr:cNvSpPr txBox="1"/>
      </xdr:nvSpPr>
      <xdr:spPr>
        <a:xfrm>
          <a:off x="1556385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8E3B5C4E-F43F-42FB-A777-80BAA481D955}"/>
            </a:ext>
          </a:extLst>
        </xdr:cNvPr>
        <xdr:cNvCxnSpPr/>
      </xdr:nvCxnSpPr>
      <xdr:spPr>
        <a:xfrm>
          <a:off x="15401925" y="60020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92710</xdr:rowOff>
    </xdr:to>
    <xdr:cxnSp macro="">
      <xdr:nvCxnSpPr>
        <xdr:cNvPr id="385" name="直線コネクタ 384">
          <a:extLst>
            <a:ext uri="{FF2B5EF4-FFF2-40B4-BE49-F238E27FC236}">
              <a16:creationId xmlns:a16="http://schemas.microsoft.com/office/drawing/2014/main" id="{C2433CA7-C480-49C5-A0E2-7C6BBB8714EB}"/>
            </a:ext>
          </a:extLst>
        </xdr:cNvPr>
        <xdr:cNvCxnSpPr/>
      </xdr:nvCxnSpPr>
      <xdr:spPr>
        <a:xfrm>
          <a:off x="14716125" y="7190105"/>
          <a:ext cx="762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FB38C5E4-CDF4-4B44-992A-DF12B5C0AAC0}"/>
            </a:ext>
          </a:extLst>
        </xdr:cNvPr>
        <xdr:cNvSpPr txBox="1"/>
      </xdr:nvSpPr>
      <xdr:spPr>
        <a:xfrm>
          <a:off x="15563850" y="6475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DB0E148D-E709-4255-95E8-BFD0CDFDB4C5}"/>
            </a:ext>
          </a:extLst>
        </xdr:cNvPr>
        <xdr:cNvSpPr/>
      </xdr:nvSpPr>
      <xdr:spPr>
        <a:xfrm>
          <a:off x="15430500" y="662072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68580</xdr:rowOff>
    </xdr:to>
    <xdr:cxnSp macro="">
      <xdr:nvCxnSpPr>
        <xdr:cNvPr id="388" name="直線コネクタ 387">
          <a:extLst>
            <a:ext uri="{FF2B5EF4-FFF2-40B4-BE49-F238E27FC236}">
              <a16:creationId xmlns:a16="http://schemas.microsoft.com/office/drawing/2014/main" id="{BA2D6DE9-1BCF-4528-B208-403AB96520D7}"/>
            </a:ext>
          </a:extLst>
        </xdr:cNvPr>
        <xdr:cNvCxnSpPr/>
      </xdr:nvCxnSpPr>
      <xdr:spPr>
        <a:xfrm>
          <a:off x="13906500" y="7161106"/>
          <a:ext cx="809625"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2661AF9B-3B99-4887-9FC8-DC4564F99B94}"/>
            </a:ext>
          </a:extLst>
        </xdr:cNvPr>
        <xdr:cNvSpPr/>
      </xdr:nvSpPr>
      <xdr:spPr>
        <a:xfrm>
          <a:off x="14668500" y="6609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B15FF70B-C335-495C-91C8-474819F32C9D}"/>
            </a:ext>
          </a:extLst>
        </xdr:cNvPr>
        <xdr:cNvSpPr txBox="1"/>
      </xdr:nvSpPr>
      <xdr:spPr>
        <a:xfrm>
          <a:off x="14373225" y="638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36406</xdr:rowOff>
    </xdr:to>
    <xdr:cxnSp macro="">
      <xdr:nvCxnSpPr>
        <xdr:cNvPr id="391" name="直線コネクタ 390">
          <a:extLst>
            <a:ext uri="{FF2B5EF4-FFF2-40B4-BE49-F238E27FC236}">
              <a16:creationId xmlns:a16="http://schemas.microsoft.com/office/drawing/2014/main" id="{F88747FA-3921-45B7-9B5D-B6D659A9C7B0}"/>
            </a:ext>
          </a:extLst>
        </xdr:cNvPr>
        <xdr:cNvCxnSpPr/>
      </xdr:nvCxnSpPr>
      <xdr:spPr>
        <a:xfrm>
          <a:off x="13106400" y="7132108"/>
          <a:ext cx="8001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8B520AE5-C42A-4E90-84DD-31A4DE437404}"/>
            </a:ext>
          </a:extLst>
        </xdr:cNvPr>
        <xdr:cNvSpPr/>
      </xdr:nvSpPr>
      <xdr:spPr>
        <a:xfrm>
          <a:off x="13868400" y="66401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27FB7271-AF84-42CB-B79B-C3DB9A3FFF0A}"/>
            </a:ext>
          </a:extLst>
        </xdr:cNvPr>
        <xdr:cNvSpPr txBox="1"/>
      </xdr:nvSpPr>
      <xdr:spPr>
        <a:xfrm>
          <a:off x="13554075" y="64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4233</xdr:rowOff>
    </xdr:to>
    <xdr:cxnSp macro="">
      <xdr:nvCxnSpPr>
        <xdr:cNvPr id="394" name="直線コネクタ 393">
          <a:extLst>
            <a:ext uri="{FF2B5EF4-FFF2-40B4-BE49-F238E27FC236}">
              <a16:creationId xmlns:a16="http://schemas.microsoft.com/office/drawing/2014/main" id="{CDEB9063-279D-44CE-94E0-8CFFFB3F8FFF}"/>
            </a:ext>
          </a:extLst>
        </xdr:cNvPr>
        <xdr:cNvCxnSpPr/>
      </xdr:nvCxnSpPr>
      <xdr:spPr>
        <a:xfrm>
          <a:off x="12296775" y="7074112"/>
          <a:ext cx="809625"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8F0B5DAF-A1ED-4445-B774-B32172DB4A13}"/>
            </a:ext>
          </a:extLst>
        </xdr:cNvPr>
        <xdr:cNvSpPr/>
      </xdr:nvSpPr>
      <xdr:spPr>
        <a:xfrm>
          <a:off x="13058775" y="66514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3E51D601-B369-49BD-8BCC-DE0A7298B2B1}"/>
            </a:ext>
          </a:extLst>
        </xdr:cNvPr>
        <xdr:cNvSpPr txBox="1"/>
      </xdr:nvSpPr>
      <xdr:spPr>
        <a:xfrm>
          <a:off x="12763500" y="64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9F1BA0F1-018A-4AAE-ABD9-F356C20F3717}"/>
            </a:ext>
          </a:extLst>
        </xdr:cNvPr>
        <xdr:cNvSpPr/>
      </xdr:nvSpPr>
      <xdr:spPr>
        <a:xfrm>
          <a:off x="12239625" y="66562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8A77EC71-492F-4CA9-ABD2-CCEFBCE8819C}"/>
            </a:ext>
          </a:extLst>
        </xdr:cNvPr>
        <xdr:cNvSpPr txBox="1"/>
      </xdr:nvSpPr>
      <xdr:spPr>
        <a:xfrm>
          <a:off x="11953875" y="64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15C9A69-4CA2-42F2-9BD1-2BCB558E84A7}"/>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BBB8E96-23CE-43A2-B151-DC01878B984C}"/>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AC873EC-9660-4091-82B2-E0D2DE8386C3}"/>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EEABF3F-6767-49C9-A050-04AD48815488}"/>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AB6EEED-0FA7-4E0E-869E-8551910154FF}"/>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4" name="楕円 403">
          <a:extLst>
            <a:ext uri="{FF2B5EF4-FFF2-40B4-BE49-F238E27FC236}">
              <a16:creationId xmlns:a16="http://schemas.microsoft.com/office/drawing/2014/main" id="{FD58E55E-1C49-41C1-B9EC-767B7DEC333D}"/>
            </a:ext>
          </a:extLst>
        </xdr:cNvPr>
        <xdr:cNvSpPr/>
      </xdr:nvSpPr>
      <xdr:spPr>
        <a:xfrm>
          <a:off x="15430500" y="71697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109237</xdr:rowOff>
    </xdr:from>
    <xdr:ext cx="762000" cy="259045"/>
    <xdr:sp macro="" textlink="">
      <xdr:nvSpPr>
        <xdr:cNvPr id="405" name="公債費負担の状況該当値テキスト">
          <a:extLst>
            <a:ext uri="{FF2B5EF4-FFF2-40B4-BE49-F238E27FC236}">
              <a16:creationId xmlns:a16="http://schemas.microsoft.com/office/drawing/2014/main" id="{7AB88E0A-4101-4D88-9C6F-03C7B214BCD4}"/>
            </a:ext>
          </a:extLst>
        </xdr:cNvPr>
        <xdr:cNvSpPr txBox="1"/>
      </xdr:nvSpPr>
      <xdr:spPr>
        <a:xfrm>
          <a:off x="1556385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6" name="楕円 405">
          <a:extLst>
            <a:ext uri="{FF2B5EF4-FFF2-40B4-BE49-F238E27FC236}">
              <a16:creationId xmlns:a16="http://schemas.microsoft.com/office/drawing/2014/main" id="{E846D746-FD21-42B2-BC9F-E6AAE9890522}"/>
            </a:ext>
          </a:extLst>
        </xdr:cNvPr>
        <xdr:cNvSpPr/>
      </xdr:nvSpPr>
      <xdr:spPr>
        <a:xfrm>
          <a:off x="14668500" y="7142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7" name="テキスト ボックス 406">
          <a:extLst>
            <a:ext uri="{FF2B5EF4-FFF2-40B4-BE49-F238E27FC236}">
              <a16:creationId xmlns:a16="http://schemas.microsoft.com/office/drawing/2014/main" id="{129A9126-10D2-4621-B596-4D0A269F8A68}"/>
            </a:ext>
          </a:extLst>
        </xdr:cNvPr>
        <xdr:cNvSpPr txBox="1"/>
      </xdr:nvSpPr>
      <xdr:spPr>
        <a:xfrm>
          <a:off x="14373225" y="72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08" name="楕円 407">
          <a:extLst>
            <a:ext uri="{FF2B5EF4-FFF2-40B4-BE49-F238E27FC236}">
              <a16:creationId xmlns:a16="http://schemas.microsoft.com/office/drawing/2014/main" id="{3DD6CB05-494E-478F-9835-7318ACDFAC87}"/>
            </a:ext>
          </a:extLst>
        </xdr:cNvPr>
        <xdr:cNvSpPr/>
      </xdr:nvSpPr>
      <xdr:spPr>
        <a:xfrm>
          <a:off x="13868400" y="712300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9" name="テキスト ボックス 408">
          <a:extLst>
            <a:ext uri="{FF2B5EF4-FFF2-40B4-BE49-F238E27FC236}">
              <a16:creationId xmlns:a16="http://schemas.microsoft.com/office/drawing/2014/main" id="{6ABB1301-A4DA-4826-9EDF-E64806D666F7}"/>
            </a:ext>
          </a:extLst>
        </xdr:cNvPr>
        <xdr:cNvSpPr txBox="1"/>
      </xdr:nvSpPr>
      <xdr:spPr>
        <a:xfrm>
          <a:off x="13554075" y="7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a:extLst>
            <a:ext uri="{FF2B5EF4-FFF2-40B4-BE49-F238E27FC236}">
              <a16:creationId xmlns:a16="http://schemas.microsoft.com/office/drawing/2014/main" id="{4145A7DF-C5CC-4DDC-8724-0B889D09B104}"/>
            </a:ext>
          </a:extLst>
        </xdr:cNvPr>
        <xdr:cNvSpPr/>
      </xdr:nvSpPr>
      <xdr:spPr>
        <a:xfrm>
          <a:off x="13058775"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51E7117F-B503-45F2-9439-70DEBB16D168}"/>
            </a:ext>
          </a:extLst>
        </xdr:cNvPr>
        <xdr:cNvSpPr txBox="1"/>
      </xdr:nvSpPr>
      <xdr:spPr>
        <a:xfrm>
          <a:off x="12763500"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2" name="楕円 411">
          <a:extLst>
            <a:ext uri="{FF2B5EF4-FFF2-40B4-BE49-F238E27FC236}">
              <a16:creationId xmlns:a16="http://schemas.microsoft.com/office/drawing/2014/main" id="{E019CDB3-6D27-45D4-9C2F-00D623BD9365}"/>
            </a:ext>
          </a:extLst>
        </xdr:cNvPr>
        <xdr:cNvSpPr/>
      </xdr:nvSpPr>
      <xdr:spPr>
        <a:xfrm>
          <a:off x="12239625" y="702648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3" name="テキスト ボックス 412">
          <a:extLst>
            <a:ext uri="{FF2B5EF4-FFF2-40B4-BE49-F238E27FC236}">
              <a16:creationId xmlns:a16="http://schemas.microsoft.com/office/drawing/2014/main" id="{97D31F3B-F89D-4CDA-AC9C-F63F9E8D6485}"/>
            </a:ext>
          </a:extLst>
        </xdr:cNvPr>
        <xdr:cNvSpPr txBox="1"/>
      </xdr:nvSpPr>
      <xdr:spPr>
        <a:xfrm>
          <a:off x="11953875" y="710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D7FAAFAF-9734-4B64-BD17-E0E45C591880}"/>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2884DFC4-D1E3-48BE-9F38-D587411210F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7AAF3A6-EDF3-4CEC-A207-76AB11298450}"/>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7DE6D18-F577-4E62-81DF-E150E86E1CAC}"/>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345A595-0F55-41D4-AD72-50740AF1736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BB01828-27DB-4035-BF0B-3B4B269B543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7DB67604-D528-4360-B321-1D64D9C17474}"/>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AF58038-7919-4D1A-B472-3CD659BBF334}"/>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E342112E-1F65-477F-AFB5-063D724667DB}"/>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BC7A5E3-7A42-4D92-8932-95E7B5937BB5}"/>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06E2207-978B-4353-A3F2-426AA631883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2EB6F00-1229-4211-BF01-8F61D27C8612}"/>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64D5C5A-FA06-4F38-93FE-BACB875EE73A}"/>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年度は対前年度比</a:t>
          </a:r>
          <a:r>
            <a:rPr kumimoji="1" lang="en-US" altLang="ja-JP"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主な要因として、臨時財政対策債発行可能額が大幅な減により標準財政規模が縮小する中、分子において、地方債現在高や公営企業への繰出減によって将来負担額が減少したほか、年度末基金現在高が増加したことにより充当可能財源等が増加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歳出の抑制を図るとともに、地方財政措置のない地方債の発行抑制など、将来負担額の抑制に努めるとともに、歳入総額を見据えた歳出枠の設定により、基金取り崩し額を最小限に抑えることで、持続可能な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E647232C-EF03-4F58-B8D0-50F915E36D34}"/>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541BD6C-7492-4B6A-BC66-B16AB2DC3205}"/>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658CCFAD-D211-45BB-B152-E10925BB46AA}"/>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6E46C3DA-C481-4BD3-8814-D34F505800AE}"/>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FC144230-D373-473B-B53B-1BD0A9A85F7B}"/>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59BB1FE5-7DCD-4FFB-9314-B05DDADA216B}"/>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1EE435A5-100E-47AE-81C6-95C832AA9BDF}"/>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73F45BE-ED68-4BC9-8F66-B74B3B82FC1F}"/>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59E97B5E-8667-4DAF-8310-8C1449AD7234}"/>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2F4DA655-B7D7-49FC-8613-F63C64D4E02F}"/>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C6A42E65-8113-4AFE-8DD6-7C57D5F8FB8B}"/>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6FB71318-9D35-4C8F-BF4D-EB26A7742CCA}"/>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5195A0F7-C29E-4BAC-9283-A5C1CF55678A}"/>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88048AA-02D9-4F50-A6B6-ABD51A6EEB89}"/>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58EC99CB-0439-4FEA-A4A2-F346F4381845}"/>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B2D5F07A-089A-4E7E-A743-C776D21E0887}"/>
            </a:ext>
          </a:extLst>
        </xdr:cNvPr>
        <xdr:cNvCxnSpPr/>
      </xdr:nvCxnSpPr>
      <xdr:spPr>
        <a:xfrm flipV="1">
          <a:off x="15478125" y="2250017"/>
          <a:ext cx="0" cy="15692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43216EE8-867B-42E8-AFDA-8FC48DF81BEF}"/>
            </a:ext>
          </a:extLst>
        </xdr:cNvPr>
        <xdr:cNvSpPr txBox="1"/>
      </xdr:nvSpPr>
      <xdr:spPr>
        <a:xfrm>
          <a:off x="15563850" y="37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BEFD92BE-57B5-4515-BD6E-C6AE2D03D469}"/>
            </a:ext>
          </a:extLst>
        </xdr:cNvPr>
        <xdr:cNvCxnSpPr/>
      </xdr:nvCxnSpPr>
      <xdr:spPr>
        <a:xfrm>
          <a:off x="15401925" y="38192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55C08E9A-BD7A-437D-AF38-D6B08B9AF91E}"/>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1D905B42-39C6-4730-AD4F-D322BA3E2E58}"/>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165453</xdr:rowOff>
    </xdr:from>
    <xdr:to>
      <xdr:col>81</xdr:col>
      <xdr:colOff>44450</xdr:colOff>
      <xdr:row>21</xdr:row>
      <xdr:rowOff>14252</xdr:rowOff>
    </xdr:to>
    <xdr:cxnSp macro="">
      <xdr:nvCxnSpPr>
        <xdr:cNvPr id="447" name="直線コネクタ 446">
          <a:extLst>
            <a:ext uri="{FF2B5EF4-FFF2-40B4-BE49-F238E27FC236}">
              <a16:creationId xmlns:a16="http://schemas.microsoft.com/office/drawing/2014/main" id="{D70A6DC5-BEE0-487B-9B17-C1BE0B7851E4}"/>
            </a:ext>
          </a:extLst>
        </xdr:cNvPr>
        <xdr:cNvCxnSpPr/>
      </xdr:nvCxnSpPr>
      <xdr:spPr>
        <a:xfrm flipV="1">
          <a:off x="14716125" y="3238853"/>
          <a:ext cx="762000" cy="1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EF9ED0ED-B833-421D-AB54-6D6655F95ADD}"/>
            </a:ext>
          </a:extLst>
        </xdr:cNvPr>
        <xdr:cNvSpPr txBox="1"/>
      </xdr:nvSpPr>
      <xdr:spPr>
        <a:xfrm>
          <a:off x="15563850" y="2104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27F645A8-7E7B-41A3-9DDB-E8FB1DB58B8B}"/>
            </a:ext>
          </a:extLst>
        </xdr:cNvPr>
        <xdr:cNvSpPr/>
      </xdr:nvSpPr>
      <xdr:spPr>
        <a:xfrm>
          <a:off x="15430500" y="22577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14252</xdr:rowOff>
    </xdr:from>
    <xdr:to>
      <xdr:col>77</xdr:col>
      <xdr:colOff>44450</xdr:colOff>
      <xdr:row>22</xdr:row>
      <xdr:rowOff>54610</xdr:rowOff>
    </xdr:to>
    <xdr:cxnSp macro="">
      <xdr:nvCxnSpPr>
        <xdr:cNvPr id="450" name="直線コネクタ 449">
          <a:extLst>
            <a:ext uri="{FF2B5EF4-FFF2-40B4-BE49-F238E27FC236}">
              <a16:creationId xmlns:a16="http://schemas.microsoft.com/office/drawing/2014/main" id="{32E04A4F-3390-4BF3-823E-656B511C12F9}"/>
            </a:ext>
          </a:extLst>
        </xdr:cNvPr>
        <xdr:cNvCxnSpPr/>
      </xdr:nvCxnSpPr>
      <xdr:spPr>
        <a:xfrm flipV="1">
          <a:off x="13906500" y="3411502"/>
          <a:ext cx="809625" cy="20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97333EC2-A57E-4755-B3A1-9F2E28395072}"/>
            </a:ext>
          </a:extLst>
        </xdr:cNvPr>
        <xdr:cNvSpPr/>
      </xdr:nvSpPr>
      <xdr:spPr>
        <a:xfrm>
          <a:off x="14668500" y="23334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FF9C70D1-164D-4865-B831-EC482F1AAD97}"/>
            </a:ext>
          </a:extLst>
        </xdr:cNvPr>
        <xdr:cNvSpPr txBox="1"/>
      </xdr:nvSpPr>
      <xdr:spPr>
        <a:xfrm>
          <a:off x="14373225" y="211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54610</xdr:rowOff>
    </xdr:from>
    <xdr:to>
      <xdr:col>72</xdr:col>
      <xdr:colOff>203200</xdr:colOff>
      <xdr:row>22</xdr:row>
      <xdr:rowOff>88124</xdr:rowOff>
    </xdr:to>
    <xdr:cxnSp macro="">
      <xdr:nvCxnSpPr>
        <xdr:cNvPr id="453" name="直線コネクタ 452">
          <a:extLst>
            <a:ext uri="{FF2B5EF4-FFF2-40B4-BE49-F238E27FC236}">
              <a16:creationId xmlns:a16="http://schemas.microsoft.com/office/drawing/2014/main" id="{15C3D091-2AB1-406D-AED6-FD6E08294CF4}"/>
            </a:ext>
          </a:extLst>
        </xdr:cNvPr>
        <xdr:cNvCxnSpPr/>
      </xdr:nvCxnSpPr>
      <xdr:spPr>
        <a:xfrm flipV="1">
          <a:off x="13106400" y="3616960"/>
          <a:ext cx="8001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A11A1217-8D79-4B6F-A158-C434F2DF7558}"/>
            </a:ext>
          </a:extLst>
        </xdr:cNvPr>
        <xdr:cNvSpPr/>
      </xdr:nvSpPr>
      <xdr:spPr>
        <a:xfrm>
          <a:off x="13868400" y="24504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1C1A66A0-59ED-4D49-B7C9-042A6B4177CC}"/>
            </a:ext>
          </a:extLst>
        </xdr:cNvPr>
        <xdr:cNvSpPr txBox="1"/>
      </xdr:nvSpPr>
      <xdr:spPr>
        <a:xfrm>
          <a:off x="13554075" y="22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35842</xdr:rowOff>
    </xdr:from>
    <xdr:to>
      <xdr:col>68</xdr:col>
      <xdr:colOff>152400</xdr:colOff>
      <xdr:row>22</xdr:row>
      <xdr:rowOff>88124</xdr:rowOff>
    </xdr:to>
    <xdr:cxnSp macro="">
      <xdr:nvCxnSpPr>
        <xdr:cNvPr id="456" name="直線コネクタ 455">
          <a:extLst>
            <a:ext uri="{FF2B5EF4-FFF2-40B4-BE49-F238E27FC236}">
              <a16:creationId xmlns:a16="http://schemas.microsoft.com/office/drawing/2014/main" id="{23EA4A64-7ECF-4CE3-811A-84433F2E1C8D}"/>
            </a:ext>
          </a:extLst>
        </xdr:cNvPr>
        <xdr:cNvCxnSpPr/>
      </xdr:nvCxnSpPr>
      <xdr:spPr>
        <a:xfrm>
          <a:off x="12296775" y="3598192"/>
          <a:ext cx="809625" cy="4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661D22A7-3DE7-4978-A8B0-8B979104848B}"/>
            </a:ext>
          </a:extLst>
        </xdr:cNvPr>
        <xdr:cNvSpPr/>
      </xdr:nvSpPr>
      <xdr:spPr>
        <a:xfrm>
          <a:off x="13058775" y="24764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65CFDEC2-971B-465A-A6BD-2A27BE959CE2}"/>
            </a:ext>
          </a:extLst>
        </xdr:cNvPr>
        <xdr:cNvSpPr txBox="1"/>
      </xdr:nvSpPr>
      <xdr:spPr>
        <a:xfrm>
          <a:off x="12763500" y="226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45DEA494-C899-428C-8391-E67377272928}"/>
            </a:ext>
          </a:extLst>
        </xdr:cNvPr>
        <xdr:cNvSpPr/>
      </xdr:nvSpPr>
      <xdr:spPr>
        <a:xfrm>
          <a:off x="12239625" y="24982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AEDD8CA5-E68F-4474-B8D2-47128FD31E72}"/>
            </a:ext>
          </a:extLst>
        </xdr:cNvPr>
        <xdr:cNvSpPr txBox="1"/>
      </xdr:nvSpPr>
      <xdr:spPr>
        <a:xfrm>
          <a:off x="11953875" y="227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96C4E7F-54B0-432E-9806-C653D6E2CFA2}"/>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5AF9E9B-55E9-4797-86D0-C93B1E680E9B}"/>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DEF7BB3D-68E6-4958-9E1C-C0CC4E6B864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632D0A87-E9EC-4CD4-95BB-0D927BB0DED7}"/>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947B1429-B2E2-40D8-8E3B-61E31C2ACBC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114653</xdr:rowOff>
    </xdr:from>
    <xdr:to>
      <xdr:col>81</xdr:col>
      <xdr:colOff>95250</xdr:colOff>
      <xdr:row>20</xdr:row>
      <xdr:rowOff>44803</xdr:rowOff>
    </xdr:to>
    <xdr:sp macro="" textlink="">
      <xdr:nvSpPr>
        <xdr:cNvPr id="466" name="楕円 465">
          <a:extLst>
            <a:ext uri="{FF2B5EF4-FFF2-40B4-BE49-F238E27FC236}">
              <a16:creationId xmlns:a16="http://schemas.microsoft.com/office/drawing/2014/main" id="{E279A2AD-1862-4DEB-85DC-F36B3D12AC56}"/>
            </a:ext>
          </a:extLst>
        </xdr:cNvPr>
        <xdr:cNvSpPr/>
      </xdr:nvSpPr>
      <xdr:spPr>
        <a:xfrm>
          <a:off x="15430500" y="31912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86730</xdr:rowOff>
    </xdr:from>
    <xdr:ext cx="762000" cy="259045"/>
    <xdr:sp macro="" textlink="">
      <xdr:nvSpPr>
        <xdr:cNvPr id="467" name="将来負担の状況該当値テキスト">
          <a:extLst>
            <a:ext uri="{FF2B5EF4-FFF2-40B4-BE49-F238E27FC236}">
              <a16:creationId xmlns:a16="http://schemas.microsoft.com/office/drawing/2014/main" id="{DF0161C4-03A0-4235-B49B-FE12F7F78D67}"/>
            </a:ext>
          </a:extLst>
        </xdr:cNvPr>
        <xdr:cNvSpPr txBox="1"/>
      </xdr:nvSpPr>
      <xdr:spPr>
        <a:xfrm>
          <a:off x="15563850" y="31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134902</xdr:rowOff>
    </xdr:from>
    <xdr:to>
      <xdr:col>77</xdr:col>
      <xdr:colOff>95250</xdr:colOff>
      <xdr:row>21</xdr:row>
      <xdr:rowOff>65052</xdr:rowOff>
    </xdr:to>
    <xdr:sp macro="" textlink="">
      <xdr:nvSpPr>
        <xdr:cNvPr id="468" name="楕円 467">
          <a:extLst>
            <a:ext uri="{FF2B5EF4-FFF2-40B4-BE49-F238E27FC236}">
              <a16:creationId xmlns:a16="http://schemas.microsoft.com/office/drawing/2014/main" id="{7A0E8070-6813-4E5D-A5A1-C2D3B8DCDC97}"/>
            </a:ext>
          </a:extLst>
        </xdr:cNvPr>
        <xdr:cNvSpPr/>
      </xdr:nvSpPr>
      <xdr:spPr>
        <a:xfrm>
          <a:off x="14668500" y="33734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49829</xdr:rowOff>
    </xdr:from>
    <xdr:ext cx="736600" cy="259045"/>
    <xdr:sp macro="" textlink="">
      <xdr:nvSpPr>
        <xdr:cNvPr id="469" name="テキスト ボックス 468">
          <a:extLst>
            <a:ext uri="{FF2B5EF4-FFF2-40B4-BE49-F238E27FC236}">
              <a16:creationId xmlns:a16="http://schemas.microsoft.com/office/drawing/2014/main" id="{1CE21136-70C1-420E-BA55-8017FDD5BEF2}"/>
            </a:ext>
          </a:extLst>
        </xdr:cNvPr>
        <xdr:cNvSpPr txBox="1"/>
      </xdr:nvSpPr>
      <xdr:spPr>
        <a:xfrm>
          <a:off x="14373225" y="344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3810</xdr:rowOff>
    </xdr:from>
    <xdr:to>
      <xdr:col>73</xdr:col>
      <xdr:colOff>44450</xdr:colOff>
      <xdr:row>22</xdr:row>
      <xdr:rowOff>105410</xdr:rowOff>
    </xdr:to>
    <xdr:sp macro="" textlink="">
      <xdr:nvSpPr>
        <xdr:cNvPr id="470" name="楕円 469">
          <a:extLst>
            <a:ext uri="{FF2B5EF4-FFF2-40B4-BE49-F238E27FC236}">
              <a16:creationId xmlns:a16="http://schemas.microsoft.com/office/drawing/2014/main" id="{62D2839F-6BD4-4B09-A1BD-20C5C21DAB54}"/>
            </a:ext>
          </a:extLst>
        </xdr:cNvPr>
        <xdr:cNvSpPr/>
      </xdr:nvSpPr>
      <xdr:spPr>
        <a:xfrm>
          <a:off x="13868400" y="35693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90187</xdr:rowOff>
    </xdr:from>
    <xdr:ext cx="762000" cy="259045"/>
    <xdr:sp macro="" textlink="">
      <xdr:nvSpPr>
        <xdr:cNvPr id="471" name="テキスト ボックス 470">
          <a:extLst>
            <a:ext uri="{FF2B5EF4-FFF2-40B4-BE49-F238E27FC236}">
              <a16:creationId xmlns:a16="http://schemas.microsoft.com/office/drawing/2014/main" id="{8A87C70D-2D66-4CF9-81F4-8846A73FE6CA}"/>
            </a:ext>
          </a:extLst>
        </xdr:cNvPr>
        <xdr:cNvSpPr txBox="1"/>
      </xdr:nvSpPr>
      <xdr:spPr>
        <a:xfrm>
          <a:off x="13554075" y="36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37324</xdr:rowOff>
    </xdr:from>
    <xdr:to>
      <xdr:col>68</xdr:col>
      <xdr:colOff>203200</xdr:colOff>
      <xdr:row>22</xdr:row>
      <xdr:rowOff>138924</xdr:rowOff>
    </xdr:to>
    <xdr:sp macro="" textlink="">
      <xdr:nvSpPr>
        <xdr:cNvPr id="472" name="楕円 471">
          <a:extLst>
            <a:ext uri="{FF2B5EF4-FFF2-40B4-BE49-F238E27FC236}">
              <a16:creationId xmlns:a16="http://schemas.microsoft.com/office/drawing/2014/main" id="{66D11F4A-B49B-4189-8784-E8DB108F742D}"/>
            </a:ext>
          </a:extLst>
        </xdr:cNvPr>
        <xdr:cNvSpPr/>
      </xdr:nvSpPr>
      <xdr:spPr>
        <a:xfrm>
          <a:off x="13058775" y="35996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123701</xdr:rowOff>
    </xdr:from>
    <xdr:ext cx="762000" cy="259045"/>
    <xdr:sp macro="" textlink="">
      <xdr:nvSpPr>
        <xdr:cNvPr id="473" name="テキスト ボックス 472">
          <a:extLst>
            <a:ext uri="{FF2B5EF4-FFF2-40B4-BE49-F238E27FC236}">
              <a16:creationId xmlns:a16="http://schemas.microsoft.com/office/drawing/2014/main" id="{900FFA87-EC7A-43E6-BFC5-BB87EEB304E8}"/>
            </a:ext>
          </a:extLst>
        </xdr:cNvPr>
        <xdr:cNvSpPr txBox="1"/>
      </xdr:nvSpPr>
      <xdr:spPr>
        <a:xfrm>
          <a:off x="12763500" y="3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156492</xdr:rowOff>
    </xdr:from>
    <xdr:to>
      <xdr:col>64</xdr:col>
      <xdr:colOff>152400</xdr:colOff>
      <xdr:row>22</xdr:row>
      <xdr:rowOff>86642</xdr:rowOff>
    </xdr:to>
    <xdr:sp macro="" textlink="">
      <xdr:nvSpPr>
        <xdr:cNvPr id="474" name="楕円 473">
          <a:extLst>
            <a:ext uri="{FF2B5EF4-FFF2-40B4-BE49-F238E27FC236}">
              <a16:creationId xmlns:a16="http://schemas.microsoft.com/office/drawing/2014/main" id="{23E67D20-1E0C-4D89-BD3A-6579AE081422}"/>
            </a:ext>
          </a:extLst>
        </xdr:cNvPr>
        <xdr:cNvSpPr/>
      </xdr:nvSpPr>
      <xdr:spPr>
        <a:xfrm>
          <a:off x="12239625" y="356009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71419</xdr:rowOff>
    </xdr:from>
    <xdr:ext cx="762000" cy="259045"/>
    <xdr:sp macro="" textlink="">
      <xdr:nvSpPr>
        <xdr:cNvPr id="475" name="テキスト ボックス 474">
          <a:extLst>
            <a:ext uri="{FF2B5EF4-FFF2-40B4-BE49-F238E27FC236}">
              <a16:creationId xmlns:a16="http://schemas.microsoft.com/office/drawing/2014/main" id="{605DDD35-4192-4A1D-84A4-9D16C37AF59B}"/>
            </a:ext>
          </a:extLst>
        </xdr:cNvPr>
        <xdr:cNvSpPr txBox="1"/>
      </xdr:nvSpPr>
      <xdr:spPr>
        <a:xfrm>
          <a:off x="11953875" y="36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78,194
77,191
342.13
39,240,855
38,189,693
572,102
19,996,499
34,964,002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類似団体平均に比べて高い水準となっているが、保育所や文化施設等の直営施設に係る人件費が主な要因と考える。</a:t>
          </a:r>
        </a:p>
        <a:p>
          <a:r>
            <a:rPr kumimoji="1" lang="ja-JP" altLang="en-US" sz="1300">
              <a:latin typeface="ＭＳ Ｐゴシック" panose="020B0600070205080204" pitchFamily="50" charset="-128"/>
              <a:ea typeface="ＭＳ Ｐゴシック" panose="020B0600070205080204" pitchFamily="50" charset="-128"/>
            </a:rPr>
            <a:t>　今後も、適切な定員管理により、人件費の抑制に努める。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26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26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類似団体平均を下回る水準となっており、学校給食運営経費に学校給食基金を繰り入れたことが主な要因と考える。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2730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273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55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91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類似団体平均よりやや下回る傾向にあるが、その要因としては、生活保護に係る医療扶助費の減少や児童手当給付費の減少が要因と考えられる。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今後も資格審査等の適正化に努めるとともに、真に必要な市独自支援事業を実施するよう取り組む。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100330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130810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161290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49530</xdr:rowOff>
    </xdr:from>
    <xdr:to>
      <xdr:col>24</xdr:col>
      <xdr:colOff>76200</xdr:colOff>
      <xdr:row>55</xdr:row>
      <xdr:rowOff>151130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66057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年度に下水道事業会計が法適化されたことにより、繰出金支出額が大きく減少となり、以降は、類似団体平均をやや下回っていたが、令和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年度以降は上回る水準となっている。</a:t>
          </a:r>
        </a:p>
        <a:p>
          <a:r>
            <a:rPr kumimoji="1" lang="ja-JP" altLang="en-US" sz="1300">
              <a:latin typeface="ＭＳ Ｐゴシック" panose="020B0600070205080204" pitchFamily="50" charset="-128"/>
              <a:ea typeface="ＭＳ Ｐゴシック" panose="020B0600070205080204" pitchFamily="50" charset="-128"/>
            </a:rPr>
            <a:t>　対前年度比では、他会計への繰出金などの歳出経常経費に加えて、経常一般財源も減少している中で、他項目との兼ね合いにより経常収支の割合では上昇する結果となった。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5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59</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76200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類似団体平均を下回る水準となっている主な要因としては、加入している一部事務組合が少ないため、これらに対する負担金等が少ないこと等が考えられる。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年度に減少している主な要因は、可燃ごみの収集経費の執行見直しによるものである。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02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152146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に実施した大型事業に係る元金償還の開始に加え、国が時限的に実施する「防災・減災・国土強靭化のための緊急対策」に係るハード整備の財源として地方債を活用していることから、公債費は類似団体平均よりも高い傾向にある。</a:t>
          </a:r>
        </a:p>
        <a:p>
          <a:r>
            <a:rPr kumimoji="1" lang="ja-JP" altLang="en-US" sz="1300">
              <a:latin typeface="ＭＳ Ｐゴシック" panose="020B0600070205080204" pitchFamily="50" charset="-128"/>
              <a:ea typeface="ＭＳ Ｐゴシック" panose="020B0600070205080204" pitchFamily="50" charset="-128"/>
            </a:rPr>
            <a:t>　今後も図書館の建設など大型事業に係る地方債や、災害復旧債の元金償還が始まる見通しであるが、特に交付税措置のない地方債の発行抑制に努める。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583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77</xdr:row>
      <xdr:rowOff>170435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77</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類似団体平均と比較し、人件費、公債費、その他は高い水準である一方、その他の項目は全て低い水準であったため、令和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　対前年度比では、地方交付税は増加したが、市税は減少した。また、計画的に臨時財政対策債の借り入れを行わなかったこと等により経常一般財源が減少したことに加え、歳出経常経費は対前年度で増加したため、経常収支比率は上昇す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167005</xdr:rowOff>
    </xdr:from>
    <xdr:to>
      <xdr:col>82</xdr:col>
      <xdr:colOff>107950</xdr:colOff>
      <xdr:row>76</xdr:row>
      <xdr:rowOff>104139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54305"/>
          <a:ext cx="8382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167005</xdr:rowOff>
    </xdr:from>
    <xdr:to>
      <xdr:col>78</xdr:col>
      <xdr:colOff>69850</xdr:colOff>
      <xdr:row>76</xdr:row>
      <xdr:rowOff>121286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54305"/>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76</xdr:row>
      <xdr:rowOff>144145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514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144145</xdr:rowOff>
    </xdr:from>
    <xdr:to>
      <xdr:col>69</xdr:col>
      <xdr:colOff>92075</xdr:colOff>
      <xdr:row>77</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743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116205</xdr:rowOff>
    </xdr:from>
    <xdr:to>
      <xdr:col>78</xdr:col>
      <xdr:colOff>120650</xdr:colOff>
      <xdr:row>75</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56532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70486</xdr:rowOff>
    </xdr:from>
    <xdr:to>
      <xdr:col>74</xdr:col>
      <xdr:colOff>31750</xdr:colOff>
      <xdr:row>77</xdr:row>
      <xdr:rowOff>636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10812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93345</xdr:rowOff>
    </xdr:from>
    <xdr:to>
      <xdr:col>69</xdr:col>
      <xdr:colOff>142875</xdr:colOff>
      <xdr:row>77</xdr:row>
      <xdr:rowOff>23495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33672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29507</xdr:rowOff>
    </xdr:from>
    <xdr:to>
      <xdr:col>29</xdr:col>
      <xdr:colOff>127000</xdr:colOff>
      <xdr:row>17</xdr:row>
      <xdr:rowOff>36922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91782"/>
          <a:ext cx="647700" cy="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36922</xdr:rowOff>
    </xdr:from>
    <xdr:to>
      <xdr:col>26</xdr:col>
      <xdr:colOff>50800</xdr:colOff>
      <xdr:row>17</xdr:row>
      <xdr:rowOff>59854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99197"/>
          <a:ext cx="698500" cy="2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59854</xdr:rowOff>
    </xdr:from>
    <xdr:to>
      <xdr:col>22</xdr:col>
      <xdr:colOff>114300</xdr:colOff>
      <xdr:row>17</xdr:row>
      <xdr:rowOff>67612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22129"/>
          <a:ext cx="698500" cy="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67612</xdr:rowOff>
    </xdr:from>
    <xdr:to>
      <xdr:col>18</xdr:col>
      <xdr:colOff>177800</xdr:colOff>
      <xdr:row>17</xdr:row>
      <xdr:rowOff>70040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29887"/>
          <a:ext cx="698500" cy="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150157</xdr:rowOff>
    </xdr:from>
    <xdr:to>
      <xdr:col>29</xdr:col>
      <xdr:colOff>177800</xdr:colOff>
      <xdr:row>17</xdr:row>
      <xdr:rowOff>80307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166684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157572</xdr:rowOff>
    </xdr:from>
    <xdr:to>
      <xdr:col>26</xdr:col>
      <xdr:colOff>101600</xdr:colOff>
      <xdr:row>17</xdr:row>
      <xdr:rowOff>87722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97899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1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9054</xdr:rowOff>
    </xdr:from>
    <xdr:to>
      <xdr:col>22</xdr:col>
      <xdr:colOff>165100</xdr:colOff>
      <xdr:row>17</xdr:row>
      <xdr:rowOff>110654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7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120831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4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16812</xdr:rowOff>
    </xdr:from>
    <xdr:to>
      <xdr:col>19</xdr:col>
      <xdr:colOff>38100</xdr:colOff>
      <xdr:row>17</xdr:row>
      <xdr:rowOff>118412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7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128589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19240</xdr:rowOff>
    </xdr:from>
    <xdr:to>
      <xdr:col>15</xdr:col>
      <xdr:colOff>101600</xdr:colOff>
      <xdr:row>17</xdr:row>
      <xdr:rowOff>120840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8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131017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55807</xdr:rowOff>
    </xdr:from>
    <xdr:to>
      <xdr:col>29</xdr:col>
      <xdr:colOff>127000</xdr:colOff>
      <xdr:row>34</xdr:row>
      <xdr:rowOff>70895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323257"/>
          <a:ext cx="6477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70895</xdr:rowOff>
    </xdr:from>
    <xdr:to>
      <xdr:col>26</xdr:col>
      <xdr:colOff>50800</xdr:colOff>
      <xdr:row>34</xdr:row>
      <xdr:rowOff>157469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338345"/>
          <a:ext cx="698500" cy="8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157469</xdr:rowOff>
    </xdr:from>
    <xdr:to>
      <xdr:col>22</xdr:col>
      <xdr:colOff>114300</xdr:colOff>
      <xdr:row>34</xdr:row>
      <xdr:rowOff>198911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424919"/>
          <a:ext cx="698500" cy="4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198911</xdr:rowOff>
    </xdr:from>
    <xdr:to>
      <xdr:col>18</xdr:col>
      <xdr:colOff>177800</xdr:colOff>
      <xdr:row>34</xdr:row>
      <xdr:rowOff>260862</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466361"/>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5007</xdr:rowOff>
    </xdr:from>
    <xdr:to>
      <xdr:col>29</xdr:col>
      <xdr:colOff>177800</xdr:colOff>
      <xdr:row>34</xdr:row>
      <xdr:rowOff>106607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27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192984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11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20095</xdr:rowOff>
    </xdr:from>
    <xdr:to>
      <xdr:col>26</xdr:col>
      <xdr:colOff>101600</xdr:colOff>
      <xdr:row>34</xdr:row>
      <xdr:rowOff>121695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28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131872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05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106669</xdr:rowOff>
    </xdr:from>
    <xdr:to>
      <xdr:col>22</xdr:col>
      <xdr:colOff>165100</xdr:colOff>
      <xdr:row>34</xdr:row>
      <xdr:rowOff>208269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3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218446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14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148111</xdr:rowOff>
    </xdr:from>
    <xdr:to>
      <xdr:col>19</xdr:col>
      <xdr:colOff>38100</xdr:colOff>
      <xdr:row>34</xdr:row>
      <xdr:rowOff>249711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415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259888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18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210062</xdr:rowOff>
    </xdr:from>
    <xdr:to>
      <xdr:col>15</xdr:col>
      <xdr:colOff>101600</xdr:colOff>
      <xdr:row>34</xdr:row>
      <xdr:rowOff>311662</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4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321839</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24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78,194
77,191
342.13
39,240,855
38,189,693
572,102
19,996,499
34,964,002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137833</xdr:rowOff>
    </xdr:from>
    <xdr:to>
      <xdr:col>24</xdr:col>
      <xdr:colOff>63500</xdr:colOff>
      <xdr:row>34</xdr:row>
      <xdr:rowOff>29115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5683"/>
          <a:ext cx="838200" cy="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29115</xdr:rowOff>
    </xdr:from>
    <xdr:to>
      <xdr:col>19</xdr:col>
      <xdr:colOff>177800</xdr:colOff>
      <xdr:row>34</xdr:row>
      <xdr:rowOff>57747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58415"/>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57747</xdr:rowOff>
    </xdr:from>
    <xdr:to>
      <xdr:col>15</xdr:col>
      <xdr:colOff>50800</xdr:colOff>
      <xdr:row>34</xdr:row>
      <xdr:rowOff>91046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704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91046</xdr:rowOff>
    </xdr:from>
    <xdr:to>
      <xdr:col>10</xdr:col>
      <xdr:colOff>114300</xdr:colOff>
      <xdr:row>34</xdr:row>
      <xdr:rowOff>107467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034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87033</xdr:rowOff>
    </xdr:from>
    <xdr:to>
      <xdr:col>24</xdr:col>
      <xdr:colOff>114300</xdr:colOff>
      <xdr:row>34</xdr:row>
      <xdr:rowOff>17183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149765</xdr:rowOff>
    </xdr:from>
    <xdr:to>
      <xdr:col>20</xdr:col>
      <xdr:colOff>38100</xdr:colOff>
      <xdr:row>34</xdr:row>
      <xdr:rowOff>79915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96442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6947</xdr:rowOff>
    </xdr:from>
    <xdr:to>
      <xdr:col>15</xdr:col>
      <xdr:colOff>101600</xdr:colOff>
      <xdr:row>34</xdr:row>
      <xdr:rowOff>108547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125074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40246</xdr:rowOff>
    </xdr:from>
    <xdr:to>
      <xdr:col>10</xdr:col>
      <xdr:colOff>165100</xdr:colOff>
      <xdr:row>34</xdr:row>
      <xdr:rowOff>141846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158373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56667</xdr:rowOff>
    </xdr:from>
    <xdr:to>
      <xdr:col>6</xdr:col>
      <xdr:colOff>38100</xdr:colOff>
      <xdr:row>34</xdr:row>
      <xdr:rowOff>158267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3344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6067</xdr:rowOff>
    </xdr:from>
    <xdr:to>
      <xdr:col>24</xdr:col>
      <xdr:colOff>63500</xdr:colOff>
      <xdr:row>57</xdr:row>
      <xdr:rowOff>86219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8717"/>
          <a:ext cx="838200" cy="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86219</xdr:rowOff>
    </xdr:from>
    <xdr:to>
      <xdr:col>19</xdr:col>
      <xdr:colOff>177800</xdr:colOff>
      <xdr:row>57</xdr:row>
      <xdr:rowOff>117972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8869"/>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117972</xdr:rowOff>
    </xdr:from>
    <xdr:to>
      <xdr:col>15</xdr:col>
      <xdr:colOff>50800</xdr:colOff>
      <xdr:row>58</xdr:row>
      <xdr:rowOff>51177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90622"/>
          <a:ext cx="889000" cy="10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51177</xdr:rowOff>
    </xdr:from>
    <xdr:to>
      <xdr:col>10</xdr:col>
      <xdr:colOff>114300</xdr:colOff>
      <xdr:row>58</xdr:row>
      <xdr:rowOff>52995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5277"/>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126717</xdr:rowOff>
    </xdr:from>
    <xdr:to>
      <xdr:col>24</xdr:col>
      <xdr:colOff>114300</xdr:colOff>
      <xdr:row>57</xdr:row>
      <xdr:rowOff>56867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149594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35419</xdr:rowOff>
    </xdr:from>
    <xdr:to>
      <xdr:col>20</xdr:col>
      <xdr:colOff>38100</xdr:colOff>
      <xdr:row>57</xdr:row>
      <xdr:rowOff>137019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67172</xdr:rowOff>
    </xdr:from>
    <xdr:to>
      <xdr:col>15</xdr:col>
      <xdr:colOff>101600</xdr:colOff>
      <xdr:row>57</xdr:row>
      <xdr:rowOff>168772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377</xdr:rowOff>
    </xdr:from>
    <xdr:to>
      <xdr:col>10</xdr:col>
      <xdr:colOff>165100</xdr:colOff>
      <xdr:row>58</xdr:row>
      <xdr:rowOff>101977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93104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2195</xdr:rowOff>
    </xdr:from>
    <xdr:to>
      <xdr:col>6</xdr:col>
      <xdr:colOff>38100</xdr:colOff>
      <xdr:row>58</xdr:row>
      <xdr:rowOff>103795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94922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91351</xdr:rowOff>
    </xdr:from>
    <xdr:to>
      <xdr:col>24</xdr:col>
      <xdr:colOff>63500</xdr:colOff>
      <xdr:row>78</xdr:row>
      <xdr:rowOff>126631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4451"/>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91351</xdr:rowOff>
    </xdr:from>
    <xdr:to>
      <xdr:col>19</xdr:col>
      <xdr:colOff>177800</xdr:colOff>
      <xdr:row>78</xdr:row>
      <xdr:rowOff>126860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4451"/>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121755</xdr:rowOff>
    </xdr:from>
    <xdr:to>
      <xdr:col>15</xdr:col>
      <xdr:colOff>50800</xdr:colOff>
      <xdr:row>78</xdr:row>
      <xdr:rowOff>126860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485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121755</xdr:rowOff>
    </xdr:from>
    <xdr:to>
      <xdr:col>10</xdr:col>
      <xdr:colOff>114300</xdr:colOff>
      <xdr:row>78</xdr:row>
      <xdr:rowOff>132917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4855"/>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75831</xdr:rowOff>
    </xdr:from>
    <xdr:to>
      <xdr:col>24</xdr:col>
      <xdr:colOff>114300</xdr:colOff>
      <xdr:row>79</xdr:row>
      <xdr:rowOff>5981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162208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40551</xdr:rowOff>
    </xdr:from>
    <xdr:to>
      <xdr:col>20</xdr:col>
      <xdr:colOff>38100</xdr:colOff>
      <xdr:row>78</xdr:row>
      <xdr:rowOff>142151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133278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76060</xdr:rowOff>
    </xdr:from>
    <xdr:to>
      <xdr:col>15</xdr:col>
      <xdr:colOff>101600</xdr:colOff>
      <xdr:row>79</xdr:row>
      <xdr:rowOff>6210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70955</xdr:rowOff>
    </xdr:from>
    <xdr:to>
      <xdr:col>10</xdr:col>
      <xdr:colOff>165100</xdr:colOff>
      <xdr:row>79</xdr:row>
      <xdr:rowOff>1105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163682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82117</xdr:rowOff>
    </xdr:from>
    <xdr:to>
      <xdr:col>6</xdr:col>
      <xdr:colOff>38100</xdr:colOff>
      <xdr:row>79</xdr:row>
      <xdr:rowOff>12267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65470</xdr:rowOff>
    </xdr:from>
    <xdr:to>
      <xdr:col>24</xdr:col>
      <xdr:colOff>63500</xdr:colOff>
      <xdr:row>96</xdr:row>
      <xdr:rowOff>77074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3220"/>
          <a:ext cx="838200" cy="18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65470</xdr:rowOff>
    </xdr:from>
    <xdr:to>
      <xdr:col>19</xdr:col>
      <xdr:colOff>177800</xdr:colOff>
      <xdr:row>97</xdr:row>
      <xdr:rowOff>38289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3220"/>
          <a:ext cx="889000" cy="3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38289</xdr:rowOff>
    </xdr:from>
    <xdr:to>
      <xdr:col>15</xdr:col>
      <xdr:colOff>50800</xdr:colOff>
      <xdr:row>97</xdr:row>
      <xdr:rowOff>69357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8939"/>
          <a:ext cx="8890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69357</xdr:rowOff>
    </xdr:from>
    <xdr:to>
      <xdr:col>10</xdr:col>
      <xdr:colOff>114300</xdr:colOff>
      <xdr:row>97</xdr:row>
      <xdr:rowOff>86806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00007"/>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26274</xdr:rowOff>
    </xdr:from>
    <xdr:to>
      <xdr:col>24</xdr:col>
      <xdr:colOff>114300</xdr:colOff>
      <xdr:row>96</xdr:row>
      <xdr:rowOff>127874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6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14670</xdr:rowOff>
    </xdr:from>
    <xdr:to>
      <xdr:col>20</xdr:col>
      <xdr:colOff>38100</xdr:colOff>
      <xdr:row>95</xdr:row>
      <xdr:rowOff>116270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107397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158939</xdr:rowOff>
    </xdr:from>
    <xdr:to>
      <xdr:col>15</xdr:col>
      <xdr:colOff>101600</xdr:colOff>
      <xdr:row>97</xdr:row>
      <xdr:rowOff>89089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1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18557</xdr:rowOff>
    </xdr:from>
    <xdr:to>
      <xdr:col>10</xdr:col>
      <xdr:colOff>165100</xdr:colOff>
      <xdr:row>97</xdr:row>
      <xdr:rowOff>120157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111284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36006</xdr:rowOff>
    </xdr:from>
    <xdr:to>
      <xdr:col>6</xdr:col>
      <xdr:colOff>38100</xdr:colOff>
      <xdr:row>97</xdr:row>
      <xdr:rowOff>137606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154133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161087</xdr:rowOff>
    </xdr:from>
    <xdr:to>
      <xdr:col>55</xdr:col>
      <xdr:colOff>0</xdr:colOff>
      <xdr:row>38</xdr:row>
      <xdr:rowOff>23279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04737"/>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103315</xdr:rowOff>
    </xdr:from>
    <xdr:to>
      <xdr:col>50</xdr:col>
      <xdr:colOff>114300</xdr:colOff>
      <xdr:row>38</xdr:row>
      <xdr:rowOff>23279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46815"/>
          <a:ext cx="889000" cy="129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103315</xdr:rowOff>
    </xdr:from>
    <xdr:to>
      <xdr:col>45</xdr:col>
      <xdr:colOff>177800</xdr:colOff>
      <xdr:row>38</xdr:row>
      <xdr:rowOff>53975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46815"/>
          <a:ext cx="889000" cy="13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37071</xdr:rowOff>
    </xdr:from>
    <xdr:to>
      <xdr:col>41</xdr:col>
      <xdr:colOff>50800</xdr:colOff>
      <xdr:row>38</xdr:row>
      <xdr:rowOff>53975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52171"/>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110287</xdr:rowOff>
    </xdr:from>
    <xdr:to>
      <xdr:col>55</xdr:col>
      <xdr:colOff>50800</xdr:colOff>
      <xdr:row>38</xdr:row>
      <xdr:rowOff>40436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53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88714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143929</xdr:rowOff>
    </xdr:from>
    <xdr:to>
      <xdr:col>50</xdr:col>
      <xdr:colOff>165100</xdr:colOff>
      <xdr:row>38</xdr:row>
      <xdr:rowOff>74079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65206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52515</xdr:rowOff>
    </xdr:from>
    <xdr:to>
      <xdr:col>46</xdr:col>
      <xdr:colOff>38100</xdr:colOff>
      <xdr:row>30</xdr:row>
      <xdr:rowOff>154115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145242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8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xdr:rowOff>
    </xdr:from>
    <xdr:to>
      <xdr:col>41</xdr:col>
      <xdr:colOff>101600</xdr:colOff>
      <xdr:row>38</xdr:row>
      <xdr:rowOff>104775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95902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157721</xdr:rowOff>
    </xdr:from>
    <xdr:to>
      <xdr:col>36</xdr:col>
      <xdr:colOff>165100</xdr:colOff>
      <xdr:row>38</xdr:row>
      <xdr:rowOff>87871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104398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135220</xdr:rowOff>
    </xdr:from>
    <xdr:to>
      <xdr:col>55</xdr:col>
      <xdr:colOff>0</xdr:colOff>
      <xdr:row>56</xdr:row>
      <xdr:rowOff>145156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64970"/>
          <a:ext cx="838200" cy="18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135220</xdr:rowOff>
    </xdr:from>
    <xdr:to>
      <xdr:col>50</xdr:col>
      <xdr:colOff>114300</xdr:colOff>
      <xdr:row>56</xdr:row>
      <xdr:rowOff>94056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64970"/>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94056</xdr:rowOff>
    </xdr:from>
    <xdr:to>
      <xdr:col>45</xdr:col>
      <xdr:colOff>177800</xdr:colOff>
      <xdr:row>57</xdr:row>
      <xdr:rowOff>58631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95256"/>
          <a:ext cx="889000" cy="1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12598</xdr:rowOff>
    </xdr:from>
    <xdr:to>
      <xdr:col>41</xdr:col>
      <xdr:colOff>50800</xdr:colOff>
      <xdr:row>57</xdr:row>
      <xdr:rowOff>58631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85248"/>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94356</xdr:rowOff>
    </xdr:from>
    <xdr:to>
      <xdr:col>55</xdr:col>
      <xdr:colOff>50800</xdr:colOff>
      <xdr:row>57</xdr:row>
      <xdr:rowOff>24506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117233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84420</xdr:rowOff>
    </xdr:from>
    <xdr:to>
      <xdr:col>50</xdr:col>
      <xdr:colOff>165100</xdr:colOff>
      <xdr:row>56</xdr:row>
      <xdr:rowOff>14570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31097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43256</xdr:rowOff>
    </xdr:from>
    <xdr:to>
      <xdr:col>46</xdr:col>
      <xdr:colOff>38100</xdr:colOff>
      <xdr:row>56</xdr:row>
      <xdr:rowOff>144856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161383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7831</xdr:rowOff>
    </xdr:from>
    <xdr:to>
      <xdr:col>41</xdr:col>
      <xdr:colOff>101600</xdr:colOff>
      <xdr:row>57</xdr:row>
      <xdr:rowOff>109431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100558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133248</xdr:rowOff>
    </xdr:from>
    <xdr:to>
      <xdr:col>36</xdr:col>
      <xdr:colOff>165100</xdr:colOff>
      <xdr:row>57</xdr:row>
      <xdr:rowOff>63398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79925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5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144641</xdr:rowOff>
    </xdr:from>
    <xdr:to>
      <xdr:col>55</xdr:col>
      <xdr:colOff>0</xdr:colOff>
      <xdr:row>79</xdr:row>
      <xdr:rowOff>20065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46291"/>
          <a:ext cx="838200" cy="2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144641</xdr:rowOff>
    </xdr:from>
    <xdr:to>
      <xdr:col>50</xdr:col>
      <xdr:colOff>114300</xdr:colOff>
      <xdr:row>78</xdr:row>
      <xdr:rowOff>55677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46291"/>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55677</xdr:rowOff>
    </xdr:from>
    <xdr:to>
      <xdr:col>45</xdr:col>
      <xdr:colOff>177800</xdr:colOff>
      <xdr:row>78</xdr:row>
      <xdr:rowOff>95377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28777"/>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95377</xdr:rowOff>
    </xdr:from>
    <xdr:to>
      <xdr:col>41</xdr:col>
      <xdr:colOff>50800</xdr:colOff>
      <xdr:row>79</xdr:row>
      <xdr:rowOff>21489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68477"/>
          <a:ext cx="889000" cy="9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140715</xdr:rowOff>
    </xdr:from>
    <xdr:to>
      <xdr:col>55</xdr:col>
      <xdr:colOff>50800</xdr:colOff>
      <xdr:row>79</xdr:row>
      <xdr:rowOff>70865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55642</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93841</xdr:rowOff>
    </xdr:from>
    <xdr:to>
      <xdr:col>50</xdr:col>
      <xdr:colOff>165100</xdr:colOff>
      <xdr:row>78</xdr:row>
      <xdr:rowOff>23991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40518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4877</xdr:rowOff>
    </xdr:from>
    <xdr:to>
      <xdr:col>46</xdr:col>
      <xdr:colOff>38100</xdr:colOff>
      <xdr:row>78</xdr:row>
      <xdr:rowOff>106477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123004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44577</xdr:rowOff>
    </xdr:from>
    <xdr:to>
      <xdr:col>41</xdr:col>
      <xdr:colOff>101600</xdr:colOff>
      <xdr:row>78</xdr:row>
      <xdr:rowOff>146177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137304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142139</xdr:rowOff>
    </xdr:from>
    <xdr:to>
      <xdr:col>36</xdr:col>
      <xdr:colOff>165100</xdr:colOff>
      <xdr:row>79</xdr:row>
      <xdr:rowOff>72289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63416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0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8916</xdr:rowOff>
    </xdr:from>
    <xdr:to>
      <xdr:col>55</xdr:col>
      <xdr:colOff>0</xdr:colOff>
      <xdr:row>96</xdr:row>
      <xdr:rowOff>66739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68116"/>
          <a:ext cx="8382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8916</xdr:rowOff>
    </xdr:from>
    <xdr:to>
      <xdr:col>50</xdr:col>
      <xdr:colOff>114300</xdr:colOff>
      <xdr:row>96</xdr:row>
      <xdr:rowOff>117260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68116"/>
          <a:ext cx="889000" cy="1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117260</xdr:rowOff>
    </xdr:from>
    <xdr:to>
      <xdr:col>45</xdr:col>
      <xdr:colOff>177800</xdr:colOff>
      <xdr:row>97</xdr:row>
      <xdr:rowOff>105423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76460"/>
          <a:ext cx="889000" cy="1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89142</xdr:rowOff>
    </xdr:from>
    <xdr:to>
      <xdr:col>41</xdr:col>
      <xdr:colOff>50800</xdr:colOff>
      <xdr:row>97</xdr:row>
      <xdr:rowOff>105423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19792"/>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15939</xdr:rowOff>
    </xdr:from>
    <xdr:to>
      <xdr:col>55</xdr:col>
      <xdr:colOff>50800</xdr:colOff>
      <xdr:row>96</xdr:row>
      <xdr:rowOff>117539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38816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129566</xdr:rowOff>
    </xdr:from>
    <xdr:to>
      <xdr:col>50</xdr:col>
      <xdr:colOff>165100</xdr:colOff>
      <xdr:row>96</xdr:row>
      <xdr:rowOff>59716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76243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1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66460</xdr:rowOff>
    </xdr:from>
    <xdr:to>
      <xdr:col>46</xdr:col>
      <xdr:colOff>38100</xdr:colOff>
      <xdr:row>96</xdr:row>
      <xdr:rowOff>168060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13137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54623</xdr:rowOff>
    </xdr:from>
    <xdr:to>
      <xdr:col>41</xdr:col>
      <xdr:colOff>101600</xdr:colOff>
      <xdr:row>97</xdr:row>
      <xdr:rowOff>156223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147350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38342</xdr:rowOff>
    </xdr:from>
    <xdr:to>
      <xdr:col>36</xdr:col>
      <xdr:colOff>165100</xdr:colOff>
      <xdr:row>97</xdr:row>
      <xdr:rowOff>139942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156469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136728</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1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81087</xdr:rowOff>
    </xdr:from>
    <xdr:to>
      <xdr:col>76</xdr:col>
      <xdr:colOff>114300</xdr:colOff>
      <xdr:row>38</xdr:row>
      <xdr:rowOff>136728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424737"/>
          <a:ext cx="889000" cy="2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81453</xdr:rowOff>
    </xdr:from>
    <xdr:to>
      <xdr:col>71</xdr:col>
      <xdr:colOff>177800</xdr:colOff>
      <xdr:row>37</xdr:row>
      <xdr:rowOff>81087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082203"/>
          <a:ext cx="889000" cy="34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85928</xdr:rowOff>
    </xdr:from>
    <xdr:to>
      <xdr:col>76</xdr:col>
      <xdr:colOff>165100</xdr:colOff>
      <xdr:row>39</xdr:row>
      <xdr:rowOff>16078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7205</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30287</xdr:rowOff>
    </xdr:from>
    <xdr:to>
      <xdr:col>72</xdr:col>
      <xdr:colOff>38100</xdr:colOff>
      <xdr:row>37</xdr:row>
      <xdr:rowOff>131887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148414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1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30653</xdr:rowOff>
    </xdr:from>
    <xdr:to>
      <xdr:col>67</xdr:col>
      <xdr:colOff>101600</xdr:colOff>
      <xdr:row>35</xdr:row>
      <xdr:rowOff>132253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0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148780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58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113157</xdr:rowOff>
    </xdr:from>
    <xdr:to>
      <xdr:col>85</xdr:col>
      <xdr:colOff>127000</xdr:colOff>
      <xdr:row>75</xdr:row>
      <xdr:rowOff>127876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71907"/>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127876</xdr:rowOff>
    </xdr:from>
    <xdr:to>
      <xdr:col>81</xdr:col>
      <xdr:colOff>50800</xdr:colOff>
      <xdr:row>75</xdr:row>
      <xdr:rowOff>164618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86626"/>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164618</xdr:rowOff>
    </xdr:from>
    <xdr:to>
      <xdr:col>76</xdr:col>
      <xdr:colOff>114300</xdr:colOff>
      <xdr:row>76</xdr:row>
      <xdr:rowOff>15711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2336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15711</xdr:rowOff>
    </xdr:from>
    <xdr:to>
      <xdr:col>71</xdr:col>
      <xdr:colOff>177800</xdr:colOff>
      <xdr:row>76</xdr:row>
      <xdr:rowOff>25794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45911"/>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62357</xdr:rowOff>
    </xdr:from>
    <xdr:to>
      <xdr:col>85</xdr:col>
      <xdr:colOff>177800</xdr:colOff>
      <xdr:row>75</xdr:row>
      <xdr:rowOff>163956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21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85234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77076</xdr:rowOff>
    </xdr:from>
    <xdr:to>
      <xdr:col>81</xdr:col>
      <xdr:colOff>101600</xdr:colOff>
      <xdr:row>76</xdr:row>
      <xdr:rowOff>7226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23753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113817</xdr:rowOff>
    </xdr:from>
    <xdr:to>
      <xdr:col>76</xdr:col>
      <xdr:colOff>165100</xdr:colOff>
      <xdr:row>76</xdr:row>
      <xdr:rowOff>43966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136360</xdr:rowOff>
    </xdr:from>
    <xdr:to>
      <xdr:col>72</xdr:col>
      <xdr:colOff>38100</xdr:colOff>
      <xdr:row>76</xdr:row>
      <xdr:rowOff>66511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95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83037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146444</xdr:rowOff>
    </xdr:from>
    <xdr:to>
      <xdr:col>67</xdr:col>
      <xdr:colOff>101600</xdr:colOff>
      <xdr:row>76</xdr:row>
      <xdr:rowOff>76594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93121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xdr:rowOff>
    </xdr:from>
    <xdr:to>
      <xdr:col>85</xdr:col>
      <xdr:colOff>127000</xdr:colOff>
      <xdr:row>98</xdr:row>
      <xdr:rowOff>19292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02125"/>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19292</xdr:rowOff>
    </xdr:from>
    <xdr:to>
      <xdr:col>81</xdr:col>
      <xdr:colOff>50800</xdr:colOff>
      <xdr:row>98</xdr:row>
      <xdr:rowOff>137224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21392"/>
          <a:ext cx="889000" cy="1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137224</xdr:rowOff>
    </xdr:from>
    <xdr:to>
      <xdr:col>76</xdr:col>
      <xdr:colOff>114300</xdr:colOff>
      <xdr:row>99</xdr:row>
      <xdr:rowOff>23318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39324"/>
          <a:ext cx="889000" cy="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15126</xdr:rowOff>
    </xdr:from>
    <xdr:to>
      <xdr:col>71</xdr:col>
      <xdr:colOff>177800</xdr:colOff>
      <xdr:row>99</xdr:row>
      <xdr:rowOff>23318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867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120675</xdr:rowOff>
    </xdr:from>
    <xdr:to>
      <xdr:col>85</xdr:col>
      <xdr:colOff>177800</xdr:colOff>
      <xdr:row>98</xdr:row>
      <xdr:rowOff>50825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99102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139942</xdr:rowOff>
    </xdr:from>
    <xdr:to>
      <xdr:col>81</xdr:col>
      <xdr:colOff>101600</xdr:colOff>
      <xdr:row>98</xdr:row>
      <xdr:rowOff>70092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61219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86424</xdr:rowOff>
    </xdr:from>
    <xdr:to>
      <xdr:col>76</xdr:col>
      <xdr:colOff>165100</xdr:colOff>
      <xdr:row>99</xdr:row>
      <xdr:rowOff>16574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143968</xdr:rowOff>
    </xdr:from>
    <xdr:to>
      <xdr:col>72</xdr:col>
      <xdr:colOff>38100</xdr:colOff>
      <xdr:row>99</xdr:row>
      <xdr:rowOff>74118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65245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135776</xdr:rowOff>
    </xdr:from>
    <xdr:to>
      <xdr:col>67</xdr:col>
      <xdr:colOff>101600</xdr:colOff>
      <xdr:row>99</xdr:row>
      <xdr:rowOff>65926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57053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23604</xdr:rowOff>
    </xdr:from>
    <xdr:to>
      <xdr:col>116</xdr:col>
      <xdr:colOff>63500</xdr:colOff>
      <xdr:row>35</xdr:row>
      <xdr:rowOff>30788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02435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30788</xdr:rowOff>
    </xdr:from>
    <xdr:to>
      <xdr:col>111</xdr:col>
      <xdr:colOff>177800</xdr:colOff>
      <xdr:row>35</xdr:row>
      <xdr:rowOff>53975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031538"/>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53975</xdr:rowOff>
    </xdr:from>
    <xdr:to>
      <xdr:col>107</xdr:col>
      <xdr:colOff>50800</xdr:colOff>
      <xdr:row>35</xdr:row>
      <xdr:rowOff>86795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054725"/>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86795</xdr:rowOff>
    </xdr:from>
    <xdr:to>
      <xdr:col>102</xdr:col>
      <xdr:colOff>114300</xdr:colOff>
      <xdr:row>36</xdr:row>
      <xdr:rowOff>164356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087545"/>
          <a:ext cx="889000" cy="2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144254</xdr:rowOff>
    </xdr:from>
    <xdr:to>
      <xdr:col>116</xdr:col>
      <xdr:colOff>114300</xdr:colOff>
      <xdr:row>35</xdr:row>
      <xdr:rowOff>74404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9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167131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151438</xdr:rowOff>
    </xdr:from>
    <xdr:to>
      <xdr:col>112</xdr:col>
      <xdr:colOff>38100</xdr:colOff>
      <xdr:row>35</xdr:row>
      <xdr:rowOff>81588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9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98115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3175</xdr:rowOff>
    </xdr:from>
    <xdr:to>
      <xdr:col>107</xdr:col>
      <xdr:colOff>101600</xdr:colOff>
      <xdr:row>35</xdr:row>
      <xdr:rowOff>104775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121302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35995</xdr:rowOff>
    </xdr:from>
    <xdr:to>
      <xdr:col>102</xdr:col>
      <xdr:colOff>165100</xdr:colOff>
      <xdr:row>35</xdr:row>
      <xdr:rowOff>137595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154122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81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113556</xdr:rowOff>
    </xdr:from>
    <xdr:to>
      <xdr:col>98</xdr:col>
      <xdr:colOff>38100</xdr:colOff>
      <xdr:row>37</xdr:row>
      <xdr:rowOff>43706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60233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0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36106</xdr:rowOff>
    </xdr:from>
    <xdr:to>
      <xdr:col>116</xdr:col>
      <xdr:colOff>63500</xdr:colOff>
      <xdr:row>58</xdr:row>
      <xdr:rowOff>72263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80206"/>
          <a:ext cx="8382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160503</xdr:rowOff>
    </xdr:from>
    <xdr:to>
      <xdr:col>111</xdr:col>
      <xdr:colOff>177800</xdr:colOff>
      <xdr:row>58</xdr:row>
      <xdr:rowOff>36106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33153"/>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107391</xdr:rowOff>
    </xdr:from>
    <xdr:to>
      <xdr:col>107</xdr:col>
      <xdr:colOff>50800</xdr:colOff>
      <xdr:row>57</xdr:row>
      <xdr:rowOff>160503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80041"/>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93675</xdr:rowOff>
    </xdr:from>
    <xdr:to>
      <xdr:col>102</xdr:col>
      <xdr:colOff>114300</xdr:colOff>
      <xdr:row>57</xdr:row>
      <xdr:rowOff>107391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663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21463</xdr:rowOff>
    </xdr:from>
    <xdr:to>
      <xdr:col>116</xdr:col>
      <xdr:colOff>114300</xdr:colOff>
      <xdr:row>58</xdr:row>
      <xdr:rowOff>123063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44340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156756</xdr:rowOff>
    </xdr:from>
    <xdr:to>
      <xdr:col>112</xdr:col>
      <xdr:colOff>38100</xdr:colOff>
      <xdr:row>58</xdr:row>
      <xdr:rowOff>86906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103433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109703</xdr:rowOff>
    </xdr:from>
    <xdr:to>
      <xdr:col>107</xdr:col>
      <xdr:colOff>101600</xdr:colOff>
      <xdr:row>58</xdr:row>
      <xdr:rowOff>39853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56380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56591</xdr:rowOff>
    </xdr:from>
    <xdr:to>
      <xdr:col>102</xdr:col>
      <xdr:colOff>165100</xdr:colOff>
      <xdr:row>57</xdr:row>
      <xdr:rowOff>158191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3268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42875</xdr:rowOff>
    </xdr:from>
    <xdr:to>
      <xdr:col>98</xdr:col>
      <xdr:colOff>38100</xdr:colOff>
      <xdr:row>57</xdr:row>
      <xdr:rowOff>144475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161002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9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77619</xdr:rowOff>
    </xdr:from>
    <xdr:to>
      <xdr:col>116</xdr:col>
      <xdr:colOff>63500</xdr:colOff>
      <xdr:row>75</xdr:row>
      <xdr:rowOff>80656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936369"/>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77619</xdr:rowOff>
    </xdr:from>
    <xdr:to>
      <xdr:col>111</xdr:col>
      <xdr:colOff>177800</xdr:colOff>
      <xdr:row>75</xdr:row>
      <xdr:rowOff>131634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3636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131634</xdr:rowOff>
    </xdr:from>
    <xdr:to>
      <xdr:col>107</xdr:col>
      <xdr:colOff>50800</xdr:colOff>
      <xdr:row>76</xdr:row>
      <xdr:rowOff>9170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903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9170</xdr:rowOff>
    </xdr:from>
    <xdr:to>
      <xdr:col>102</xdr:col>
      <xdr:colOff>114300</xdr:colOff>
      <xdr:row>76</xdr:row>
      <xdr:rowOff>45811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39370"/>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29856</xdr:rowOff>
    </xdr:from>
    <xdr:to>
      <xdr:col>116</xdr:col>
      <xdr:colOff>114300</xdr:colOff>
      <xdr:row>75</xdr:row>
      <xdr:rowOff>131456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52733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26819</xdr:rowOff>
    </xdr:from>
    <xdr:to>
      <xdr:col>112</xdr:col>
      <xdr:colOff>38100</xdr:colOff>
      <xdr:row>75</xdr:row>
      <xdr:rowOff>128419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144946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80834</xdr:rowOff>
    </xdr:from>
    <xdr:to>
      <xdr:col>107</xdr:col>
      <xdr:colOff>101600</xdr:colOff>
      <xdr:row>76</xdr:row>
      <xdr:rowOff>10984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27511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129819</xdr:rowOff>
    </xdr:from>
    <xdr:to>
      <xdr:col>102</xdr:col>
      <xdr:colOff>165100</xdr:colOff>
      <xdr:row>76</xdr:row>
      <xdr:rowOff>59968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76496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166461</xdr:rowOff>
    </xdr:from>
    <xdr:to>
      <xdr:col>98</xdr:col>
      <xdr:colOff>38100</xdr:colOff>
      <xdr:row>76</xdr:row>
      <xdr:rowOff>96611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87738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歳出決算総額は、住民一人当たり合計額</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千円で前年度比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千円減となっており、その主な要因は、扶助費の子育て世帯等臨時特別支援事業費や普通建設事業費の次期最終処分場整備事業費の影響によるものである。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89,098</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3,293</a:t>
          </a:r>
          <a:r>
            <a:rPr kumimoji="1" lang="ja-JP" altLang="en-US" sz="1300">
              <a:latin typeface="ＭＳ Ｐゴシック" panose="020B0600070205080204" pitchFamily="50" charset="-128"/>
              <a:ea typeface="ＭＳ Ｐゴシック" panose="020B0600070205080204" pitchFamily="50" charset="-128"/>
            </a:rPr>
            <a:t>円増加となっているが、これは主に人口が前年度比</a:t>
          </a:r>
          <a:r>
            <a:rPr kumimoji="1" lang="en-US" altLang="ja-JP" sz="1300">
              <a:latin typeface="ＭＳ Ｐゴシック" panose="020B0600070205080204" pitchFamily="50" charset="-128"/>
              <a:ea typeface="ＭＳ Ｐゴシック" panose="020B0600070205080204" pitchFamily="50" charset="-128"/>
            </a:rPr>
            <a:t>1,305</a:t>
          </a:r>
          <a:r>
            <a:rPr kumimoji="1" lang="ja-JP" altLang="en-US" sz="1300">
              <a:latin typeface="ＭＳ Ｐゴシック" panose="020B0600070205080204" pitchFamily="50" charset="-128"/>
              <a:ea typeface="ＭＳ Ｐゴシック" panose="020B0600070205080204" pitchFamily="50" charset="-128"/>
            </a:rPr>
            <a:t>人減少したことが要因と考えられる。また人件費については、類似団体平均を大きく上回っており、支所など出先職場の配置人員の見直しを進めるなど、引き続き適正な人員配置の検討に取り組む。</a:t>
          </a:r>
        </a:p>
        <a:p>
          <a:r>
            <a:rPr kumimoji="1" lang="ja-JP" altLang="en-US" sz="1300">
              <a:latin typeface="ＭＳ Ｐゴシック" panose="020B0600070205080204" pitchFamily="50" charset="-128"/>
              <a:ea typeface="ＭＳ Ｐゴシック" panose="020B0600070205080204" pitchFamily="50" charset="-128"/>
            </a:rPr>
            <a:t>　また、物件費に関して、前年度決算額を上回っており、主な要因としてふるさと応援寄附金の増額に伴う返礼品の増加によるふるさと応援推進事業費の増加や物価高騰による光熱水費の増加によるものである。一方、普通建設事業費については新規整備、更新整備ともに前年度決算額を下回っており、主な要因として最終年度である次期最終処分場整備事業費の減、複数年にまたがる大型事業である地方創生拠点整備事業や清掃事務所第一工場長寿命化事業等の事業費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78,194
77,191
342.13
39,240,855
38,189,693
572,102
19,996,499
34,964,002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68377</xdr:rowOff>
    </xdr:from>
    <xdr:to>
      <xdr:col>24</xdr:col>
      <xdr:colOff>63500</xdr:colOff>
      <xdr:row>33</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54777"/>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68377</xdr:rowOff>
    </xdr:from>
    <xdr:to>
      <xdr:col>19</xdr:col>
      <xdr:colOff>177800</xdr:colOff>
      <xdr:row>33</xdr:row>
      <xdr:rowOff>131928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54777"/>
          <a:ext cx="889000" cy="2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106781</xdr:rowOff>
    </xdr:from>
    <xdr:to>
      <xdr:col>15</xdr:col>
      <xdr:colOff>50800</xdr:colOff>
      <xdr:row>33</xdr:row>
      <xdr:rowOff>131928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6463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44602</xdr:rowOff>
    </xdr:from>
    <xdr:to>
      <xdr:col>10</xdr:col>
      <xdr:colOff>114300</xdr:colOff>
      <xdr:row>33</xdr:row>
      <xdr:rowOff>106781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0245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29464</xdr:rowOff>
    </xdr:from>
    <xdr:to>
      <xdr:col>24</xdr:col>
      <xdr:colOff>114300</xdr:colOff>
      <xdr:row>33</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52341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17577</xdr:rowOff>
    </xdr:from>
    <xdr:to>
      <xdr:col>20</xdr:col>
      <xdr:colOff>38100</xdr:colOff>
      <xdr:row>32</xdr:row>
      <xdr:rowOff>119177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135704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7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81128</xdr:rowOff>
    </xdr:from>
    <xdr:to>
      <xdr:col>15</xdr:col>
      <xdr:colOff>101600</xdr:colOff>
      <xdr:row>34</xdr:row>
      <xdr:rowOff>11278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27805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55981</xdr:rowOff>
    </xdr:from>
    <xdr:to>
      <xdr:col>10</xdr:col>
      <xdr:colOff>165100</xdr:colOff>
      <xdr:row>33</xdr:row>
      <xdr:rowOff>157581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165252</xdr:rowOff>
    </xdr:from>
    <xdr:to>
      <xdr:col>6</xdr:col>
      <xdr:colOff>38100</xdr:colOff>
      <xdr:row>33</xdr:row>
      <xdr:rowOff>95402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111929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128308</xdr:rowOff>
    </xdr:from>
    <xdr:to>
      <xdr:col>24</xdr:col>
      <xdr:colOff>63500</xdr:colOff>
      <xdr:row>56</xdr:row>
      <xdr:rowOff>1252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58058"/>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167589</xdr:rowOff>
    </xdr:from>
    <xdr:to>
      <xdr:col>19</xdr:col>
      <xdr:colOff>177800</xdr:colOff>
      <xdr:row>55</xdr:row>
      <xdr:rowOff>128308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11539"/>
          <a:ext cx="889000" cy="6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167589</xdr:rowOff>
    </xdr:from>
    <xdr:to>
      <xdr:col>15</xdr:col>
      <xdr:colOff>50800</xdr:colOff>
      <xdr:row>56</xdr:row>
      <xdr:rowOff>162941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11539"/>
          <a:ext cx="889000" cy="85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162941</xdr:rowOff>
    </xdr:from>
    <xdr:to>
      <xdr:col>10</xdr:col>
      <xdr:colOff>114300</xdr:colOff>
      <xdr:row>57</xdr:row>
      <xdr:rowOff>30841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64141"/>
          <a:ext cx="889000" cy="3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121902</xdr:rowOff>
    </xdr:from>
    <xdr:to>
      <xdr:col>24</xdr:col>
      <xdr:colOff>114300</xdr:colOff>
      <xdr:row>56</xdr:row>
      <xdr:rowOff>52052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144779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77508</xdr:rowOff>
    </xdr:from>
    <xdr:to>
      <xdr:col>20</xdr:col>
      <xdr:colOff>38100</xdr:colOff>
      <xdr:row>56</xdr:row>
      <xdr:rowOff>7658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24185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116789</xdr:rowOff>
    </xdr:from>
    <xdr:to>
      <xdr:col>15</xdr:col>
      <xdr:colOff>101600</xdr:colOff>
      <xdr:row>52</xdr:row>
      <xdr:rowOff>46939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63466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3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112141</xdr:rowOff>
    </xdr:from>
    <xdr:to>
      <xdr:col>10</xdr:col>
      <xdr:colOff>165100</xdr:colOff>
      <xdr:row>57</xdr:row>
      <xdr:rowOff>42291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58818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151491</xdr:rowOff>
    </xdr:from>
    <xdr:to>
      <xdr:col>6</xdr:col>
      <xdr:colOff>38100</xdr:colOff>
      <xdr:row>57</xdr:row>
      <xdr:rowOff>81641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73970</xdr:rowOff>
    </xdr:from>
    <xdr:to>
      <xdr:col>24</xdr:col>
      <xdr:colOff>63500</xdr:colOff>
      <xdr:row>76</xdr:row>
      <xdr:rowOff>18983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2720"/>
          <a:ext cx="838200" cy="1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73970</xdr:rowOff>
    </xdr:from>
    <xdr:to>
      <xdr:col>19</xdr:col>
      <xdr:colOff>177800</xdr:colOff>
      <xdr:row>76</xdr:row>
      <xdr:rowOff>133832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2720"/>
          <a:ext cx="889000" cy="2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133832</xdr:rowOff>
    </xdr:from>
    <xdr:to>
      <xdr:col>15</xdr:col>
      <xdr:colOff>50800</xdr:colOff>
      <xdr:row>77</xdr:row>
      <xdr:rowOff>1611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4032"/>
          <a:ext cx="8890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129702</xdr:rowOff>
    </xdr:from>
    <xdr:to>
      <xdr:col>10</xdr:col>
      <xdr:colOff>114300</xdr:colOff>
      <xdr:row>77</xdr:row>
      <xdr:rowOff>1611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59902"/>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139634</xdr:rowOff>
    </xdr:from>
    <xdr:to>
      <xdr:col>24</xdr:col>
      <xdr:colOff>114300</xdr:colOff>
      <xdr:row>76</xdr:row>
      <xdr:rowOff>69785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8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118060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23170</xdr:rowOff>
    </xdr:from>
    <xdr:to>
      <xdr:col>20</xdr:col>
      <xdr:colOff>38100</xdr:colOff>
      <xdr:row>75</xdr:row>
      <xdr:rowOff>124770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115896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83032</xdr:rowOff>
    </xdr:from>
    <xdr:to>
      <xdr:col>15</xdr:col>
      <xdr:colOff>101600</xdr:colOff>
      <xdr:row>77</xdr:row>
      <xdr:rowOff>13182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122261</xdr:rowOff>
    </xdr:from>
    <xdr:to>
      <xdr:col>10</xdr:col>
      <xdr:colOff>165100</xdr:colOff>
      <xdr:row>77</xdr:row>
      <xdr:rowOff>52411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43538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78902</xdr:rowOff>
    </xdr:from>
    <xdr:to>
      <xdr:col>6</xdr:col>
      <xdr:colOff>38100</xdr:colOff>
      <xdr:row>77</xdr:row>
      <xdr:rowOff>9052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25580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8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25933</xdr:rowOff>
    </xdr:from>
    <xdr:to>
      <xdr:col>24</xdr:col>
      <xdr:colOff>63500</xdr:colOff>
      <xdr:row>98</xdr:row>
      <xdr:rowOff>32476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56583"/>
          <a:ext cx="838200" cy="1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25933</xdr:rowOff>
    </xdr:from>
    <xdr:to>
      <xdr:col>19</xdr:col>
      <xdr:colOff>177800</xdr:colOff>
      <xdr:row>98</xdr:row>
      <xdr:rowOff>95123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6583"/>
          <a:ext cx="8890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95123</xdr:rowOff>
    </xdr:from>
    <xdr:to>
      <xdr:col>15</xdr:col>
      <xdr:colOff>50800</xdr:colOff>
      <xdr:row>98</xdr:row>
      <xdr:rowOff>118463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97223"/>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118463</xdr:rowOff>
    </xdr:from>
    <xdr:to>
      <xdr:col>10</xdr:col>
      <xdr:colOff>114300</xdr:colOff>
      <xdr:row>99</xdr:row>
      <xdr:rowOff>12261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20563"/>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153126</xdr:rowOff>
    </xdr:from>
    <xdr:to>
      <xdr:col>24</xdr:col>
      <xdr:colOff>114300</xdr:colOff>
      <xdr:row>98</xdr:row>
      <xdr:rowOff>83276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4553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146583</xdr:rowOff>
    </xdr:from>
    <xdr:to>
      <xdr:col>20</xdr:col>
      <xdr:colOff>38100</xdr:colOff>
      <xdr:row>97</xdr:row>
      <xdr:rowOff>76733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93260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44323</xdr:rowOff>
    </xdr:from>
    <xdr:to>
      <xdr:col>15</xdr:col>
      <xdr:colOff>101600</xdr:colOff>
      <xdr:row>98</xdr:row>
      <xdr:rowOff>145923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162450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67663</xdr:rowOff>
    </xdr:from>
    <xdr:to>
      <xdr:col>10</xdr:col>
      <xdr:colOff>165100</xdr:colOff>
      <xdr:row>98</xdr:row>
      <xdr:rowOff>169263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132911</xdr:rowOff>
    </xdr:from>
    <xdr:to>
      <xdr:col>6</xdr:col>
      <xdr:colOff>38100</xdr:colOff>
      <xdr:row>99</xdr:row>
      <xdr:rowOff>63061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79588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127889</xdr:rowOff>
    </xdr:from>
    <xdr:to>
      <xdr:col>55</xdr:col>
      <xdr:colOff>0</xdr:colOff>
      <xdr:row>37</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715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127889</xdr:rowOff>
    </xdr:from>
    <xdr:to>
      <xdr:col>50</xdr:col>
      <xdr:colOff>114300</xdr:colOff>
      <xdr:row>37</xdr:row>
      <xdr:rowOff>132461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7153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105791</xdr:rowOff>
    </xdr:from>
    <xdr:to>
      <xdr:col>45</xdr:col>
      <xdr:colOff>177800</xdr:colOff>
      <xdr:row>37</xdr:row>
      <xdr:rowOff>132461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4944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105791</xdr:rowOff>
    </xdr:from>
    <xdr:to>
      <xdr:col>41</xdr:col>
      <xdr:colOff>50800</xdr:colOff>
      <xdr:row>37</xdr:row>
      <xdr:rowOff>156083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4944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86614</xdr:rowOff>
    </xdr:from>
    <xdr:to>
      <xdr:col>55</xdr:col>
      <xdr:colOff>50800</xdr:colOff>
      <xdr:row>38</xdr:row>
      <xdr:rowOff>16764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109491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77089</xdr:rowOff>
    </xdr:from>
    <xdr:to>
      <xdr:col>50</xdr:col>
      <xdr:colOff>165100</xdr:colOff>
      <xdr:row>38</xdr:row>
      <xdr:rowOff>7239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81661</xdr:rowOff>
    </xdr:from>
    <xdr:to>
      <xdr:col>46</xdr:col>
      <xdr:colOff>38100</xdr:colOff>
      <xdr:row>38</xdr:row>
      <xdr:rowOff>11811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28338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0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54991</xdr:rowOff>
    </xdr:from>
    <xdr:to>
      <xdr:col>41</xdr:col>
      <xdr:colOff>101600</xdr:colOff>
      <xdr:row>37</xdr:row>
      <xdr:rowOff>156591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7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105283</xdr:rowOff>
    </xdr:from>
    <xdr:to>
      <xdr:col>36</xdr:col>
      <xdr:colOff>165100</xdr:colOff>
      <xdr:row>38</xdr:row>
      <xdr:rowOff>35433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26560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135280</xdr:rowOff>
    </xdr:from>
    <xdr:to>
      <xdr:col>55</xdr:col>
      <xdr:colOff>0</xdr:colOff>
      <xdr:row>58</xdr:row>
      <xdr:rowOff>5035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07930"/>
          <a:ext cx="8382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135280</xdr:rowOff>
    </xdr:from>
    <xdr:to>
      <xdr:col>50</xdr:col>
      <xdr:colOff>114300</xdr:colOff>
      <xdr:row>57</xdr:row>
      <xdr:rowOff>137681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07930"/>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137681</xdr:rowOff>
    </xdr:from>
    <xdr:to>
      <xdr:col>45</xdr:col>
      <xdr:colOff>177800</xdr:colOff>
      <xdr:row>57</xdr:row>
      <xdr:rowOff>164179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10331"/>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140081</xdr:rowOff>
    </xdr:from>
    <xdr:to>
      <xdr:col>41</xdr:col>
      <xdr:colOff>50800</xdr:colOff>
      <xdr:row>57</xdr:row>
      <xdr:rowOff>164179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12731"/>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125685</xdr:rowOff>
    </xdr:from>
    <xdr:to>
      <xdr:col>55</xdr:col>
      <xdr:colOff>50800</xdr:colOff>
      <xdr:row>58</xdr:row>
      <xdr:rowOff>55835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148562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84480</xdr:rowOff>
    </xdr:from>
    <xdr:to>
      <xdr:col>50</xdr:col>
      <xdr:colOff>165100</xdr:colOff>
      <xdr:row>58</xdr:row>
      <xdr:rowOff>14630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31157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86881</xdr:rowOff>
    </xdr:from>
    <xdr:to>
      <xdr:col>46</xdr:col>
      <xdr:colOff>38100</xdr:colOff>
      <xdr:row>58</xdr:row>
      <xdr:rowOff>17031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33558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113379</xdr:rowOff>
    </xdr:from>
    <xdr:to>
      <xdr:col>41</xdr:col>
      <xdr:colOff>101600</xdr:colOff>
      <xdr:row>58</xdr:row>
      <xdr:rowOff>43529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60056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89281</xdr:rowOff>
    </xdr:from>
    <xdr:to>
      <xdr:col>36</xdr:col>
      <xdr:colOff>165100</xdr:colOff>
      <xdr:row>58</xdr:row>
      <xdr:rowOff>19431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35958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12409</xdr:rowOff>
    </xdr:from>
    <xdr:to>
      <xdr:col>55</xdr:col>
      <xdr:colOff>0</xdr:colOff>
      <xdr:row>76</xdr:row>
      <xdr:rowOff>72186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42609"/>
          <a:ext cx="8382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130061</xdr:rowOff>
    </xdr:from>
    <xdr:to>
      <xdr:col>50</xdr:col>
      <xdr:colOff>114300</xdr:colOff>
      <xdr:row>76</xdr:row>
      <xdr:rowOff>72186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88811"/>
          <a:ext cx="889000" cy="1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130061</xdr:rowOff>
    </xdr:from>
    <xdr:to>
      <xdr:col>45</xdr:col>
      <xdr:colOff>177800</xdr:colOff>
      <xdr:row>75</xdr:row>
      <xdr:rowOff>157759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88811"/>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20904</xdr:rowOff>
    </xdr:from>
    <xdr:to>
      <xdr:col>41</xdr:col>
      <xdr:colOff>50800</xdr:colOff>
      <xdr:row>75</xdr:row>
      <xdr:rowOff>157759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879654"/>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133058</xdr:rowOff>
    </xdr:from>
    <xdr:to>
      <xdr:col>55</xdr:col>
      <xdr:colOff>50800</xdr:colOff>
      <xdr:row>76</xdr:row>
      <xdr:rowOff>63209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91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155935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21386</xdr:rowOff>
    </xdr:from>
    <xdr:to>
      <xdr:col>50</xdr:col>
      <xdr:colOff>165100</xdr:colOff>
      <xdr:row>76</xdr:row>
      <xdr:rowOff>122986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139514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79261</xdr:rowOff>
    </xdr:from>
    <xdr:to>
      <xdr:col>46</xdr:col>
      <xdr:colOff>38100</xdr:colOff>
      <xdr:row>76</xdr:row>
      <xdr:rowOff>9410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38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25938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106959</xdr:rowOff>
    </xdr:from>
    <xdr:to>
      <xdr:col>41</xdr:col>
      <xdr:colOff>101600</xdr:colOff>
      <xdr:row>76</xdr:row>
      <xdr:rowOff>37109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53636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141554</xdr:rowOff>
    </xdr:from>
    <xdr:to>
      <xdr:col>36</xdr:col>
      <xdr:colOff>165100</xdr:colOff>
      <xdr:row>75</xdr:row>
      <xdr:rowOff>71704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88231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136451</xdr:rowOff>
    </xdr:from>
    <xdr:to>
      <xdr:col>55</xdr:col>
      <xdr:colOff>0</xdr:colOff>
      <xdr:row>96</xdr:row>
      <xdr:rowOff>154070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95651"/>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154070</xdr:rowOff>
    </xdr:from>
    <xdr:to>
      <xdr:col>50</xdr:col>
      <xdr:colOff>114300</xdr:colOff>
      <xdr:row>96</xdr:row>
      <xdr:rowOff>160944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13270"/>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160944</xdr:rowOff>
    </xdr:from>
    <xdr:to>
      <xdr:col>45</xdr:col>
      <xdr:colOff>177800</xdr:colOff>
      <xdr:row>97</xdr:row>
      <xdr:rowOff>105916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20144"/>
          <a:ext cx="889000" cy="1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147603</xdr:rowOff>
    </xdr:from>
    <xdr:to>
      <xdr:col>41</xdr:col>
      <xdr:colOff>50800</xdr:colOff>
      <xdr:row>97</xdr:row>
      <xdr:rowOff>105916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06803"/>
          <a:ext cx="889000" cy="1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85651</xdr:rowOff>
    </xdr:from>
    <xdr:to>
      <xdr:col>55</xdr:col>
      <xdr:colOff>50800</xdr:colOff>
      <xdr:row>97</xdr:row>
      <xdr:rowOff>15801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108528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103270</xdr:rowOff>
    </xdr:from>
    <xdr:to>
      <xdr:col>50</xdr:col>
      <xdr:colOff>165100</xdr:colOff>
      <xdr:row>97</xdr:row>
      <xdr:rowOff>33420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49947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110144</xdr:rowOff>
    </xdr:from>
    <xdr:to>
      <xdr:col>46</xdr:col>
      <xdr:colOff>38100</xdr:colOff>
      <xdr:row>97</xdr:row>
      <xdr:rowOff>40294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55116</xdr:rowOff>
    </xdr:from>
    <xdr:to>
      <xdr:col>41</xdr:col>
      <xdr:colOff>101600</xdr:colOff>
      <xdr:row>97</xdr:row>
      <xdr:rowOff>156716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96803</xdr:rowOff>
    </xdr:from>
    <xdr:to>
      <xdr:col>36</xdr:col>
      <xdr:colOff>165100</xdr:colOff>
      <xdr:row>97</xdr:row>
      <xdr:rowOff>26953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43480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8255</xdr:rowOff>
    </xdr:from>
    <xdr:to>
      <xdr:col>85</xdr:col>
      <xdr:colOff>127000</xdr:colOff>
      <xdr:row>37</xdr:row>
      <xdr:rowOff>24028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80455"/>
          <a:ext cx="8382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24028</xdr:rowOff>
    </xdr:from>
    <xdr:to>
      <xdr:col>81</xdr:col>
      <xdr:colOff>50800</xdr:colOff>
      <xdr:row>37</xdr:row>
      <xdr:rowOff>60559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67678"/>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60559</xdr:rowOff>
    </xdr:from>
    <xdr:to>
      <xdr:col>76</xdr:col>
      <xdr:colOff>114300</xdr:colOff>
      <xdr:row>37</xdr:row>
      <xdr:rowOff>67645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0420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67645</xdr:rowOff>
    </xdr:from>
    <xdr:to>
      <xdr:col>71</xdr:col>
      <xdr:colOff>177800</xdr:colOff>
      <xdr:row>37</xdr:row>
      <xdr:rowOff>110348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11295"/>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128905</xdr:rowOff>
    </xdr:from>
    <xdr:to>
      <xdr:col>85</xdr:col>
      <xdr:colOff>177800</xdr:colOff>
      <xdr:row>36</xdr:row>
      <xdr:rowOff>59055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151782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144678</xdr:rowOff>
    </xdr:from>
    <xdr:to>
      <xdr:col>81</xdr:col>
      <xdr:colOff>101600</xdr:colOff>
      <xdr:row>37</xdr:row>
      <xdr:rowOff>74828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91355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9759</xdr:rowOff>
    </xdr:from>
    <xdr:to>
      <xdr:col>76</xdr:col>
      <xdr:colOff>165100</xdr:colOff>
      <xdr:row>37</xdr:row>
      <xdr:rowOff>111359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127886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16845</xdr:rowOff>
    </xdr:from>
    <xdr:to>
      <xdr:col>72</xdr:col>
      <xdr:colOff>38100</xdr:colOff>
      <xdr:row>37</xdr:row>
      <xdr:rowOff>118445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134972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59548</xdr:rowOff>
    </xdr:from>
    <xdr:to>
      <xdr:col>67</xdr:col>
      <xdr:colOff>101600</xdr:colOff>
      <xdr:row>37</xdr:row>
      <xdr:rowOff>161148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95885</xdr:rowOff>
    </xdr:from>
    <xdr:to>
      <xdr:col>85</xdr:col>
      <xdr:colOff>127000</xdr:colOff>
      <xdr:row>57</xdr:row>
      <xdr:rowOff>30791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97085"/>
          <a:ext cx="8382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70739</xdr:rowOff>
    </xdr:from>
    <xdr:to>
      <xdr:col>81</xdr:col>
      <xdr:colOff>50800</xdr:colOff>
      <xdr:row>57</xdr:row>
      <xdr:rowOff>30791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71939"/>
          <a:ext cx="889000" cy="1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70739</xdr:rowOff>
    </xdr:from>
    <xdr:to>
      <xdr:col>76</xdr:col>
      <xdr:colOff>114300</xdr:colOff>
      <xdr:row>57</xdr:row>
      <xdr:rowOff>135966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71939"/>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135966</xdr:rowOff>
    </xdr:from>
    <xdr:to>
      <xdr:col>71</xdr:col>
      <xdr:colOff>177800</xdr:colOff>
      <xdr:row>58</xdr:row>
      <xdr:rowOff>33077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08616"/>
          <a:ext cx="8890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45085</xdr:rowOff>
    </xdr:from>
    <xdr:to>
      <xdr:col>85</xdr:col>
      <xdr:colOff>177800</xdr:colOff>
      <xdr:row>56</xdr:row>
      <xdr:rowOff>146685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23512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2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151441</xdr:rowOff>
    </xdr:from>
    <xdr:to>
      <xdr:col>81</xdr:col>
      <xdr:colOff>101600</xdr:colOff>
      <xdr:row>57</xdr:row>
      <xdr:rowOff>81591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72718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19939</xdr:rowOff>
    </xdr:from>
    <xdr:to>
      <xdr:col>76</xdr:col>
      <xdr:colOff>165100</xdr:colOff>
      <xdr:row>56</xdr:row>
      <xdr:rowOff>121539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112666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85166</xdr:rowOff>
    </xdr:from>
    <xdr:to>
      <xdr:col>72</xdr:col>
      <xdr:colOff>38100</xdr:colOff>
      <xdr:row>58</xdr:row>
      <xdr:rowOff>15316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153727</xdr:rowOff>
    </xdr:from>
    <xdr:to>
      <xdr:col>67</xdr:col>
      <xdr:colOff>101600</xdr:colOff>
      <xdr:row>58</xdr:row>
      <xdr:rowOff>83877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75004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136728</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9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81087</xdr:rowOff>
    </xdr:from>
    <xdr:to>
      <xdr:col>76</xdr:col>
      <xdr:colOff>114300</xdr:colOff>
      <xdr:row>78</xdr:row>
      <xdr:rowOff>136728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282737"/>
          <a:ext cx="889000" cy="2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81452</xdr:rowOff>
    </xdr:from>
    <xdr:to>
      <xdr:col>71</xdr:col>
      <xdr:colOff>177800</xdr:colOff>
      <xdr:row>77</xdr:row>
      <xdr:rowOff>81087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2940202"/>
          <a:ext cx="889000" cy="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85928</xdr:rowOff>
    </xdr:from>
    <xdr:to>
      <xdr:col>76</xdr:col>
      <xdr:colOff>165100</xdr:colOff>
      <xdr:row>79</xdr:row>
      <xdr:rowOff>16078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7205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30287</xdr:rowOff>
    </xdr:from>
    <xdr:to>
      <xdr:col>72</xdr:col>
      <xdr:colOff>38100</xdr:colOff>
      <xdr:row>77</xdr:row>
      <xdr:rowOff>131887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148414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30652</xdr:rowOff>
    </xdr:from>
    <xdr:to>
      <xdr:col>67</xdr:col>
      <xdr:colOff>101600</xdr:colOff>
      <xdr:row>75</xdr:row>
      <xdr:rowOff>132252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8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148779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6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113157</xdr:rowOff>
    </xdr:from>
    <xdr:to>
      <xdr:col>85</xdr:col>
      <xdr:colOff>127000</xdr:colOff>
      <xdr:row>95</xdr:row>
      <xdr:rowOff>127876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00907"/>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127876</xdr:rowOff>
    </xdr:from>
    <xdr:to>
      <xdr:col>81</xdr:col>
      <xdr:colOff>50800</xdr:colOff>
      <xdr:row>95</xdr:row>
      <xdr:rowOff>164618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15626"/>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164618</xdr:rowOff>
    </xdr:from>
    <xdr:to>
      <xdr:col>76</xdr:col>
      <xdr:colOff>114300</xdr:colOff>
      <xdr:row>96</xdr:row>
      <xdr:rowOff>15711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5236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15711</xdr:rowOff>
    </xdr:from>
    <xdr:to>
      <xdr:col>71</xdr:col>
      <xdr:colOff>177800</xdr:colOff>
      <xdr:row>96</xdr:row>
      <xdr:rowOff>25794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74911"/>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62357</xdr:rowOff>
    </xdr:from>
    <xdr:to>
      <xdr:col>85</xdr:col>
      <xdr:colOff>177800</xdr:colOff>
      <xdr:row>95</xdr:row>
      <xdr:rowOff>163957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85234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77076</xdr:rowOff>
    </xdr:from>
    <xdr:to>
      <xdr:col>81</xdr:col>
      <xdr:colOff>101600</xdr:colOff>
      <xdr:row>96</xdr:row>
      <xdr:rowOff>7226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23753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113818</xdr:rowOff>
    </xdr:from>
    <xdr:to>
      <xdr:col>76</xdr:col>
      <xdr:colOff>165100</xdr:colOff>
      <xdr:row>96</xdr:row>
      <xdr:rowOff>43968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136361</xdr:rowOff>
    </xdr:from>
    <xdr:to>
      <xdr:col>72</xdr:col>
      <xdr:colOff>38100</xdr:colOff>
      <xdr:row>96</xdr:row>
      <xdr:rowOff>66511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83038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146444</xdr:rowOff>
    </xdr:from>
    <xdr:to>
      <xdr:col>67</xdr:col>
      <xdr:colOff>101600</xdr:colOff>
      <xdr:row>96</xdr:row>
      <xdr:rowOff>76594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93121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過去の数値と比較しても類似団体平均を上回っているが、対前年度比としては、議員定数の見直しがされ議員数が減少したことにより減少している。総務費については、地方創生拠点整備事業費の減少により、前年度より減少している。民生費については、子育て世帯等臨時特別支援事業費が減少したため、前年度より大きく減少している。衛生費については、最終年度である次期最終処分場整備の事業費が減少し、さらに清掃事務所の第一工場整備事業についても減少しているため、前年度より減少している。消防費については、令和４年度から５年度にかけて京都府中・北部地域共同で消防指令センターを整備予定であり、事業費が増加し、２カ年は類似団体平均を上回ることが予想される。教育費では小中学校の長寿命化などによる施設整備事業や中総合会館の整備事業が実施されたことにより、昨年より増加し類似団体平均に近付く数値となった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財政調整基金残高は、多様な歳入の確保と歳出の削減により、取崩しは行わず、決算剰余金を中心に積み立てを行ったため残高が回復している。</a:t>
          </a:r>
          <a:endParaRPr lang="ja-JP" altLang="ja-JP" sz="1400">
            <a:effectLst/>
          </a:endParaRPr>
        </a:p>
        <a:p>
          <a:r>
            <a:rPr kumimoji="1" lang="ja-JP" altLang="ja-JP" sz="1100">
              <a:solidFill>
                <a:schemeClr val="dk1"/>
              </a:solidFill>
              <a:effectLst/>
              <a:latin typeface="+mn-lt"/>
              <a:ea typeface="+mn-ea"/>
              <a:cs typeface="+mn-cs"/>
            </a:rPr>
            <a:t>　実質収支額について、前年度に固定資産税の徴収猶予分の増加があったことによる市税の減少、臨時財政対策債の計画的</a:t>
          </a:r>
          <a:r>
            <a:rPr lang="ja-JP" altLang="ja-JP" sz="1100">
              <a:solidFill>
                <a:schemeClr val="dk1"/>
              </a:solidFill>
              <a:effectLst/>
              <a:latin typeface="+mn-lt"/>
              <a:ea typeface="+mn-ea"/>
              <a:cs typeface="+mn-cs"/>
            </a:rPr>
            <a:t>な発行抑制による地方債の減少を主な要因として、対前年度比で大幅な減少となった。</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近年、各会計において赤字は発生しておらず、今後も健全経営に努める。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39240855</v>
      </c>
      <c r="BO4" s="449"/>
      <c r="BP4" s="449"/>
      <c r="BQ4" s="449"/>
      <c r="BR4" s="449"/>
      <c r="BS4" s="449"/>
      <c r="BT4" s="449"/>
      <c r="BU4" s="450"/>
      <c r="BV4" s="448">
        <v>42512332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2.9</v>
      </c>
      <c r="CU4" s="589"/>
      <c r="CV4" s="589"/>
      <c r="CW4" s="589"/>
      <c r="CX4" s="589"/>
      <c r="CY4" s="589"/>
      <c r="CZ4" s="589"/>
      <c r="DA4" s="590"/>
      <c r="DB4" s="588">
        <v>7.2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38189693</v>
      </c>
      <c r="BO5" s="420"/>
      <c r="BP5" s="420"/>
      <c r="BQ5" s="420"/>
      <c r="BR5" s="420"/>
      <c r="BS5" s="420"/>
      <c r="BT5" s="420"/>
      <c r="BU5" s="421"/>
      <c r="BV5" s="419">
        <v>40938914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95.4</v>
      </c>
      <c r="CU5" s="417"/>
      <c r="CV5" s="417"/>
      <c r="CW5" s="417"/>
      <c r="CX5" s="417"/>
      <c r="CY5" s="417"/>
      <c r="CZ5" s="417"/>
      <c r="DA5" s="418"/>
      <c r="DB5" s="416">
        <v>89.6</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1051162</v>
      </c>
      <c r="BO6" s="420"/>
      <c r="BP6" s="420"/>
      <c r="BQ6" s="420"/>
      <c r="BR6" s="420"/>
      <c r="BS6" s="420"/>
      <c r="BT6" s="420"/>
      <c r="BU6" s="421"/>
      <c r="BV6" s="419">
        <v>1573418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94.4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479060</v>
      </c>
      <c r="BO7" s="420"/>
      <c r="BP7" s="420"/>
      <c r="BQ7" s="420"/>
      <c r="BR7" s="420"/>
      <c r="BS7" s="420"/>
      <c r="BT7" s="420"/>
      <c r="BU7" s="421"/>
      <c r="BV7" s="419">
        <v>95134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19996499</v>
      </c>
      <c r="CU7" s="420"/>
      <c r="CV7" s="420"/>
      <c r="CW7" s="420"/>
      <c r="CX7" s="420"/>
      <c r="CY7" s="420"/>
      <c r="CZ7" s="420"/>
      <c r="DA7" s="421"/>
      <c r="DB7" s="419">
        <v>20557669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572102</v>
      </c>
      <c r="BO8" s="420"/>
      <c r="BP8" s="420"/>
      <c r="BQ8" s="420"/>
      <c r="BR8" s="420"/>
      <c r="BS8" s="420"/>
      <c r="BT8" s="420"/>
      <c r="BU8" s="421"/>
      <c r="BV8" s="419">
        <v>1478284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80336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-906182</v>
      </c>
      <c r="BO9" s="420"/>
      <c r="BP9" s="420"/>
      <c r="BQ9" s="420"/>
      <c r="BR9" s="420"/>
      <c r="BS9" s="420"/>
      <c r="BT9" s="420"/>
      <c r="BU9" s="421"/>
      <c r="BV9" s="419">
        <v>1175985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14.8</v>
      </c>
      <c r="CU9" s="417"/>
      <c r="CV9" s="417"/>
      <c r="CW9" s="417"/>
      <c r="CX9" s="417"/>
      <c r="CY9" s="417"/>
      <c r="CZ9" s="417"/>
      <c r="DA9" s="418"/>
      <c r="DB9" s="416">
        <v>14.6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83990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746550</v>
      </c>
      <c r="BO10" s="420"/>
      <c r="BP10" s="420"/>
      <c r="BQ10" s="420"/>
      <c r="BR10" s="420"/>
      <c r="BS10" s="420"/>
      <c r="BT10" s="420"/>
      <c r="BU10" s="421"/>
      <c r="BV10" s="419">
        <v>475180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1460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78194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122</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77191</v>
      </c>
      <c r="S13" s="507"/>
      <c r="T13" s="507"/>
      <c r="U13" s="507"/>
      <c r="V13" s="508"/>
      <c r="W13" s="509" t="s">
        <v>141</v>
      </c>
      <c r="X13" s="405"/>
      <c r="Y13" s="405"/>
      <c r="Z13" s="405"/>
      <c r="AA13" s="405"/>
      <c r="AB13" s="406"/>
      <c r="AC13" s="372">
        <v>1310</v>
      </c>
      <c r="AD13" s="373"/>
      <c r="AE13" s="373"/>
      <c r="AF13" s="373"/>
      <c r="AG13" s="374"/>
      <c r="AH13" s="372">
        <v>1471</v>
      </c>
      <c r="AI13" s="373"/>
      <c r="AJ13" s="373"/>
      <c r="AK13" s="373"/>
      <c r="AL13" s="432"/>
      <c r="AM13" s="476" t="s">
        <v>142</v>
      </c>
      <c r="AN13" s="376"/>
      <c r="AO13" s="376"/>
      <c r="AP13" s="376"/>
      <c r="AQ13" s="376"/>
      <c r="AR13" s="376"/>
      <c r="AS13" s="376"/>
      <c r="AT13" s="377"/>
      <c r="AU13" s="477" t="s">
        <v>128</v>
      </c>
      <c r="AV13" s="478"/>
      <c r="AW13" s="478"/>
      <c r="AX13" s="478"/>
      <c r="AY13" s="433" t="s">
        <v>143</v>
      </c>
      <c r="AZ13" s="434"/>
      <c r="BA13" s="434"/>
      <c r="BB13" s="434"/>
      <c r="BC13" s="434"/>
      <c r="BD13" s="434"/>
      <c r="BE13" s="434"/>
      <c r="BF13" s="434"/>
      <c r="BG13" s="434"/>
      <c r="BH13" s="434"/>
      <c r="BI13" s="434"/>
      <c r="BJ13" s="434"/>
      <c r="BK13" s="434"/>
      <c r="BL13" s="434"/>
      <c r="BM13" s="435"/>
      <c r="BN13" s="419">
        <v>-158172</v>
      </c>
      <c r="BO13" s="420"/>
      <c r="BP13" s="420"/>
      <c r="BQ13" s="420"/>
      <c r="BR13" s="420"/>
      <c r="BS13" s="420"/>
      <c r="BT13" s="420"/>
      <c r="BU13" s="421"/>
      <c r="BV13" s="419">
        <v>1651165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13.1</v>
      </c>
      <c r="CU13" s="417"/>
      <c r="CV13" s="417"/>
      <c r="CW13" s="417"/>
      <c r="CX13" s="417"/>
      <c r="CY13" s="417"/>
      <c r="CZ13" s="417"/>
      <c r="DA13" s="418"/>
      <c r="DB13" s="416">
        <v>12.8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79499</v>
      </c>
      <c r="S14" s="507"/>
      <c r="T14" s="507"/>
      <c r="U14" s="507"/>
      <c r="V14" s="508"/>
      <c r="W14" s="510"/>
      <c r="X14" s="408"/>
      <c r="Y14" s="408"/>
      <c r="Z14" s="408"/>
      <c r="AA14" s="408"/>
      <c r="AB14" s="409"/>
      <c r="AC14" s="499">
        <v>3.6</v>
      </c>
      <c r="AD14" s="500"/>
      <c r="AE14" s="500"/>
      <c r="AF14" s="500"/>
      <c r="AG14" s="501"/>
      <c r="AH14" s="499">
        <v>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78.5</v>
      </c>
      <c r="CU14" s="517"/>
      <c r="CV14" s="517"/>
      <c r="CW14" s="517"/>
      <c r="CX14" s="517"/>
      <c r="CY14" s="517"/>
      <c r="CZ14" s="517"/>
      <c r="DA14" s="518"/>
      <c r="DB14" s="516">
        <v>92.8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78534</v>
      </c>
      <c r="S15" s="507"/>
      <c r="T15" s="507"/>
      <c r="U15" s="507"/>
      <c r="V15" s="508"/>
      <c r="W15" s="509" t="s">
        <v>148</v>
      </c>
      <c r="X15" s="405"/>
      <c r="Y15" s="405"/>
      <c r="Z15" s="405"/>
      <c r="AA15" s="405"/>
      <c r="AB15" s="406"/>
      <c r="AC15" s="372">
        <v>8363</v>
      </c>
      <c r="AD15" s="373"/>
      <c r="AE15" s="373"/>
      <c r="AF15" s="373"/>
      <c r="AG15" s="374"/>
      <c r="AH15" s="372">
        <v>8600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10465532</v>
      </c>
      <c r="BO15" s="449"/>
      <c r="BP15" s="449"/>
      <c r="BQ15" s="449"/>
      <c r="BR15" s="449"/>
      <c r="BS15" s="449"/>
      <c r="BT15" s="449"/>
      <c r="BU15" s="450"/>
      <c r="BV15" s="448">
        <v>10241772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22.8</v>
      </c>
      <c r="AD16" s="500"/>
      <c r="AE16" s="500"/>
      <c r="AF16" s="500"/>
      <c r="AG16" s="501"/>
      <c r="AH16" s="499">
        <v>22.8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16779744</v>
      </c>
      <c r="BO16" s="420"/>
      <c r="BP16" s="420"/>
      <c r="BQ16" s="420"/>
      <c r="BR16" s="420"/>
      <c r="BS16" s="420"/>
      <c r="BT16" s="420"/>
      <c r="BU16" s="421"/>
      <c r="BV16" s="419">
        <v>16312799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26964</v>
      </c>
      <c r="AD17" s="373"/>
      <c r="AE17" s="373"/>
      <c r="AF17" s="373"/>
      <c r="AG17" s="374"/>
      <c r="AH17" s="372">
        <v>27601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13238335</v>
      </c>
      <c r="BO17" s="420"/>
      <c r="BP17" s="420"/>
      <c r="BQ17" s="420"/>
      <c r="BR17" s="420"/>
      <c r="BS17" s="420"/>
      <c r="BT17" s="420"/>
      <c r="BU17" s="421"/>
      <c r="BV17" s="419">
        <v>12964571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342.13</v>
      </c>
      <c r="M18" s="472"/>
      <c r="N18" s="472"/>
      <c r="O18" s="472"/>
      <c r="P18" s="472"/>
      <c r="Q18" s="472"/>
      <c r="R18" s="473"/>
      <c r="S18" s="473"/>
      <c r="T18" s="473"/>
      <c r="U18" s="473"/>
      <c r="V18" s="474"/>
      <c r="W18" s="490"/>
      <c r="X18" s="491"/>
      <c r="Y18" s="491"/>
      <c r="Z18" s="491"/>
      <c r="AA18" s="491"/>
      <c r="AB18" s="515"/>
      <c r="AC18" s="389">
        <v>73.599999999999994</v>
      </c>
      <c r="AD18" s="390"/>
      <c r="AE18" s="390"/>
      <c r="AF18" s="390"/>
      <c r="AG18" s="475"/>
      <c r="AH18" s="389">
        <v>73.3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20043037</v>
      </c>
      <c r="BO18" s="420"/>
      <c r="BP18" s="420"/>
      <c r="BQ18" s="420"/>
      <c r="BR18" s="420"/>
      <c r="BS18" s="420"/>
      <c r="BT18" s="420"/>
      <c r="BU18" s="421"/>
      <c r="BV18" s="419">
        <v>19732484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25310882</v>
      </c>
      <c r="BO19" s="420"/>
      <c r="BP19" s="420"/>
      <c r="BQ19" s="420"/>
      <c r="BR19" s="420"/>
      <c r="BS19" s="420"/>
      <c r="BT19" s="420"/>
      <c r="BU19" s="421"/>
      <c r="BV19" s="419">
        <v>25420267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35188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34964002</v>
      </c>
      <c r="BO22" s="449"/>
      <c r="BP22" s="449"/>
      <c r="BQ22" s="449"/>
      <c r="BR22" s="449"/>
      <c r="BS22" s="449"/>
      <c r="BT22" s="449"/>
      <c r="BU22" s="450"/>
      <c r="BV22" s="448">
        <v>37084181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25003320</v>
      </c>
      <c r="BO23" s="420"/>
      <c r="BP23" s="420"/>
      <c r="BQ23" s="420"/>
      <c r="BR23" s="420"/>
      <c r="BS23" s="420"/>
      <c r="BT23" s="420"/>
      <c r="BU23" s="421"/>
      <c r="BV23" s="419">
        <v>26920092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9490</v>
      </c>
      <c r="R24" s="373"/>
      <c r="S24" s="373"/>
      <c r="T24" s="373"/>
      <c r="U24" s="373"/>
      <c r="V24" s="374"/>
      <c r="W24" s="462"/>
      <c r="X24" s="399"/>
      <c r="Y24" s="400"/>
      <c r="Z24" s="375" t="s">
        <v>173</v>
      </c>
      <c r="AA24" s="376"/>
      <c r="AB24" s="376"/>
      <c r="AC24" s="376"/>
      <c r="AD24" s="376"/>
      <c r="AE24" s="376"/>
      <c r="AF24" s="376"/>
      <c r="AG24" s="377"/>
      <c r="AH24" s="372">
        <v>628</v>
      </c>
      <c r="AI24" s="373"/>
      <c r="AJ24" s="373"/>
      <c r="AK24" s="373"/>
      <c r="AL24" s="374"/>
      <c r="AM24" s="372">
        <v>2063608</v>
      </c>
      <c r="AN24" s="373"/>
      <c r="AO24" s="373"/>
      <c r="AP24" s="373"/>
      <c r="AQ24" s="373"/>
      <c r="AR24" s="374"/>
      <c r="AS24" s="372">
        <v>3286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19752204</v>
      </c>
      <c r="BO24" s="420"/>
      <c r="BP24" s="420"/>
      <c r="BQ24" s="420"/>
      <c r="BR24" s="420"/>
      <c r="BS24" s="420"/>
      <c r="BT24" s="420"/>
      <c r="BU24" s="421"/>
      <c r="BV24" s="419">
        <v>20428274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7810</v>
      </c>
      <c r="R25" s="373"/>
      <c r="S25" s="373"/>
      <c r="T25" s="373"/>
      <c r="U25" s="373"/>
      <c r="V25" s="374"/>
      <c r="W25" s="462"/>
      <c r="X25" s="399"/>
      <c r="Y25" s="400"/>
      <c r="Z25" s="375" t="s">
        <v>176</v>
      </c>
      <c r="AA25" s="376"/>
      <c r="AB25" s="376"/>
      <c r="AC25" s="376"/>
      <c r="AD25" s="376"/>
      <c r="AE25" s="376"/>
      <c r="AF25" s="376"/>
      <c r="AG25" s="377"/>
      <c r="AH25" s="372">
        <v>125</v>
      </c>
      <c r="AI25" s="373"/>
      <c r="AJ25" s="373"/>
      <c r="AK25" s="373"/>
      <c r="AL25" s="374"/>
      <c r="AM25" s="372">
        <v>383625</v>
      </c>
      <c r="AN25" s="373"/>
      <c r="AO25" s="373"/>
      <c r="AP25" s="373"/>
      <c r="AQ25" s="373"/>
      <c r="AR25" s="374"/>
      <c r="AS25" s="372">
        <v>3069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4197564</v>
      </c>
      <c r="BO25" s="449"/>
      <c r="BP25" s="449"/>
      <c r="BQ25" s="449"/>
      <c r="BR25" s="449"/>
      <c r="BS25" s="449"/>
      <c r="BT25" s="449"/>
      <c r="BU25" s="450"/>
      <c r="BV25" s="448">
        <v>4442135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6880</v>
      </c>
      <c r="R26" s="373"/>
      <c r="S26" s="373"/>
      <c r="T26" s="373"/>
      <c r="U26" s="373"/>
      <c r="V26" s="374"/>
      <c r="W26" s="462"/>
      <c r="X26" s="399"/>
      <c r="Y26" s="400"/>
      <c r="Z26" s="375" t="s">
        <v>179</v>
      </c>
      <c r="AA26" s="430"/>
      <c r="AB26" s="430"/>
      <c r="AC26" s="430"/>
      <c r="AD26" s="430"/>
      <c r="AE26" s="430"/>
      <c r="AF26" s="430"/>
      <c r="AG26" s="431"/>
      <c r="AH26" s="372">
        <v>4</v>
      </c>
      <c r="AI26" s="373"/>
      <c r="AJ26" s="373"/>
      <c r="AK26" s="373"/>
      <c r="AL26" s="374"/>
      <c r="AM26" s="372">
        <v>14272</v>
      </c>
      <c r="AN26" s="373"/>
      <c r="AO26" s="373"/>
      <c r="AP26" s="373"/>
      <c r="AQ26" s="373"/>
      <c r="AR26" s="374"/>
      <c r="AS26" s="372">
        <v>3568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5700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2618935</v>
      </c>
      <c r="BO27" s="454"/>
      <c r="BP27" s="454"/>
      <c r="BQ27" s="454"/>
      <c r="BR27" s="454"/>
      <c r="BS27" s="454"/>
      <c r="BT27" s="454"/>
      <c r="BU27" s="455"/>
      <c r="BV27" s="453">
        <v>2617906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4800</v>
      </c>
      <c r="R28" s="373"/>
      <c r="S28" s="373"/>
      <c r="T28" s="373"/>
      <c r="U28" s="373"/>
      <c r="V28" s="374"/>
      <c r="W28" s="462"/>
      <c r="X28" s="399"/>
      <c r="Y28" s="400"/>
      <c r="Z28" s="375" t="s">
        <v>188</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4163548</v>
      </c>
      <c r="BO28" s="449"/>
      <c r="BP28" s="449"/>
      <c r="BQ28" s="449"/>
      <c r="BR28" s="449"/>
      <c r="BS28" s="449"/>
      <c r="BT28" s="449"/>
      <c r="BU28" s="450"/>
      <c r="BV28" s="448">
        <v>3416998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24</v>
      </c>
      <c r="M29" s="373"/>
      <c r="N29" s="373"/>
      <c r="O29" s="373"/>
      <c r="P29" s="374"/>
      <c r="Q29" s="372">
        <v>4400</v>
      </c>
      <c r="R29" s="373"/>
      <c r="S29" s="373"/>
      <c r="T29" s="373"/>
      <c r="U29" s="373"/>
      <c r="V29" s="374"/>
      <c r="W29" s="463"/>
      <c r="X29" s="464"/>
      <c r="Y29" s="465"/>
      <c r="Z29" s="375" t="s">
        <v>191</v>
      </c>
      <c r="AA29" s="376"/>
      <c r="AB29" s="376"/>
      <c r="AC29" s="376"/>
      <c r="AD29" s="376"/>
      <c r="AE29" s="376"/>
      <c r="AF29" s="376"/>
      <c r="AG29" s="377"/>
      <c r="AH29" s="372">
        <v>629</v>
      </c>
      <c r="AI29" s="373"/>
      <c r="AJ29" s="373"/>
      <c r="AK29" s="373"/>
      <c r="AL29" s="374"/>
      <c r="AM29" s="372">
        <v>2067019</v>
      </c>
      <c r="AN29" s="373"/>
      <c r="AO29" s="373"/>
      <c r="AP29" s="373"/>
      <c r="AQ29" s="373"/>
      <c r="AR29" s="374"/>
      <c r="AS29" s="372">
        <v>3286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908774</v>
      </c>
      <c r="BO29" s="420"/>
      <c r="BP29" s="420"/>
      <c r="BQ29" s="420"/>
      <c r="BR29" s="420"/>
      <c r="BS29" s="420"/>
      <c r="BT29" s="420"/>
      <c r="BU29" s="421"/>
      <c r="BV29" s="419">
        <v>907807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4708000</v>
      </c>
      <c r="BO30" s="454"/>
      <c r="BP30" s="454"/>
      <c r="BQ30" s="454"/>
      <c r="BR30" s="454"/>
      <c r="BS30" s="454"/>
      <c r="BT30" s="454"/>
      <c r="BU30" s="455"/>
      <c r="BV30" s="453">
        <v>4367547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京都府住宅新築資金等貸付事業管理組合（一般会計）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舞鶴勤労者福祉協議会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駐車場事業会計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京都府住宅新築資金等貸付事業管理組合（特別会計）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舞鶴市土地開発公社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介護保険事業会計（保険事業勘定）</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京都地方税機構</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介護保険事業会計（サービス事業勘定）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京都府後期高齢者医療広域連合（一般会計）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後期高齢者医療事業会計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京都府後期高齢者医療広域連合（後期高齢者医療特別会計）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京都府自治会館管理組合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EidJ23ONePIdCAJ2e22ZtgyFzKqofNaSMbGpu5M3Ytrey81LOmWB0ounDLS0+qdlVtIOuAiAyNDhN5gojk0G4Q==" saltValue="LlmTpNuIVmK7BAItPOtn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6" t="s">
        <v>573</v>
      </c>
      <c r="D34" s="1156"/>
      <c r="E34" s="1157"/>
      <c r="F34" s="32">
        <v>3.46</v>
      </c>
      <c r="G34" s="33">
        <v>4.3899999999999997</v>
      </c>
      <c r="H34" s="33">
        <v>4.62</v>
      </c>
      <c r="I34" s="33">
        <v>5.76</v>
      </c>
      <c r="J34" s="34">
        <v>5.76</v>
      </c>
      <c r="K34" s="22"/>
      <c r="L34" s="22"/>
      <c r="M34" s="22"/>
      <c r="N34" s="22"/>
      <c r="O34" s="22"/>
      <c r="P34" s="22"/>
    </row>
    <row r="35" spans="1:16" ht="39" customHeight="1" x14ac:dyDescent="0.2">
      <c r="A35" s="22"/>
      <c r="B35" s="35"/>
      <c r="C35" s="1150" t="s">
        <v>574</v>
      </c>
      <c r="D35" s="1151"/>
      <c r="E35" s="1152"/>
      <c r="F35" s="36">
        <v>2.6</v>
      </c>
      <c r="G35" s="37">
        <v>3.12</v>
      </c>
      <c r="H35" s="37">
        <v>3.35</v>
      </c>
      <c r="I35" s="37">
        <v>3.23</v>
      </c>
      <c r="J35" s="38">
        <v>3.33</v>
      </c>
      <c r="K35" s="22"/>
      <c r="L35" s="22"/>
      <c r="M35" s="22"/>
      <c r="N35" s="22"/>
      <c r="O35" s="22"/>
      <c r="P35" s="22"/>
    </row>
    <row r="36" spans="1:16" ht="39" customHeight="1" x14ac:dyDescent="0.2">
      <c r="A36" s="22"/>
      <c r="B36" s="35"/>
      <c r="C36" s="1150" t="s">
        <v>575</v>
      </c>
      <c r="D36" s="1151"/>
      <c r="E36" s="1152"/>
      <c r="F36" s="36">
        <v>0.95</v>
      </c>
      <c r="G36" s="37">
        <v>1.3</v>
      </c>
      <c r="H36" s="37">
        <v>1.86</v>
      </c>
      <c r="I36" s="37">
        <v>2.52</v>
      </c>
      <c r="J36" s="38">
        <v>3.26</v>
      </c>
      <c r="K36" s="22"/>
      <c r="L36" s="22"/>
      <c r="M36" s="22"/>
      <c r="N36" s="22"/>
      <c r="O36" s="22"/>
      <c r="P36" s="22"/>
    </row>
    <row r="37" spans="1:16" ht="39" customHeight="1" x14ac:dyDescent="0.2">
      <c r="A37" s="22"/>
      <c r="B37" s="35"/>
      <c r="C37" s="1150" t="s">
        <v>576</v>
      </c>
      <c r="D37" s="1151"/>
      <c r="E37" s="1152"/>
      <c r="F37" s="36">
        <v>0.19</v>
      </c>
      <c r="G37" s="37">
        <v>0.39</v>
      </c>
      <c r="H37" s="37">
        <v>1.54</v>
      </c>
      <c r="I37" s="37">
        <v>7.19</v>
      </c>
      <c r="J37" s="38">
        <v>2.86</v>
      </c>
      <c r="K37" s="22"/>
      <c r="L37" s="22"/>
      <c r="M37" s="22"/>
      <c r="N37" s="22"/>
      <c r="O37" s="22"/>
      <c r="P37" s="22"/>
    </row>
    <row r="38" spans="1:16" ht="39" customHeight="1" x14ac:dyDescent="0.2">
      <c r="A38" s="22"/>
      <c r="B38" s="35"/>
      <c r="C38" s="1150" t="s">
        <v>577</v>
      </c>
      <c r="D38" s="1151"/>
      <c r="E38" s="1152"/>
      <c r="F38" s="36">
        <v>0.48</v>
      </c>
      <c r="G38" s="37">
        <v>0.19</v>
      </c>
      <c r="H38" s="37">
        <v>0.36</v>
      </c>
      <c r="I38" s="37">
        <v>1.41</v>
      </c>
      <c r="J38" s="38">
        <v>1.58</v>
      </c>
      <c r="K38" s="22"/>
      <c r="L38" s="22"/>
      <c r="M38" s="22"/>
      <c r="N38" s="22"/>
      <c r="O38" s="22"/>
      <c r="P38" s="22"/>
    </row>
    <row r="39" spans="1:16" ht="39" customHeight="1" x14ac:dyDescent="0.2">
      <c r="A39" s="22"/>
      <c r="B39" s="35"/>
      <c r="C39" s="1150" t="s">
        <v>578</v>
      </c>
      <c r="D39" s="1151"/>
      <c r="E39" s="1152"/>
      <c r="F39" s="36">
        <v>0.56000000000000005</v>
      </c>
      <c r="G39" s="37">
        <v>0.4</v>
      </c>
      <c r="H39" s="37">
        <v>0.79</v>
      </c>
      <c r="I39" s="37">
        <v>1.26</v>
      </c>
      <c r="J39" s="38">
        <v>0.21</v>
      </c>
      <c r="K39" s="22"/>
      <c r="L39" s="22"/>
      <c r="M39" s="22"/>
      <c r="N39" s="22"/>
      <c r="O39" s="22"/>
      <c r="P39" s="22"/>
    </row>
    <row r="40" spans="1:16" ht="39" customHeight="1" x14ac:dyDescent="0.2">
      <c r="A40" s="22"/>
      <c r="B40" s="35"/>
      <c r="C40" s="1150" t="s">
        <v>579</v>
      </c>
      <c r="D40" s="1151"/>
      <c r="E40" s="1152"/>
      <c r="F40" s="36">
        <v>0.03</v>
      </c>
      <c r="G40" s="37">
        <v>0.02</v>
      </c>
      <c r="H40" s="37">
        <v>0.02</v>
      </c>
      <c r="I40" s="37">
        <v>0.03</v>
      </c>
      <c r="J40" s="38">
        <v>0.03</v>
      </c>
      <c r="K40" s="22"/>
      <c r="L40" s="22"/>
      <c r="M40" s="22"/>
      <c r="N40" s="22"/>
      <c r="O40" s="22"/>
      <c r="P40" s="22"/>
    </row>
    <row r="41" spans="1:16" ht="39" customHeight="1" x14ac:dyDescent="0.2">
      <c r="A41" s="22"/>
      <c r="B41" s="35"/>
      <c r="C41" s="1150" t="s">
        <v>580</v>
      </c>
      <c r="D41" s="1151"/>
      <c r="E41" s="1152"/>
      <c r="F41" s="36">
        <v>0.01</v>
      </c>
      <c r="G41" s="37">
        <v>0.01</v>
      </c>
      <c r="H41" s="37">
        <v>0.01</v>
      </c>
      <c r="I41" s="37">
        <v>0.02</v>
      </c>
      <c r="J41" s="38">
        <v>0.02</v>
      </c>
      <c r="K41" s="22"/>
      <c r="L41" s="22"/>
      <c r="M41" s="22"/>
      <c r="N41" s="22"/>
      <c r="O41" s="22"/>
      <c r="P41" s="22"/>
    </row>
    <row r="42" spans="1:16" ht="39" customHeight="1" x14ac:dyDescent="0.2">
      <c r="A42" s="22"/>
      <c r="B42" s="39"/>
      <c r="C42" s="1150" t="s">
        <v>581</v>
      </c>
      <c r="D42" s="1151"/>
      <c r="E42" s="1152"/>
      <c r="F42" s="36" t="s">
        <v>525</v>
      </c>
      <c r="G42" s="37" t="s">
        <v>525</v>
      </c>
      <c r="H42" s="37" t="s">
        <v>525</v>
      </c>
      <c r="I42" s="37" t="s">
        <v>525</v>
      </c>
      <c r="J42" s="38" t="s">
        <v>525</v>
      </c>
      <c r="K42" s="22"/>
      <c r="L42" s="22"/>
      <c r="M42" s="22"/>
      <c r="N42" s="22"/>
      <c r="O42" s="22"/>
      <c r="P42" s="22"/>
    </row>
    <row r="43" spans="1:16" ht="39" customHeight="1" thickBot="1" x14ac:dyDescent="0.25">
      <c r="A43" s="22"/>
      <c r="B43" s="40"/>
      <c r="C43" s="1153" t="s">
        <v>582</v>
      </c>
      <c r="D43" s="1154"/>
      <c r="E43" s="1155"/>
      <c r="F43" s="41">
        <v>0.09</v>
      </c>
      <c r="G43" s="42">
        <v>0.1</v>
      </c>
      <c r="H43" s="42">
        <v>7.0000000000000007E-2</v>
      </c>
      <c r="I43" s="42">
        <v>0.04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3LCv3YRKhvyhYGRLwKQehcTSVwUzuhOyqFgbtezBPipwY4cq8rWM6GUN8i8C8lrPcibmKf7bY/ocLbD6ReZ+A==" saltValue="yo3ZYwLNXPS+Jueett20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3476</v>
      </c>
      <c r="L45" s="60">
        <v>3505</v>
      </c>
      <c r="M45" s="60">
        <v>3604</v>
      </c>
      <c r="N45" s="60">
        <v>3771</v>
      </c>
      <c r="O45" s="61">
        <v>3798</v>
      </c>
      <c r="P45" s="48"/>
      <c r="Q45" s="48"/>
      <c r="R45" s="48"/>
      <c r="S45" s="48"/>
      <c r="T45" s="48"/>
      <c r="U45" s="48"/>
    </row>
    <row r="46" spans="1:21" ht="30.75" customHeight="1" x14ac:dyDescent="0.2">
      <c r="A46" s="48"/>
      <c r="B46" s="1183"/>
      <c r="C46" s="1184"/>
      <c r="D46" s="62"/>
      <c r="E46" s="1160" t="s">
        <v>13</v>
      </c>
      <c r="F46" s="1160"/>
      <c r="G46" s="1160"/>
      <c r="H46" s="1160"/>
      <c r="I46" s="1160"/>
      <c r="J46" s="1161"/>
      <c r="K46" s="63" t="s">
        <v>525</v>
      </c>
      <c r="L46" s="64" t="s">
        <v>525</v>
      </c>
      <c r="M46" s="64" t="s">
        <v>525</v>
      </c>
      <c r="N46" s="64" t="s">
        <v>525</v>
      </c>
      <c r="O46" s="65" t="s">
        <v>525</v>
      </c>
      <c r="P46" s="48"/>
      <c r="Q46" s="48"/>
      <c r="R46" s="48"/>
      <c r="S46" s="48"/>
      <c r="T46" s="48"/>
      <c r="U46" s="48"/>
    </row>
    <row r="47" spans="1:21" ht="30.75" customHeight="1" x14ac:dyDescent="0.2">
      <c r="A47" s="48"/>
      <c r="B47" s="1183"/>
      <c r="C47" s="1184"/>
      <c r="D47" s="62"/>
      <c r="E47" s="1160" t="s">
        <v>14</v>
      </c>
      <c r="F47" s="1160"/>
      <c r="G47" s="1160"/>
      <c r="H47" s="1160"/>
      <c r="I47" s="1160"/>
      <c r="J47" s="1161"/>
      <c r="K47" s="63" t="s">
        <v>525</v>
      </c>
      <c r="L47" s="64" t="s">
        <v>525</v>
      </c>
      <c r="M47" s="64" t="s">
        <v>525</v>
      </c>
      <c r="N47" s="64" t="s">
        <v>525</v>
      </c>
      <c r="O47" s="65" t="s">
        <v>525</v>
      </c>
      <c r="P47" s="48"/>
      <c r="Q47" s="48"/>
      <c r="R47" s="48"/>
      <c r="S47" s="48"/>
      <c r="T47" s="48"/>
      <c r="U47" s="48"/>
    </row>
    <row r="48" spans="1:21" ht="30.75" customHeight="1" x14ac:dyDescent="0.2">
      <c r="A48" s="48"/>
      <c r="B48" s="1183"/>
      <c r="C48" s="1184"/>
      <c r="D48" s="62"/>
      <c r="E48" s="1160" t="s">
        <v>15</v>
      </c>
      <c r="F48" s="1160"/>
      <c r="G48" s="1160"/>
      <c r="H48" s="1160"/>
      <c r="I48" s="1160"/>
      <c r="J48" s="1161"/>
      <c r="K48" s="63">
        <v>1553</v>
      </c>
      <c r="L48" s="64">
        <v>1547</v>
      </c>
      <c r="M48" s="64">
        <v>1524</v>
      </c>
      <c r="N48" s="64">
        <v>1532</v>
      </c>
      <c r="O48" s="65">
        <v>1500</v>
      </c>
      <c r="P48" s="48"/>
      <c r="Q48" s="48"/>
      <c r="R48" s="48"/>
      <c r="S48" s="48"/>
      <c r="T48" s="48"/>
      <c r="U48" s="48"/>
    </row>
    <row r="49" spans="1:21" ht="30.75" customHeight="1" x14ac:dyDescent="0.2">
      <c r="A49" s="48"/>
      <c r="B49" s="1183"/>
      <c r="C49" s="1184"/>
      <c r="D49" s="62"/>
      <c r="E49" s="1160" t="s">
        <v>16</v>
      </c>
      <c r="F49" s="1160"/>
      <c r="G49" s="1160"/>
      <c r="H49" s="1160"/>
      <c r="I49" s="1160"/>
      <c r="J49" s="1161"/>
      <c r="K49" s="63" t="s">
        <v>525</v>
      </c>
      <c r="L49" s="64" t="s">
        <v>525</v>
      </c>
      <c r="M49" s="64" t="s">
        <v>525</v>
      </c>
      <c r="N49" s="64" t="s">
        <v>525</v>
      </c>
      <c r="O49" s="65" t="s">
        <v>525</v>
      </c>
      <c r="P49" s="48"/>
      <c r="Q49" s="48"/>
      <c r="R49" s="48"/>
      <c r="S49" s="48"/>
      <c r="T49" s="48"/>
      <c r="U49" s="48"/>
    </row>
    <row r="50" spans="1:21" ht="30.75" customHeight="1" x14ac:dyDescent="0.2">
      <c r="A50" s="48"/>
      <c r="B50" s="1183"/>
      <c r="C50" s="1184"/>
      <c r="D50" s="62"/>
      <c r="E50" s="1160" t="s">
        <v>17</v>
      </c>
      <c r="F50" s="1160"/>
      <c r="G50" s="1160"/>
      <c r="H50" s="1160"/>
      <c r="I50" s="1160"/>
      <c r="J50" s="1161"/>
      <c r="K50" s="63">
        <v>2</v>
      </c>
      <c r="L50" s="64">
        <v>9</v>
      </c>
      <c r="M50" s="64">
        <v>1</v>
      </c>
      <c r="N50" s="64">
        <v>2</v>
      </c>
      <c r="O50" s="65">
        <v>2</v>
      </c>
      <c r="P50" s="48"/>
      <c r="Q50" s="48"/>
      <c r="R50" s="48"/>
      <c r="S50" s="48"/>
      <c r="T50" s="48"/>
      <c r="U50" s="48"/>
    </row>
    <row r="51" spans="1:21" ht="30.75" customHeight="1" x14ac:dyDescent="0.2">
      <c r="A51" s="48"/>
      <c r="B51" s="1185"/>
      <c r="C51" s="1186"/>
      <c r="D51" s="66"/>
      <c r="E51" s="1160" t="s">
        <v>18</v>
      </c>
      <c r="F51" s="1160"/>
      <c r="G51" s="1160"/>
      <c r="H51" s="1160"/>
      <c r="I51" s="1160"/>
      <c r="J51" s="1161"/>
      <c r="K51" s="63" t="s">
        <v>525</v>
      </c>
      <c r="L51" s="64" t="s">
        <v>525</v>
      </c>
      <c r="M51" s="64" t="s">
        <v>525</v>
      </c>
      <c r="N51" s="64" t="s">
        <v>525</v>
      </c>
      <c r="O51" s="65" t="s">
        <v>525</v>
      </c>
      <c r="P51" s="48"/>
      <c r="Q51" s="48"/>
      <c r="R51" s="48"/>
      <c r="S51" s="48"/>
      <c r="T51" s="48"/>
      <c r="U51" s="48"/>
    </row>
    <row r="52" spans="1:21" ht="30.75" customHeight="1" x14ac:dyDescent="0.2">
      <c r="A52" s="48"/>
      <c r="B52" s="1158" t="s">
        <v>19</v>
      </c>
      <c r="C52" s="1159"/>
      <c r="D52" s="66"/>
      <c r="E52" s="1160" t="s">
        <v>20</v>
      </c>
      <c r="F52" s="1160"/>
      <c r="G52" s="1160"/>
      <c r="H52" s="1160"/>
      <c r="I52" s="1160"/>
      <c r="J52" s="1161"/>
      <c r="K52" s="63">
        <v>3113</v>
      </c>
      <c r="L52" s="64">
        <v>3008</v>
      </c>
      <c r="M52" s="64">
        <v>2999</v>
      </c>
      <c r="N52" s="64">
        <v>3001</v>
      </c>
      <c r="O52" s="65">
        <v>2999</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1918</v>
      </c>
      <c r="L53" s="69">
        <v>2053</v>
      </c>
      <c r="M53" s="69">
        <v>2130</v>
      </c>
      <c r="N53" s="69">
        <v>2304</v>
      </c>
      <c r="O53" s="70">
        <v>2301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sft8c7CZsRnfofYeEpp8NWJztgqHG/+aJ59OwCZfFJsmZz4PUcc8E5Qt8jXZlp+fF2Qh4nERByZj7xdAYaJVQ==" saltValue="lbvfFOdI4iX6aEGp5XGM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201" t="s">
        <v>32</v>
      </c>
      <c r="C41" s="1202"/>
      <c r="D41" s="105"/>
      <c r="E41" s="1203" t="s">
        <v>33</v>
      </c>
      <c r="F41" s="1203"/>
      <c r="G41" s="1203"/>
      <c r="H41" s="1204"/>
      <c r="I41" s="355">
        <v>37238</v>
      </c>
      <c r="J41" s="356">
        <v>36904</v>
      </c>
      <c r="K41" s="356">
        <v>37133</v>
      </c>
      <c r="L41" s="356">
        <v>37084</v>
      </c>
      <c r="M41" s="357">
        <v>34964</v>
      </c>
    </row>
    <row r="42" spans="2:13" ht="27.75" customHeight="1" x14ac:dyDescent="0.2">
      <c r="B42" s="1191"/>
      <c r="C42" s="1192"/>
      <c r="D42" s="106"/>
      <c r="E42" s="1195" t="s">
        <v>34</v>
      </c>
      <c r="F42" s="1195"/>
      <c r="G42" s="1195"/>
      <c r="H42" s="1196"/>
      <c r="I42" s="358">
        <v>477</v>
      </c>
      <c r="J42" s="359">
        <v>564</v>
      </c>
      <c r="K42" s="359">
        <v>958</v>
      </c>
      <c r="L42" s="359">
        <v>1451</v>
      </c>
      <c r="M42" s="360">
        <v>1730</v>
      </c>
    </row>
    <row r="43" spans="2:13" ht="27.75" customHeight="1" x14ac:dyDescent="0.2">
      <c r="B43" s="1191"/>
      <c r="C43" s="1192"/>
      <c r="D43" s="106"/>
      <c r="E43" s="1195" t="s">
        <v>35</v>
      </c>
      <c r="F43" s="1195"/>
      <c r="G43" s="1195"/>
      <c r="H43" s="1196"/>
      <c r="I43" s="358">
        <v>22172</v>
      </c>
      <c r="J43" s="359">
        <v>22280</v>
      </c>
      <c r="K43" s="359">
        <v>21864</v>
      </c>
      <c r="L43" s="359">
        <v>21322</v>
      </c>
      <c r="M43" s="360">
        <v>20663</v>
      </c>
    </row>
    <row r="44" spans="2:13" ht="27.75" customHeight="1" x14ac:dyDescent="0.2">
      <c r="B44" s="1191"/>
      <c r="C44" s="1192"/>
      <c r="D44" s="106"/>
      <c r="E44" s="1195" t="s">
        <v>36</v>
      </c>
      <c r="F44" s="1195"/>
      <c r="G44" s="1195"/>
      <c r="H44" s="1196"/>
      <c r="I44" s="358">
        <v>1</v>
      </c>
      <c r="J44" s="359">
        <v>0</v>
      </c>
      <c r="K44" s="359" t="s">
        <v>525</v>
      </c>
      <c r="L44" s="359" t="s">
        <v>525</v>
      </c>
      <c r="M44" s="360" t="s">
        <v>525</v>
      </c>
    </row>
    <row r="45" spans="2:13" ht="27.75" customHeight="1" x14ac:dyDescent="0.2">
      <c r="B45" s="1191"/>
      <c r="C45" s="1192"/>
      <c r="D45" s="106"/>
      <c r="E45" s="1195" t="s">
        <v>37</v>
      </c>
      <c r="F45" s="1195"/>
      <c r="G45" s="1195"/>
      <c r="H45" s="1196"/>
      <c r="I45" s="358">
        <v>5923</v>
      </c>
      <c r="J45" s="359">
        <v>5718</v>
      </c>
      <c r="K45" s="359">
        <v>5591</v>
      </c>
      <c r="L45" s="359">
        <v>5460</v>
      </c>
      <c r="M45" s="360">
        <v>5226</v>
      </c>
    </row>
    <row r="46" spans="2:13" ht="27.75" customHeight="1" x14ac:dyDescent="0.2">
      <c r="B46" s="1191"/>
      <c r="C46" s="1192"/>
      <c r="D46" s="107"/>
      <c r="E46" s="1195" t="s">
        <v>38</v>
      </c>
      <c r="F46" s="1195"/>
      <c r="G46" s="1195"/>
      <c r="H46" s="1196"/>
      <c r="I46" s="358">
        <v>10</v>
      </c>
      <c r="J46" s="359">
        <v>49</v>
      </c>
      <c r="K46" s="359">
        <v>4</v>
      </c>
      <c r="L46" s="359">
        <v>9</v>
      </c>
      <c r="M46" s="360">
        <v>9</v>
      </c>
    </row>
    <row r="47" spans="2:13" ht="27.75" customHeight="1" x14ac:dyDescent="0.2">
      <c r="B47" s="1191"/>
      <c r="C47" s="1192"/>
      <c r="D47" s="108"/>
      <c r="E47" s="1205" t="s">
        <v>39</v>
      </c>
      <c r="F47" s="1206"/>
      <c r="G47" s="1206"/>
      <c r="H47" s="1207"/>
      <c r="I47" s="358" t="s">
        <v>525</v>
      </c>
      <c r="J47" s="359" t="s">
        <v>525</v>
      </c>
      <c r="K47" s="359" t="s">
        <v>525</v>
      </c>
      <c r="L47" s="359" t="s">
        <v>525</v>
      </c>
      <c r="M47" s="360" t="s">
        <v>525</v>
      </c>
    </row>
    <row r="48" spans="2:13" ht="27.75" customHeight="1" x14ac:dyDescent="0.2">
      <c r="B48" s="1191"/>
      <c r="C48" s="1192"/>
      <c r="D48" s="106"/>
      <c r="E48" s="1195" t="s">
        <v>40</v>
      </c>
      <c r="F48" s="1195"/>
      <c r="G48" s="1195"/>
      <c r="H48" s="1196"/>
      <c r="I48" s="358" t="s">
        <v>525</v>
      </c>
      <c r="J48" s="359" t="s">
        <v>525</v>
      </c>
      <c r="K48" s="359" t="s">
        <v>525</v>
      </c>
      <c r="L48" s="359" t="s">
        <v>525</v>
      </c>
      <c r="M48" s="360" t="s">
        <v>525</v>
      </c>
    </row>
    <row r="49" spans="2:13" ht="27.75" customHeight="1" x14ac:dyDescent="0.2">
      <c r="B49" s="1193"/>
      <c r="C49" s="1194"/>
      <c r="D49" s="106"/>
      <c r="E49" s="1195" t="s">
        <v>41</v>
      </c>
      <c r="F49" s="1195"/>
      <c r="G49" s="1195"/>
      <c r="H49" s="1196"/>
      <c r="I49" s="358" t="s">
        <v>525</v>
      </c>
      <c r="J49" s="359" t="s">
        <v>525</v>
      </c>
      <c r="K49" s="359" t="s">
        <v>525</v>
      </c>
      <c r="L49" s="359" t="s">
        <v>525</v>
      </c>
      <c r="M49" s="360" t="s">
        <v>525</v>
      </c>
    </row>
    <row r="50" spans="2:13" ht="27.75" customHeight="1" x14ac:dyDescent="0.2">
      <c r="B50" s="1189" t="s">
        <v>42</v>
      </c>
      <c r="C50" s="1190"/>
      <c r="D50" s="109"/>
      <c r="E50" s="1195" t="s">
        <v>43</v>
      </c>
      <c r="F50" s="1195"/>
      <c r="G50" s="1195"/>
      <c r="H50" s="1196"/>
      <c r="I50" s="358">
        <v>10174</v>
      </c>
      <c r="J50" s="359">
        <v>9385</v>
      </c>
      <c r="K50" s="359">
        <v>9918</v>
      </c>
      <c r="L50" s="359">
        <v>11410</v>
      </c>
      <c r="M50" s="360">
        <v>12976</v>
      </c>
    </row>
    <row r="51" spans="2:13" ht="27.75" customHeight="1" x14ac:dyDescent="0.2">
      <c r="B51" s="1191"/>
      <c r="C51" s="1192"/>
      <c r="D51" s="106"/>
      <c r="E51" s="1195" t="s">
        <v>44</v>
      </c>
      <c r="F51" s="1195"/>
      <c r="G51" s="1195"/>
      <c r="H51" s="1196"/>
      <c r="I51" s="358">
        <v>949</v>
      </c>
      <c r="J51" s="359">
        <v>944</v>
      </c>
      <c r="K51" s="359">
        <v>740</v>
      </c>
      <c r="L51" s="359">
        <v>649</v>
      </c>
      <c r="M51" s="360">
        <v>587</v>
      </c>
    </row>
    <row r="52" spans="2:13" ht="27.75" customHeight="1" x14ac:dyDescent="0.2">
      <c r="B52" s="1193"/>
      <c r="C52" s="1194"/>
      <c r="D52" s="106"/>
      <c r="E52" s="1195" t="s">
        <v>45</v>
      </c>
      <c r="F52" s="1195"/>
      <c r="G52" s="1195"/>
      <c r="H52" s="1196"/>
      <c r="I52" s="358">
        <v>37313</v>
      </c>
      <c r="J52" s="359">
        <v>37243</v>
      </c>
      <c r="K52" s="359">
        <v>36844</v>
      </c>
      <c r="L52" s="359">
        <v>36904</v>
      </c>
      <c r="M52" s="360">
        <v>35627</v>
      </c>
    </row>
    <row r="53" spans="2:13" ht="27.75" customHeight="1" thickBot="1" x14ac:dyDescent="0.25">
      <c r="B53" s="1197" t="s">
        <v>21</v>
      </c>
      <c r="C53" s="1198"/>
      <c r="D53" s="110"/>
      <c r="E53" s="1199" t="s">
        <v>46</v>
      </c>
      <c r="F53" s="1199"/>
      <c r="G53" s="1199"/>
      <c r="H53" s="1200"/>
      <c r="I53" s="361">
        <v>17385</v>
      </c>
      <c r="J53" s="362">
        <v>17943</v>
      </c>
      <c r="K53" s="362">
        <v>18048</v>
      </c>
      <c r="L53" s="362">
        <v>16362</v>
      </c>
      <c r="M53" s="363">
        <v>13402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My5wz1q+IVVgGIkuQCJ8NhGPCpzB4CCy7ylnOpyQc/FF6x4tPVE6NcGiLMdgJqPbr/RWPXZojngLUfGzYI298g==" saltValue="wYdjo+pBxvEGO+WGTAyu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6" t="s">
        <v>49</v>
      </c>
      <c r="D55" s="1216"/>
      <c r="E55" s="1217"/>
      <c r="F55" s="122">
        <v>2942</v>
      </c>
      <c r="G55" s="122">
        <v>3417</v>
      </c>
      <c r="H55" s="123">
        <v>4164</v>
      </c>
    </row>
    <row r="56" spans="2:8" ht="52.5" customHeight="1" x14ac:dyDescent="0.2">
      <c r="B56" s="124"/>
      <c r="C56" s="1218" t="s">
        <v>50</v>
      </c>
      <c r="D56" s="1218"/>
      <c r="E56" s="1219"/>
      <c r="F56" s="125">
        <v>488</v>
      </c>
      <c r="G56" s="125">
        <v>908</v>
      </c>
      <c r="H56" s="126">
        <v>909</v>
      </c>
    </row>
    <row r="57" spans="2:8" ht="53.25" customHeight="1" x14ac:dyDescent="0.2">
      <c r="B57" s="124"/>
      <c r="C57" s="1220" t="s">
        <v>51</v>
      </c>
      <c r="D57" s="1220"/>
      <c r="E57" s="1221"/>
      <c r="F57" s="127">
        <v>4223</v>
      </c>
      <c r="G57" s="127">
        <v>4368</v>
      </c>
      <c r="H57" s="128">
        <v>4708</v>
      </c>
    </row>
    <row r="58" spans="2:8" ht="45.75" customHeight="1" x14ac:dyDescent="0.2">
      <c r="B58" s="129"/>
      <c r="C58" s="1208" t="s">
        <v>603</v>
      </c>
      <c r="D58" s="1209"/>
      <c r="E58" s="1210"/>
      <c r="F58" s="130">
        <v>1782</v>
      </c>
      <c r="G58" s="130">
        <v>1852</v>
      </c>
      <c r="H58" s="131">
        <v>2199</v>
      </c>
    </row>
    <row r="59" spans="2:8" ht="45.75" customHeight="1" x14ac:dyDescent="0.2">
      <c r="B59" s="129"/>
      <c r="C59" s="1208" t="s">
        <v>604</v>
      </c>
      <c r="D59" s="1209"/>
      <c r="E59" s="1210"/>
      <c r="F59" s="130">
        <v>651</v>
      </c>
      <c r="G59" s="130">
        <v>652</v>
      </c>
      <c r="H59" s="131">
        <v>653</v>
      </c>
    </row>
    <row r="60" spans="2:8" ht="45.75" customHeight="1" x14ac:dyDescent="0.2">
      <c r="B60" s="129"/>
      <c r="C60" s="1208" t="s">
        <v>605</v>
      </c>
      <c r="D60" s="1209"/>
      <c r="E60" s="1210"/>
      <c r="F60" s="130">
        <v>488</v>
      </c>
      <c r="G60" s="130">
        <v>488</v>
      </c>
      <c r="H60" s="131">
        <v>488</v>
      </c>
    </row>
    <row r="61" spans="2:8" ht="45.75" customHeight="1" x14ac:dyDescent="0.2">
      <c r="B61" s="129"/>
      <c r="C61" s="1208" t="s">
        <v>606</v>
      </c>
      <c r="D61" s="1209"/>
      <c r="E61" s="1210"/>
      <c r="F61" s="130">
        <v>245</v>
      </c>
      <c r="G61" s="130">
        <v>325</v>
      </c>
      <c r="H61" s="131">
        <v>393</v>
      </c>
    </row>
    <row r="62" spans="2:8" ht="45.75" customHeight="1" thickBot="1" x14ac:dyDescent="0.25">
      <c r="B62" s="132"/>
      <c r="C62" s="1211" t="s">
        <v>607</v>
      </c>
      <c r="D62" s="1212"/>
      <c r="E62" s="1213"/>
      <c r="F62" s="133">
        <v>256</v>
      </c>
      <c r="G62" s="133">
        <v>249</v>
      </c>
      <c r="H62" s="134">
        <v>240</v>
      </c>
    </row>
    <row r="63" spans="2:8" ht="52.5" customHeight="1" thickBot="1" x14ac:dyDescent="0.25">
      <c r="B63" s="135"/>
      <c r="C63" s="1214" t="s">
        <v>52</v>
      </c>
      <c r="D63" s="1214"/>
      <c r="E63" s="1215"/>
      <c r="F63" s="136">
        <v>7653</v>
      </c>
      <c r="G63" s="136">
        <v>8692</v>
      </c>
      <c r="H63" s="137">
        <v>9780</v>
      </c>
    </row>
    <row r="64" spans="2:8" ht="13.2" x14ac:dyDescent="0.2"/>
  </sheetData>
  <sheetProtection algorithmName="SHA-512" hashValue="bAhW+ayNVJHBcy5BJDqDSrlRdhZ5Ammi1ykVm8Lx1YvBKWNGI6vWF3aUQGHziHKWF/BvUdB7n6P3cMU7R6Es0A==" saltValue="h/z9kkv7gLFoA6qps13S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563</v>
      </c>
      <c r="G2" s="151"/>
      <c r="H2" s="152"/>
    </row>
    <row r="3" spans="1:8" x14ac:dyDescent="0.2">
      <c r="A3" s="148" t="s">
        <v>556</v>
      </c>
      <c r="B3" s="153"/>
      <c r="C3" s="154"/>
      <c r="D3" s="155">
        <v>49180</v>
      </c>
      <c r="E3" s="156"/>
      <c r="F3" s="157">
        <v>41934</v>
      </c>
      <c r="G3" s="158"/>
      <c r="H3" s="159"/>
    </row>
    <row r="4" spans="1:8" x14ac:dyDescent="0.2">
      <c r="A4" s="160"/>
      <c r="B4" s="161"/>
      <c r="C4" s="162"/>
      <c r="D4" s="163">
        <v>29284</v>
      </c>
      <c r="E4" s="164"/>
      <c r="F4" s="165">
        <v>23352</v>
      </c>
      <c r="G4" s="166"/>
      <c r="H4" s="167"/>
    </row>
    <row r="5" spans="1:8" x14ac:dyDescent="0.2">
      <c r="A5" s="148" t="s">
        <v>558</v>
      </c>
      <c r="B5" s="153"/>
      <c r="C5" s="154"/>
      <c r="D5" s="155">
        <v>43139</v>
      </c>
      <c r="E5" s="156"/>
      <c r="F5" s="157">
        <v>45588</v>
      </c>
      <c r="G5" s="158"/>
      <c r="H5" s="159"/>
    </row>
    <row r="6" spans="1:8" x14ac:dyDescent="0.2">
      <c r="A6" s="160"/>
      <c r="B6" s="161"/>
      <c r="C6" s="162"/>
      <c r="D6" s="163">
        <v>18122</v>
      </c>
      <c r="E6" s="164"/>
      <c r="F6" s="165">
        <v>24150</v>
      </c>
      <c r="G6" s="166"/>
      <c r="H6" s="167"/>
    </row>
    <row r="7" spans="1:8" x14ac:dyDescent="0.2">
      <c r="A7" s="148" t="s">
        <v>559</v>
      </c>
      <c r="B7" s="153"/>
      <c r="C7" s="154"/>
      <c r="D7" s="155">
        <v>60990</v>
      </c>
      <c r="E7" s="156"/>
      <c r="F7" s="157">
        <v>45483</v>
      </c>
      <c r="G7" s="158"/>
      <c r="H7" s="159"/>
    </row>
    <row r="8" spans="1:8" x14ac:dyDescent="0.2">
      <c r="A8" s="160"/>
      <c r="B8" s="161"/>
      <c r="C8" s="162"/>
      <c r="D8" s="163">
        <v>17262</v>
      </c>
      <c r="E8" s="164"/>
      <c r="F8" s="165">
        <v>24241</v>
      </c>
      <c r="G8" s="166"/>
      <c r="H8" s="167"/>
    </row>
    <row r="9" spans="1:8" x14ac:dyDescent="0.2">
      <c r="A9" s="148" t="s">
        <v>560</v>
      </c>
      <c r="B9" s="153"/>
      <c r="C9" s="154"/>
      <c r="D9" s="155">
        <v>78088</v>
      </c>
      <c r="E9" s="156"/>
      <c r="F9" s="157">
        <v>45945</v>
      </c>
      <c r="G9" s="158"/>
      <c r="H9" s="159"/>
    </row>
    <row r="10" spans="1:8" x14ac:dyDescent="0.2">
      <c r="A10" s="160"/>
      <c r="B10" s="161"/>
      <c r="C10" s="162"/>
      <c r="D10" s="163">
        <v>20425</v>
      </c>
      <c r="E10" s="164"/>
      <c r="F10" s="165">
        <v>25180</v>
      </c>
      <c r="G10" s="166"/>
      <c r="H10" s="167"/>
    </row>
    <row r="11" spans="1:8" x14ac:dyDescent="0.2">
      <c r="A11" s="148" t="s">
        <v>561</v>
      </c>
      <c r="B11" s="153"/>
      <c r="C11" s="154"/>
      <c r="D11" s="155">
        <v>54284</v>
      </c>
      <c r="E11" s="156"/>
      <c r="F11" s="157">
        <v>44475</v>
      </c>
      <c r="G11" s="158"/>
      <c r="H11" s="159"/>
    </row>
    <row r="12" spans="1:8" x14ac:dyDescent="0.2">
      <c r="A12" s="160"/>
      <c r="B12" s="161"/>
      <c r="C12" s="168"/>
      <c r="D12" s="163">
        <v>17474</v>
      </c>
      <c r="E12" s="164"/>
      <c r="F12" s="165">
        <v>24780</v>
      </c>
      <c r="G12" s="166"/>
      <c r="H12" s="167"/>
    </row>
    <row r="13" spans="1:8" x14ac:dyDescent="0.2">
      <c r="A13" s="148"/>
      <c r="B13" s="153"/>
      <c r="C13" s="169"/>
      <c r="D13" s="170">
        <v>57136</v>
      </c>
      <c r="E13" s="171"/>
      <c r="F13" s="172">
        <v>44685</v>
      </c>
      <c r="G13" s="173"/>
      <c r="H13" s="159"/>
    </row>
    <row r="14" spans="1:8" x14ac:dyDescent="0.2">
      <c r="A14" s="160"/>
      <c r="B14" s="161"/>
      <c r="C14" s="162"/>
      <c r="D14" s="163">
        <v>20513</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0.19</v>
      </c>
      <c r="C19" s="174">
        <f>ROUND(VALUE(SUBSTITUTE(実質収支比率等に係る経年分析!G$48,"▲","-")),2)</f>
        <v>0.39</v>
      </c>
      <c r="D19" s="174">
        <f>ROUND(VALUE(SUBSTITUTE(実質収支比率等に係る経年分析!H$48,"▲","-")),2)</f>
        <v>1.55</v>
      </c>
      <c r="E19" s="174">
        <f>ROUND(VALUE(SUBSTITUTE(実質収支比率等に係る経年分析!I$48,"▲","-")),2)</f>
        <v>7.19</v>
      </c>
      <c r="F19" s="174">
        <f>ROUND(VALUE(SUBSTITUTE(実質収支比率等に係る経年分析!J$48,"▲","-")),2)</f>
        <v>2.86</v>
      </c>
    </row>
    <row r="20" spans="1:11" x14ac:dyDescent="0.2">
      <c r="A20" s="174" t="s">
        <v>56</v>
      </c>
      <c r="B20" s="174">
        <f>ROUND(VALUE(SUBSTITUTE(実質収支比率等に係る経年分析!F$47,"▲","-")),2)</f>
        <v>15.11</v>
      </c>
      <c r="C20" s="174">
        <f>ROUND(VALUE(SUBSTITUTE(実質収支比率等に係る経年分析!G$47,"▲","-")),2)</f>
        <v>15.17</v>
      </c>
      <c r="D20" s="174">
        <f>ROUND(VALUE(SUBSTITUTE(実質収支比率等に係る経年分析!H$47,"▲","-")),2)</f>
        <v>15.04</v>
      </c>
      <c r="E20" s="174">
        <f>ROUND(VALUE(SUBSTITUTE(実質収支比率等に係る経年分析!I$47,"▲","-")),2)</f>
        <v>16.62</v>
      </c>
      <c r="F20" s="174">
        <f>ROUND(VALUE(SUBSTITUTE(実質収支比率等に係る経年分析!J$47,"▲","-")),2)</f>
        <v>20.82</v>
      </c>
    </row>
    <row r="21" spans="1:11" x14ac:dyDescent="0.2">
      <c r="A21" s="174" t="s">
        <v>57</v>
      </c>
      <c r="B21" s="174">
        <f>IF(ISNUMBER(VALUE(SUBSTITUTE(実質収支比率等に係る経年分析!F$49,"▲","-"))),ROUND(VALUE(SUBSTITUTE(実質収支比率等に係る経年分析!F$49,"▲","-")),2),NA())</f>
        <v>-0.01</v>
      </c>
      <c r="C21" s="174">
        <f>IF(ISNUMBER(VALUE(SUBSTITUTE(実質収支比率等に係る経年分析!G$49,"▲","-"))),ROUND(VALUE(SUBSTITUTE(実質収支比率等に係る経年分析!G$49,"▲","-")),2),NA())</f>
        <v>0.11</v>
      </c>
      <c r="D21" s="174">
        <f>IF(ISNUMBER(VALUE(SUBSTITUTE(実質収支比率等に係る経年分析!H$49,"▲","-"))),ROUND(VALUE(SUBSTITUTE(実質収支比率等に係る経年分析!H$49,"▲","-")),2),NA())</f>
        <v>1.39</v>
      </c>
      <c r="E21" s="174">
        <f>IF(ISNUMBER(VALUE(SUBSTITUTE(実質収支比率等に係る経年分析!I$49,"▲","-"))),ROUND(VALUE(SUBSTITUTE(実質収支比率等に係る経年分析!I$49,"▲","-")),2),NA())</f>
        <v>8.0299999999999994</v>
      </c>
      <c r="F21" s="174">
        <f>IF(ISNUMBER(VALUE(SUBSTITUTE(実質収支比率等に係る経年分析!J$49,"▲","-"))),ROUND(VALUE(SUBSTITUTE(実質収支比率等に係る経年分析!J$49,"▲","-")),2),NA())</f>
        <v>-0.79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介護保険事業会計（サービス事業勘定）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国民健康保険事業会計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0.56000000000000005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2">
      <c r="A32" s="175" t="str">
        <f>IF(連結実質赤字比率に係る赤字・黒字の構成分析!C$38="",NA(),連結実質赤字比率に係る赤字・黒字の構成分析!C$38)</f>
        <v>介護保険事業会計（保険事業勘定）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1.58</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3.26</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4.3899999999999997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3113</v>
      </c>
      <c r="E42" s="176"/>
      <c r="F42" s="176"/>
      <c r="G42" s="176">
        <f>'実質公債費比率（分子）の構造'!L$52</f>
        <v>3008</v>
      </c>
      <c r="H42" s="176"/>
      <c r="I42" s="176"/>
      <c r="J42" s="176">
        <f>'実質公債費比率（分子）の構造'!M$52</f>
        <v>2999</v>
      </c>
      <c r="K42" s="176"/>
      <c r="L42" s="176"/>
      <c r="M42" s="176">
        <f>'実質公債費比率（分子）の構造'!N$52</f>
        <v>3001</v>
      </c>
      <c r="N42" s="176"/>
      <c r="O42" s="176"/>
      <c r="P42" s="176">
        <f>'実質公債費比率（分子）の構造'!O$52</f>
        <v>2999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v>
      </c>
      <c r="C44" s="176"/>
      <c r="D44" s="176"/>
      <c r="E44" s="176">
        <f>'実質公債費比率（分子）の構造'!L$50</f>
        <v>9</v>
      </c>
      <c r="F44" s="176"/>
      <c r="G44" s="176"/>
      <c r="H44" s="176">
        <f>'実質公債費比率（分子）の構造'!M$50</f>
        <v>1</v>
      </c>
      <c r="I44" s="176"/>
      <c r="J44" s="176"/>
      <c r="K44" s="176">
        <f>'実質公債費比率（分子）の構造'!N$50</f>
        <v>2</v>
      </c>
      <c r="L44" s="176"/>
      <c r="M44" s="176"/>
      <c r="N44" s="176">
        <f>'実質公債費比率（分子）の構造'!O$50</f>
        <v>2</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1553</v>
      </c>
      <c r="C46" s="176"/>
      <c r="D46" s="176"/>
      <c r="E46" s="176">
        <f>'実質公債費比率（分子）の構造'!L$48</f>
        <v>1547</v>
      </c>
      <c r="F46" s="176"/>
      <c r="G46" s="176"/>
      <c r="H46" s="176">
        <f>'実質公債費比率（分子）の構造'!M$48</f>
        <v>1524</v>
      </c>
      <c r="I46" s="176"/>
      <c r="J46" s="176"/>
      <c r="K46" s="176">
        <f>'実質公債費比率（分子）の構造'!N$48</f>
        <v>1532</v>
      </c>
      <c r="L46" s="176"/>
      <c r="M46" s="176"/>
      <c r="N46" s="176">
        <f>'実質公債費比率（分子）の構造'!O$48</f>
        <v>1500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3476</v>
      </c>
      <c r="C49" s="176"/>
      <c r="D49" s="176"/>
      <c r="E49" s="176">
        <f>'実質公債費比率（分子）の構造'!L$45</f>
        <v>3505</v>
      </c>
      <c r="F49" s="176"/>
      <c r="G49" s="176"/>
      <c r="H49" s="176">
        <f>'実質公債費比率（分子）の構造'!M$45</f>
        <v>3604</v>
      </c>
      <c r="I49" s="176"/>
      <c r="J49" s="176"/>
      <c r="K49" s="176">
        <f>'実質公債費比率（分子）の構造'!N$45</f>
        <v>3771</v>
      </c>
      <c r="L49" s="176"/>
      <c r="M49" s="176"/>
      <c r="N49" s="176">
        <f>'実質公債費比率（分子）の構造'!O$45</f>
        <v>3798</v>
      </c>
      <c r="O49" s="176"/>
      <c r="P49" s="176"/>
    </row>
    <row r="50" spans="1:16" x14ac:dyDescent="0.2">
      <c r="A50" s="176" t="s">
        <v>72</v>
      </c>
      <c r="B50" s="176" t="e">
        <f>NA()</f>
        <v>#N/A</v>
      </c>
      <c r="C50" s="176">
        <f>IF(ISNUMBER('実質公債費比率（分子）の構造'!K$53),'実質公債費比率（分子）の構造'!K$53,NA())</f>
        <v>1918</v>
      </c>
      <c r="D50" s="176" t="e">
        <f>NA()</f>
        <v>#N/A</v>
      </c>
      <c r="E50" s="176" t="e">
        <f>NA()</f>
        <v>#N/A</v>
      </c>
      <c r="F50" s="176">
        <f>IF(ISNUMBER('実質公債費比率（分子）の構造'!L$53),'実質公債費比率（分子）の構造'!L$53,NA())</f>
        <v>2053</v>
      </c>
      <c r="G50" s="176" t="e">
        <f>NA()</f>
        <v>#N/A</v>
      </c>
      <c r="H50" s="176" t="e">
        <f>NA()</f>
        <v>#N/A</v>
      </c>
      <c r="I50" s="176">
        <f>IF(ISNUMBER('実質公債費比率（分子）の構造'!M$53),'実質公債費比率（分子）の構造'!M$53,NA())</f>
        <v>2130</v>
      </c>
      <c r="J50" s="176" t="e">
        <f>NA()</f>
        <v>#N/A</v>
      </c>
      <c r="K50" s="176" t="e">
        <f>NA()</f>
        <v>#N/A</v>
      </c>
      <c r="L50" s="176">
        <f>IF(ISNUMBER('実質公債費比率（分子）の構造'!N$53),'実質公債費比率（分子）の構造'!N$53,NA())</f>
        <v>2304</v>
      </c>
      <c r="M50" s="176" t="e">
        <f>NA()</f>
        <v>#N/A</v>
      </c>
      <c r="N50" s="176" t="e">
        <f>NA()</f>
        <v>#N/A</v>
      </c>
      <c r="O50" s="176">
        <f>IF(ISNUMBER('実質公債費比率（分子）の構造'!O$53),'実質公債費比率（分子）の構造'!O$53,NA())</f>
        <v>2301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37313</v>
      </c>
      <c r="E56" s="175"/>
      <c r="F56" s="175"/>
      <c r="G56" s="175">
        <f>'将来負担比率（分子）の構造'!J$52</f>
        <v>37243</v>
      </c>
      <c r="H56" s="175"/>
      <c r="I56" s="175"/>
      <c r="J56" s="175">
        <f>'将来負担比率（分子）の構造'!K$52</f>
        <v>36844</v>
      </c>
      <c r="K56" s="175"/>
      <c r="L56" s="175"/>
      <c r="M56" s="175">
        <f>'将来負担比率（分子）の構造'!L$52</f>
        <v>36904</v>
      </c>
      <c r="N56" s="175"/>
      <c r="O56" s="175"/>
      <c r="P56" s="175">
        <f>'将来負担比率（分子）の構造'!M$52</f>
        <v>35627</v>
      </c>
    </row>
    <row r="57" spans="1:16" x14ac:dyDescent="0.2">
      <c r="A57" s="175" t="s">
        <v>44</v>
      </c>
      <c r="B57" s="175"/>
      <c r="C57" s="175"/>
      <c r="D57" s="175">
        <f>'将来負担比率（分子）の構造'!I$51</f>
        <v>949</v>
      </c>
      <c r="E57" s="175"/>
      <c r="F57" s="175"/>
      <c r="G57" s="175">
        <f>'将来負担比率（分子）の構造'!J$51</f>
        <v>944</v>
      </c>
      <c r="H57" s="175"/>
      <c r="I57" s="175"/>
      <c r="J57" s="175">
        <f>'将来負担比率（分子）の構造'!K$51</f>
        <v>740</v>
      </c>
      <c r="K57" s="175"/>
      <c r="L57" s="175"/>
      <c r="M57" s="175">
        <f>'将来負担比率（分子）の構造'!L$51</f>
        <v>649</v>
      </c>
      <c r="N57" s="175"/>
      <c r="O57" s="175"/>
      <c r="P57" s="175">
        <f>'将来負担比率（分子）の構造'!M$51</f>
        <v>587</v>
      </c>
    </row>
    <row r="58" spans="1:16" x14ac:dyDescent="0.2">
      <c r="A58" s="175" t="s">
        <v>43</v>
      </c>
      <c r="B58" s="175"/>
      <c r="C58" s="175"/>
      <c r="D58" s="175">
        <f>'将来負担比率（分子）の構造'!I$50</f>
        <v>10174</v>
      </c>
      <c r="E58" s="175"/>
      <c r="F58" s="175"/>
      <c r="G58" s="175">
        <f>'将来負担比率（分子）の構造'!J$50</f>
        <v>9385</v>
      </c>
      <c r="H58" s="175"/>
      <c r="I58" s="175"/>
      <c r="J58" s="175">
        <f>'将来負担比率（分子）の構造'!K$50</f>
        <v>9918</v>
      </c>
      <c r="K58" s="175"/>
      <c r="L58" s="175"/>
      <c r="M58" s="175">
        <f>'将来負担比率（分子）の構造'!L$50</f>
        <v>11410</v>
      </c>
      <c r="N58" s="175"/>
      <c r="O58" s="175"/>
      <c r="P58" s="175">
        <f>'将来負担比率（分子）の構造'!M$50</f>
        <v>12976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10</v>
      </c>
      <c r="C61" s="175"/>
      <c r="D61" s="175"/>
      <c r="E61" s="175">
        <f>'将来負担比率（分子）の構造'!J$46</f>
        <v>49</v>
      </c>
      <c r="F61" s="175"/>
      <c r="G61" s="175"/>
      <c r="H61" s="175">
        <f>'将来負担比率（分子）の構造'!K$46</f>
        <v>4</v>
      </c>
      <c r="I61" s="175"/>
      <c r="J61" s="175"/>
      <c r="K61" s="175">
        <f>'将来負担比率（分子）の構造'!L$46</f>
        <v>9</v>
      </c>
      <c r="L61" s="175"/>
      <c r="M61" s="175"/>
      <c r="N61" s="175">
        <f>'将来負担比率（分子）の構造'!M$46</f>
        <v>9</v>
      </c>
      <c r="O61" s="175"/>
      <c r="P61" s="175"/>
    </row>
    <row r="62" spans="1:16" x14ac:dyDescent="0.2">
      <c r="A62" s="175" t="s">
        <v>37</v>
      </c>
      <c r="B62" s="175">
        <f>'将来負担比率（分子）の構造'!I$45</f>
        <v>5923</v>
      </c>
      <c r="C62" s="175"/>
      <c r="D62" s="175"/>
      <c r="E62" s="175">
        <f>'将来負担比率（分子）の構造'!J$45</f>
        <v>5718</v>
      </c>
      <c r="F62" s="175"/>
      <c r="G62" s="175"/>
      <c r="H62" s="175">
        <f>'将来負担比率（分子）の構造'!K$45</f>
        <v>5591</v>
      </c>
      <c r="I62" s="175"/>
      <c r="J62" s="175"/>
      <c r="K62" s="175">
        <f>'将来負担比率（分子）の構造'!L$45</f>
        <v>5460</v>
      </c>
      <c r="L62" s="175"/>
      <c r="M62" s="175"/>
      <c r="N62" s="175">
        <f>'将来負担比率（分子）の構造'!M$45</f>
        <v>5226</v>
      </c>
      <c r="O62" s="175"/>
      <c r="P62" s="175"/>
    </row>
    <row r="63" spans="1:16" x14ac:dyDescent="0.2">
      <c r="A63" s="175" t="s">
        <v>36</v>
      </c>
      <c r="B63" s="175">
        <f>'将来負担比率（分子）の構造'!I$44</f>
        <v>1</v>
      </c>
      <c r="C63" s="175"/>
      <c r="D63" s="175"/>
      <c r="E63" s="175">
        <f>'将来負担比率（分子）の構造'!J$44</f>
        <v>0</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22172</v>
      </c>
      <c r="C64" s="175"/>
      <c r="D64" s="175"/>
      <c r="E64" s="175">
        <f>'将来負担比率（分子）の構造'!J$43</f>
        <v>22280</v>
      </c>
      <c r="F64" s="175"/>
      <c r="G64" s="175"/>
      <c r="H64" s="175">
        <f>'将来負担比率（分子）の構造'!K$43</f>
        <v>21864</v>
      </c>
      <c r="I64" s="175"/>
      <c r="J64" s="175"/>
      <c r="K64" s="175">
        <f>'将来負担比率（分子）の構造'!L$43</f>
        <v>21322</v>
      </c>
      <c r="L64" s="175"/>
      <c r="M64" s="175"/>
      <c r="N64" s="175">
        <f>'将来負担比率（分子）の構造'!M$43</f>
        <v>20663</v>
      </c>
      <c r="O64" s="175"/>
      <c r="P64" s="175"/>
    </row>
    <row r="65" spans="1:16" x14ac:dyDescent="0.2">
      <c r="A65" s="175" t="s">
        <v>34</v>
      </c>
      <c r="B65" s="175">
        <f>'将来負担比率（分子）の構造'!I$42</f>
        <v>477</v>
      </c>
      <c r="C65" s="175"/>
      <c r="D65" s="175"/>
      <c r="E65" s="175">
        <f>'将来負担比率（分子）の構造'!J$42</f>
        <v>564</v>
      </c>
      <c r="F65" s="175"/>
      <c r="G65" s="175"/>
      <c r="H65" s="175">
        <f>'将来負担比率（分子）の構造'!K$42</f>
        <v>958</v>
      </c>
      <c r="I65" s="175"/>
      <c r="J65" s="175"/>
      <c r="K65" s="175">
        <f>'将来負担比率（分子）の構造'!L$42</f>
        <v>1451</v>
      </c>
      <c r="L65" s="175"/>
      <c r="M65" s="175"/>
      <c r="N65" s="175">
        <f>'将来負担比率（分子）の構造'!M$42</f>
        <v>1730</v>
      </c>
      <c r="O65" s="175"/>
      <c r="P65" s="175"/>
    </row>
    <row r="66" spans="1:16" x14ac:dyDescent="0.2">
      <c r="A66" s="175" t="s">
        <v>33</v>
      </c>
      <c r="B66" s="175">
        <f>'将来負担比率（分子）の構造'!I$41</f>
        <v>37238</v>
      </c>
      <c r="C66" s="175"/>
      <c r="D66" s="175"/>
      <c r="E66" s="175">
        <f>'将来負担比率（分子）の構造'!J$41</f>
        <v>36904</v>
      </c>
      <c r="F66" s="175"/>
      <c r="G66" s="175"/>
      <c r="H66" s="175">
        <f>'将来負担比率（分子）の構造'!K$41</f>
        <v>37133</v>
      </c>
      <c r="I66" s="175"/>
      <c r="J66" s="175"/>
      <c r="K66" s="175">
        <f>'将来負担比率（分子）の構造'!L$41</f>
        <v>37084</v>
      </c>
      <c r="L66" s="175"/>
      <c r="M66" s="175"/>
      <c r="N66" s="175">
        <f>'将来負担比率（分子）の構造'!M$41</f>
        <v>34964</v>
      </c>
      <c r="O66" s="175"/>
      <c r="P66" s="175"/>
    </row>
    <row r="67" spans="1:16" x14ac:dyDescent="0.2">
      <c r="A67" s="175" t="s">
        <v>76</v>
      </c>
      <c r="B67" s="175" t="e">
        <f>NA()</f>
        <v>#N/A</v>
      </c>
      <c r="C67" s="175">
        <f>IF(ISNUMBER('将来負担比率（分子）の構造'!I$53), IF('将来負担比率（分子）の構造'!I$53 &lt; 0, 0, '将来負担比率（分子）の構造'!I$53), NA())</f>
        <v>17385</v>
      </c>
      <c r="D67" s="175" t="e">
        <f>NA()</f>
        <v>#N/A</v>
      </c>
      <c r="E67" s="175" t="e">
        <f>NA()</f>
        <v>#N/A</v>
      </c>
      <c r="F67" s="175">
        <f>IF(ISNUMBER('将来負担比率（分子）の構造'!J$53), IF('将来負担比率（分子）の構造'!J$53 &lt; 0, 0, '将来負担比率（分子）の構造'!J$53), NA())</f>
        <v>17943</v>
      </c>
      <c r="G67" s="175" t="e">
        <f>NA()</f>
        <v>#N/A</v>
      </c>
      <c r="H67" s="175" t="e">
        <f>NA()</f>
        <v>#N/A</v>
      </c>
      <c r="I67" s="175">
        <f>IF(ISNUMBER('将来負担比率（分子）の構造'!K$53), IF('将来負担比率（分子）の構造'!K$53 &lt; 0, 0, '将来負担比率（分子）の構造'!K$53), NA())</f>
        <v>18048</v>
      </c>
      <c r="J67" s="175" t="e">
        <f>NA()</f>
        <v>#N/A</v>
      </c>
      <c r="K67" s="175" t="e">
        <f>NA()</f>
        <v>#N/A</v>
      </c>
      <c r="L67" s="175">
        <f>IF(ISNUMBER('将来負担比率（分子）の構造'!L$53), IF('将来負担比率（分子）の構造'!L$53 &lt; 0, 0, '将来負担比率（分子）の構造'!L$53), NA())</f>
        <v>16362</v>
      </c>
      <c r="M67" s="175" t="e">
        <f>NA()</f>
        <v>#N/A</v>
      </c>
      <c r="N67" s="175" t="e">
        <f>NA()</f>
        <v>#N/A</v>
      </c>
      <c r="O67" s="175">
        <f>IF(ISNUMBER('将来負担比率（分子）の構造'!M$53), IF('将来負担比率（分子）の構造'!M$53 &lt; 0, 0, '将来負担比率（分子）の構造'!M$53), NA())</f>
        <v>13402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2942</v>
      </c>
      <c r="C72" s="179">
        <f>基金残高に係る経年分析!G55</f>
        <v>3417</v>
      </c>
      <c r="D72" s="179">
        <f>基金残高に係る経年分析!H55</f>
        <v>4164</v>
      </c>
    </row>
    <row r="73" spans="1:16" x14ac:dyDescent="0.2">
      <c r="A73" s="178" t="s">
        <v>79</v>
      </c>
      <c r="B73" s="179">
        <f>基金残高に係る経年分析!F56</f>
        <v>488</v>
      </c>
      <c r="C73" s="179">
        <f>基金残高に係る経年分析!G56</f>
        <v>908</v>
      </c>
      <c r="D73" s="179">
        <f>基金残高に係る経年分析!H56</f>
        <v>909</v>
      </c>
    </row>
    <row r="74" spans="1:16" x14ac:dyDescent="0.2">
      <c r="A74" s="178" t="s">
        <v>80</v>
      </c>
      <c r="B74" s="179">
        <f>基金残高に係る経年分析!F57</f>
        <v>4223</v>
      </c>
      <c r="C74" s="179">
        <f>基金残高に係る経年分析!G57</f>
        <v>4368</v>
      </c>
      <c r="D74" s="179">
        <f>基金残高に係る経年分析!H57</f>
        <v>4708</v>
      </c>
    </row>
  </sheetData>
  <sheetProtection algorithmName="SHA-512" hashValue="5m376xziwI8S2/wOhytzjsRkIUb0H6Q67p4OBY2hvrAFNWAPMtvcYMoEc1afWh4pUHogtpZBo2eIi5S1fltj6A==" saltValue="kHFTghBDjzDVwGm5kOlS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11657683</v>
      </c>
      <c r="S5" s="677"/>
      <c r="T5" s="677"/>
      <c r="U5" s="677"/>
      <c r="V5" s="677"/>
      <c r="W5" s="677"/>
      <c r="X5" s="677"/>
      <c r="Y5" s="702"/>
      <c r="Z5" s="715">
        <v>29.7</v>
      </c>
      <c r="AA5" s="715"/>
      <c r="AB5" s="715"/>
      <c r="AC5" s="715"/>
      <c r="AD5" s="716">
        <v>11657683</v>
      </c>
      <c r="AE5" s="716"/>
      <c r="AF5" s="716"/>
      <c r="AG5" s="716"/>
      <c r="AH5" s="716"/>
      <c r="AI5" s="716"/>
      <c r="AJ5" s="716"/>
      <c r="AK5" s="716"/>
      <c r="AL5" s="703">
        <v>55.5</v>
      </c>
      <c r="AM5" s="685"/>
      <c r="AN5" s="685"/>
      <c r="AO5" s="704"/>
      <c r="AP5" s="679" t="s">
        <v>231</v>
      </c>
      <c r="AQ5" s="680"/>
      <c r="AR5" s="680"/>
      <c r="AS5" s="680"/>
      <c r="AT5" s="680"/>
      <c r="AU5" s="680"/>
      <c r="AV5" s="680"/>
      <c r="AW5" s="680"/>
      <c r="AX5" s="680"/>
      <c r="AY5" s="680"/>
      <c r="AZ5" s="680"/>
      <c r="BA5" s="680"/>
      <c r="BB5" s="680"/>
      <c r="BC5" s="680"/>
      <c r="BD5" s="680"/>
      <c r="BE5" s="680"/>
      <c r="BF5" s="681"/>
      <c r="BG5" s="621">
        <v>11656919</v>
      </c>
      <c r="BH5" s="622"/>
      <c r="BI5" s="622"/>
      <c r="BJ5" s="622"/>
      <c r="BK5" s="622"/>
      <c r="BL5" s="622"/>
      <c r="BM5" s="622"/>
      <c r="BN5" s="623"/>
      <c r="BO5" s="659">
        <v>100</v>
      </c>
      <c r="BP5" s="659"/>
      <c r="BQ5" s="659"/>
      <c r="BR5" s="659"/>
      <c r="BS5" s="660">
        <v>883892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336787</v>
      </c>
      <c r="S6" s="622"/>
      <c r="T6" s="622"/>
      <c r="U6" s="622"/>
      <c r="V6" s="622"/>
      <c r="W6" s="622"/>
      <c r="X6" s="622"/>
      <c r="Y6" s="623"/>
      <c r="Z6" s="659">
        <v>0.9</v>
      </c>
      <c r="AA6" s="659"/>
      <c r="AB6" s="659"/>
      <c r="AC6" s="659"/>
      <c r="AD6" s="660">
        <v>336787</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11656919</v>
      </c>
      <c r="BH6" s="622"/>
      <c r="BI6" s="622"/>
      <c r="BJ6" s="622"/>
      <c r="BK6" s="622"/>
      <c r="BL6" s="622"/>
      <c r="BM6" s="622"/>
      <c r="BN6" s="623"/>
      <c r="BO6" s="659">
        <v>100</v>
      </c>
      <c r="BP6" s="659"/>
      <c r="BQ6" s="659"/>
      <c r="BR6" s="659"/>
      <c r="BS6" s="660">
        <v>883892</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313136</v>
      </c>
      <c r="CS6" s="622"/>
      <c r="CT6" s="622"/>
      <c r="CU6" s="622"/>
      <c r="CV6" s="622"/>
      <c r="CW6" s="622"/>
      <c r="CX6" s="622"/>
      <c r="CY6" s="623"/>
      <c r="CZ6" s="703">
        <v>0.8</v>
      </c>
      <c r="DA6" s="685"/>
      <c r="DB6" s="685"/>
      <c r="DC6" s="705"/>
      <c r="DD6" s="627" t="s">
        <v>238</v>
      </c>
      <c r="DE6" s="622"/>
      <c r="DF6" s="622"/>
      <c r="DG6" s="622"/>
      <c r="DH6" s="622"/>
      <c r="DI6" s="622"/>
      <c r="DJ6" s="622"/>
      <c r="DK6" s="622"/>
      <c r="DL6" s="622"/>
      <c r="DM6" s="622"/>
      <c r="DN6" s="622"/>
      <c r="DO6" s="622"/>
      <c r="DP6" s="623"/>
      <c r="DQ6" s="627">
        <v>313136</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4350</v>
      </c>
      <c r="S7" s="622"/>
      <c r="T7" s="622"/>
      <c r="U7" s="622"/>
      <c r="V7" s="622"/>
      <c r="W7" s="622"/>
      <c r="X7" s="622"/>
      <c r="Y7" s="623"/>
      <c r="Z7" s="659">
        <v>0</v>
      </c>
      <c r="AA7" s="659"/>
      <c r="AB7" s="659"/>
      <c r="AC7" s="659"/>
      <c r="AD7" s="660">
        <v>4350</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4569447</v>
      </c>
      <c r="BH7" s="622"/>
      <c r="BI7" s="622"/>
      <c r="BJ7" s="622"/>
      <c r="BK7" s="622"/>
      <c r="BL7" s="622"/>
      <c r="BM7" s="622"/>
      <c r="BN7" s="623"/>
      <c r="BO7" s="659">
        <v>39.200000000000003</v>
      </c>
      <c r="BP7" s="659"/>
      <c r="BQ7" s="659"/>
      <c r="BR7" s="659"/>
      <c r="BS7" s="660">
        <v>127481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5721402</v>
      </c>
      <c r="CS7" s="622"/>
      <c r="CT7" s="622"/>
      <c r="CU7" s="622"/>
      <c r="CV7" s="622"/>
      <c r="CW7" s="622"/>
      <c r="CX7" s="622"/>
      <c r="CY7" s="623"/>
      <c r="CZ7" s="659">
        <v>15</v>
      </c>
      <c r="DA7" s="659"/>
      <c r="DB7" s="659"/>
      <c r="DC7" s="659"/>
      <c r="DD7" s="627">
        <v>590058</v>
      </c>
      <c r="DE7" s="622"/>
      <c r="DF7" s="622"/>
      <c r="DG7" s="622"/>
      <c r="DH7" s="622"/>
      <c r="DI7" s="622"/>
      <c r="DJ7" s="622"/>
      <c r="DK7" s="622"/>
      <c r="DL7" s="622"/>
      <c r="DM7" s="622"/>
      <c r="DN7" s="622"/>
      <c r="DO7" s="622"/>
      <c r="DP7" s="623"/>
      <c r="DQ7" s="627">
        <v>4297947</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85410</v>
      </c>
      <c r="S8" s="622"/>
      <c r="T8" s="622"/>
      <c r="U8" s="622"/>
      <c r="V8" s="622"/>
      <c r="W8" s="622"/>
      <c r="X8" s="622"/>
      <c r="Y8" s="623"/>
      <c r="Z8" s="659">
        <v>0.2</v>
      </c>
      <c r="AA8" s="659"/>
      <c r="AB8" s="659"/>
      <c r="AC8" s="659"/>
      <c r="AD8" s="660">
        <v>85410</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141928</v>
      </c>
      <c r="BH8" s="622"/>
      <c r="BI8" s="622"/>
      <c r="BJ8" s="622"/>
      <c r="BK8" s="622"/>
      <c r="BL8" s="622"/>
      <c r="BM8" s="622"/>
      <c r="BN8" s="623"/>
      <c r="BO8" s="659">
        <v>1.2</v>
      </c>
      <c r="BP8" s="659"/>
      <c r="BQ8" s="659"/>
      <c r="BR8" s="659"/>
      <c r="BS8" s="660" t="s">
        <v>238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13358858</v>
      </c>
      <c r="CS8" s="622"/>
      <c r="CT8" s="622"/>
      <c r="CU8" s="622"/>
      <c r="CV8" s="622"/>
      <c r="CW8" s="622"/>
      <c r="CX8" s="622"/>
      <c r="CY8" s="623"/>
      <c r="CZ8" s="659">
        <v>35</v>
      </c>
      <c r="DA8" s="659"/>
      <c r="DB8" s="659"/>
      <c r="DC8" s="659"/>
      <c r="DD8" s="627">
        <v>349502</v>
      </c>
      <c r="DE8" s="622"/>
      <c r="DF8" s="622"/>
      <c r="DG8" s="622"/>
      <c r="DH8" s="622"/>
      <c r="DI8" s="622"/>
      <c r="DJ8" s="622"/>
      <c r="DK8" s="622"/>
      <c r="DL8" s="622"/>
      <c r="DM8" s="622"/>
      <c r="DN8" s="622"/>
      <c r="DO8" s="622"/>
      <c r="DP8" s="623"/>
      <c r="DQ8" s="627">
        <v>6210156</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59218</v>
      </c>
      <c r="S9" s="622"/>
      <c r="T9" s="622"/>
      <c r="U9" s="622"/>
      <c r="V9" s="622"/>
      <c r="W9" s="622"/>
      <c r="X9" s="622"/>
      <c r="Y9" s="623"/>
      <c r="Z9" s="659">
        <v>0.2</v>
      </c>
      <c r="AA9" s="659"/>
      <c r="AB9" s="659"/>
      <c r="AC9" s="659"/>
      <c r="AD9" s="660">
        <v>59218</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3879270</v>
      </c>
      <c r="BH9" s="622"/>
      <c r="BI9" s="622"/>
      <c r="BJ9" s="622"/>
      <c r="BK9" s="622"/>
      <c r="BL9" s="622"/>
      <c r="BM9" s="622"/>
      <c r="BN9" s="623"/>
      <c r="BO9" s="659">
        <v>33.299999999999997</v>
      </c>
      <c r="BP9" s="659"/>
      <c r="BQ9" s="659"/>
      <c r="BR9" s="659"/>
      <c r="BS9" s="660" t="s">
        <v>247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4054378</v>
      </c>
      <c r="CS9" s="622"/>
      <c r="CT9" s="622"/>
      <c r="CU9" s="622"/>
      <c r="CV9" s="622"/>
      <c r="CW9" s="622"/>
      <c r="CX9" s="622"/>
      <c r="CY9" s="623"/>
      <c r="CZ9" s="659">
        <v>10.6</v>
      </c>
      <c r="DA9" s="659"/>
      <c r="DB9" s="659"/>
      <c r="DC9" s="659"/>
      <c r="DD9" s="627">
        <v>1027055</v>
      </c>
      <c r="DE9" s="622"/>
      <c r="DF9" s="622"/>
      <c r="DG9" s="622"/>
      <c r="DH9" s="622"/>
      <c r="DI9" s="622"/>
      <c r="DJ9" s="622"/>
      <c r="DK9" s="622"/>
      <c r="DL9" s="622"/>
      <c r="DM9" s="622"/>
      <c r="DN9" s="622"/>
      <c r="DO9" s="622"/>
      <c r="DP9" s="623"/>
      <c r="DQ9" s="627">
        <v>2365611</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247</v>
      </c>
      <c r="AA10" s="659"/>
      <c r="AB10" s="659"/>
      <c r="AC10" s="659"/>
      <c r="AD10" s="660" t="s">
        <v>238</v>
      </c>
      <c r="AE10" s="660"/>
      <c r="AF10" s="660"/>
      <c r="AG10" s="660"/>
      <c r="AH10" s="660"/>
      <c r="AI10" s="660"/>
      <c r="AJ10" s="660"/>
      <c r="AK10" s="660"/>
      <c r="AL10" s="624" t="s">
        <v>247</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242061</v>
      </c>
      <c r="BH10" s="622"/>
      <c r="BI10" s="622"/>
      <c r="BJ10" s="622"/>
      <c r="BK10" s="622"/>
      <c r="BL10" s="622"/>
      <c r="BM10" s="622"/>
      <c r="BN10" s="623"/>
      <c r="BO10" s="659">
        <v>2.1</v>
      </c>
      <c r="BP10" s="659"/>
      <c r="BQ10" s="659"/>
      <c r="BR10" s="659"/>
      <c r="BS10" s="660">
        <v>40234</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51297</v>
      </c>
      <c r="CS10" s="622"/>
      <c r="CT10" s="622"/>
      <c r="CU10" s="622"/>
      <c r="CV10" s="622"/>
      <c r="CW10" s="622"/>
      <c r="CX10" s="622"/>
      <c r="CY10" s="623"/>
      <c r="CZ10" s="659">
        <v>0.1</v>
      </c>
      <c r="DA10" s="659"/>
      <c r="DB10" s="659"/>
      <c r="DC10" s="659"/>
      <c r="DD10" s="627" t="s">
        <v>238</v>
      </c>
      <c r="DE10" s="622"/>
      <c r="DF10" s="622"/>
      <c r="DG10" s="622"/>
      <c r="DH10" s="622"/>
      <c r="DI10" s="622"/>
      <c r="DJ10" s="622"/>
      <c r="DK10" s="622"/>
      <c r="DL10" s="622"/>
      <c r="DM10" s="622"/>
      <c r="DN10" s="622"/>
      <c r="DO10" s="622"/>
      <c r="DP10" s="623"/>
      <c r="DQ10" s="627">
        <v>49204</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1907023</v>
      </c>
      <c r="S11" s="622"/>
      <c r="T11" s="622"/>
      <c r="U11" s="622"/>
      <c r="V11" s="622"/>
      <c r="W11" s="622"/>
      <c r="X11" s="622"/>
      <c r="Y11" s="623"/>
      <c r="Z11" s="624">
        <v>4.9000000000000004</v>
      </c>
      <c r="AA11" s="625"/>
      <c r="AB11" s="625"/>
      <c r="AC11" s="626"/>
      <c r="AD11" s="627">
        <v>1907023</v>
      </c>
      <c r="AE11" s="622"/>
      <c r="AF11" s="622"/>
      <c r="AG11" s="622"/>
      <c r="AH11" s="622"/>
      <c r="AI11" s="622"/>
      <c r="AJ11" s="622"/>
      <c r="AK11" s="623"/>
      <c r="AL11" s="624">
        <v>9.1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306188</v>
      </c>
      <c r="BH11" s="622"/>
      <c r="BI11" s="622"/>
      <c r="BJ11" s="622"/>
      <c r="BK11" s="622"/>
      <c r="BL11" s="622"/>
      <c r="BM11" s="622"/>
      <c r="BN11" s="623"/>
      <c r="BO11" s="659">
        <v>2.6</v>
      </c>
      <c r="BP11" s="659"/>
      <c r="BQ11" s="659"/>
      <c r="BR11" s="659"/>
      <c r="BS11" s="660">
        <v>87247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865545</v>
      </c>
      <c r="CS11" s="622"/>
      <c r="CT11" s="622"/>
      <c r="CU11" s="622"/>
      <c r="CV11" s="622"/>
      <c r="CW11" s="622"/>
      <c r="CX11" s="622"/>
      <c r="CY11" s="623"/>
      <c r="CZ11" s="659">
        <v>2.2999999999999998</v>
      </c>
      <c r="DA11" s="659"/>
      <c r="DB11" s="659"/>
      <c r="DC11" s="659"/>
      <c r="DD11" s="627">
        <v>262485</v>
      </c>
      <c r="DE11" s="622"/>
      <c r="DF11" s="622"/>
      <c r="DG11" s="622"/>
      <c r="DH11" s="622"/>
      <c r="DI11" s="622"/>
      <c r="DJ11" s="622"/>
      <c r="DK11" s="622"/>
      <c r="DL11" s="622"/>
      <c r="DM11" s="622"/>
      <c r="DN11" s="622"/>
      <c r="DO11" s="622"/>
      <c r="DP11" s="623"/>
      <c r="DQ11" s="627">
        <v>475371</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5381</v>
      </c>
      <c r="S12" s="622"/>
      <c r="T12" s="622"/>
      <c r="U12" s="622"/>
      <c r="V12" s="622"/>
      <c r="W12" s="622"/>
      <c r="X12" s="622"/>
      <c r="Y12" s="623"/>
      <c r="Z12" s="659">
        <v>0</v>
      </c>
      <c r="AA12" s="659"/>
      <c r="AB12" s="659"/>
      <c r="AC12" s="659"/>
      <c r="AD12" s="660">
        <v>5381</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6153235</v>
      </c>
      <c r="BH12" s="622"/>
      <c r="BI12" s="622"/>
      <c r="BJ12" s="622"/>
      <c r="BK12" s="622"/>
      <c r="BL12" s="622"/>
      <c r="BM12" s="622"/>
      <c r="BN12" s="623"/>
      <c r="BO12" s="659">
        <v>52.8</v>
      </c>
      <c r="BP12" s="659"/>
      <c r="BQ12" s="659"/>
      <c r="BR12" s="659"/>
      <c r="BS12" s="660">
        <v>756411</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1121342</v>
      </c>
      <c r="CS12" s="622"/>
      <c r="CT12" s="622"/>
      <c r="CU12" s="622"/>
      <c r="CV12" s="622"/>
      <c r="CW12" s="622"/>
      <c r="CX12" s="622"/>
      <c r="CY12" s="623"/>
      <c r="CZ12" s="659">
        <v>2.9</v>
      </c>
      <c r="DA12" s="659"/>
      <c r="DB12" s="659"/>
      <c r="DC12" s="659"/>
      <c r="DD12" s="627">
        <v>15870</v>
      </c>
      <c r="DE12" s="622"/>
      <c r="DF12" s="622"/>
      <c r="DG12" s="622"/>
      <c r="DH12" s="622"/>
      <c r="DI12" s="622"/>
      <c r="DJ12" s="622"/>
      <c r="DK12" s="622"/>
      <c r="DL12" s="622"/>
      <c r="DM12" s="622"/>
      <c r="DN12" s="622"/>
      <c r="DO12" s="622"/>
      <c r="DP12" s="623"/>
      <c r="DQ12" s="627">
        <v>802003</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247</v>
      </c>
      <c r="AA13" s="659"/>
      <c r="AB13" s="659"/>
      <c r="AC13" s="659"/>
      <c r="AD13" s="660" t="s">
        <v>238</v>
      </c>
      <c r="AE13" s="660"/>
      <c r="AF13" s="660"/>
      <c r="AG13" s="660"/>
      <c r="AH13" s="660"/>
      <c r="AI13" s="660"/>
      <c r="AJ13" s="660"/>
      <c r="AK13" s="660"/>
      <c r="AL13" s="624" t="s">
        <v>247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6086347</v>
      </c>
      <c r="BH13" s="622"/>
      <c r="BI13" s="622"/>
      <c r="BJ13" s="622"/>
      <c r="BK13" s="622"/>
      <c r="BL13" s="622"/>
      <c r="BM13" s="622"/>
      <c r="BN13" s="623"/>
      <c r="BO13" s="659">
        <v>52.2</v>
      </c>
      <c r="BP13" s="659"/>
      <c r="BQ13" s="659"/>
      <c r="BR13" s="659"/>
      <c r="BS13" s="660">
        <v>756411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3847057</v>
      </c>
      <c r="CS13" s="622"/>
      <c r="CT13" s="622"/>
      <c r="CU13" s="622"/>
      <c r="CV13" s="622"/>
      <c r="CW13" s="622"/>
      <c r="CX13" s="622"/>
      <c r="CY13" s="623"/>
      <c r="CZ13" s="659">
        <v>10.1</v>
      </c>
      <c r="DA13" s="659"/>
      <c r="DB13" s="659"/>
      <c r="DC13" s="659"/>
      <c r="DD13" s="627">
        <v>1198167</v>
      </c>
      <c r="DE13" s="622"/>
      <c r="DF13" s="622"/>
      <c r="DG13" s="622"/>
      <c r="DH13" s="622"/>
      <c r="DI13" s="622"/>
      <c r="DJ13" s="622"/>
      <c r="DK13" s="622"/>
      <c r="DL13" s="622"/>
      <c r="DM13" s="622"/>
      <c r="DN13" s="622"/>
      <c r="DO13" s="622"/>
      <c r="DP13" s="623"/>
      <c r="DQ13" s="627">
        <v>2422475</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1086</v>
      </c>
      <c r="S14" s="622"/>
      <c r="T14" s="622"/>
      <c r="U14" s="622"/>
      <c r="V14" s="622"/>
      <c r="W14" s="622"/>
      <c r="X14" s="622"/>
      <c r="Y14" s="623"/>
      <c r="Z14" s="659">
        <v>0</v>
      </c>
      <c r="AA14" s="659"/>
      <c r="AB14" s="659"/>
      <c r="AC14" s="659"/>
      <c r="AD14" s="660">
        <v>1086</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306216</v>
      </c>
      <c r="BH14" s="622"/>
      <c r="BI14" s="622"/>
      <c r="BJ14" s="622"/>
      <c r="BK14" s="622"/>
      <c r="BL14" s="622"/>
      <c r="BM14" s="622"/>
      <c r="BN14" s="623"/>
      <c r="BO14" s="659">
        <v>2.6</v>
      </c>
      <c r="BP14" s="659"/>
      <c r="BQ14" s="659"/>
      <c r="BR14" s="659"/>
      <c r="BS14" s="660" t="s">
        <v>238</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1593234</v>
      </c>
      <c r="CS14" s="622"/>
      <c r="CT14" s="622"/>
      <c r="CU14" s="622"/>
      <c r="CV14" s="622"/>
      <c r="CW14" s="622"/>
      <c r="CX14" s="622"/>
      <c r="CY14" s="623"/>
      <c r="CZ14" s="659">
        <v>4.2</v>
      </c>
      <c r="DA14" s="659"/>
      <c r="DB14" s="659"/>
      <c r="DC14" s="659"/>
      <c r="DD14" s="627">
        <v>381337</v>
      </c>
      <c r="DE14" s="622"/>
      <c r="DF14" s="622"/>
      <c r="DG14" s="622"/>
      <c r="DH14" s="622"/>
      <c r="DI14" s="622"/>
      <c r="DJ14" s="622"/>
      <c r="DK14" s="622"/>
      <c r="DL14" s="622"/>
      <c r="DM14" s="622"/>
      <c r="DN14" s="622"/>
      <c r="DO14" s="622"/>
      <c r="DP14" s="623"/>
      <c r="DQ14" s="627">
        <v>1173396</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238</v>
      </c>
      <c r="AE15" s="660"/>
      <c r="AF15" s="660"/>
      <c r="AG15" s="660"/>
      <c r="AH15" s="660"/>
      <c r="AI15" s="660"/>
      <c r="AJ15" s="660"/>
      <c r="AK15" s="660"/>
      <c r="AL15" s="624" t="s">
        <v>238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628021</v>
      </c>
      <c r="BH15" s="622"/>
      <c r="BI15" s="622"/>
      <c r="BJ15" s="622"/>
      <c r="BK15" s="622"/>
      <c r="BL15" s="622"/>
      <c r="BM15" s="622"/>
      <c r="BN15" s="623"/>
      <c r="BO15" s="659">
        <v>5.4</v>
      </c>
      <c r="BP15" s="659"/>
      <c r="BQ15" s="659"/>
      <c r="BR15" s="659"/>
      <c r="BS15" s="660" t="s">
        <v>238</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3464024</v>
      </c>
      <c r="CS15" s="622"/>
      <c r="CT15" s="622"/>
      <c r="CU15" s="622"/>
      <c r="CV15" s="622"/>
      <c r="CW15" s="622"/>
      <c r="CX15" s="622"/>
      <c r="CY15" s="623"/>
      <c r="CZ15" s="659">
        <v>9.1</v>
      </c>
      <c r="DA15" s="659"/>
      <c r="DB15" s="659"/>
      <c r="DC15" s="659"/>
      <c r="DD15" s="627">
        <v>420233</v>
      </c>
      <c r="DE15" s="622"/>
      <c r="DF15" s="622"/>
      <c r="DG15" s="622"/>
      <c r="DH15" s="622"/>
      <c r="DI15" s="622"/>
      <c r="DJ15" s="622"/>
      <c r="DK15" s="622"/>
      <c r="DL15" s="622"/>
      <c r="DM15" s="622"/>
      <c r="DN15" s="622"/>
      <c r="DO15" s="622"/>
      <c r="DP15" s="623"/>
      <c r="DQ15" s="627">
        <v>2410766</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51760</v>
      </c>
      <c r="S16" s="622"/>
      <c r="T16" s="622"/>
      <c r="U16" s="622"/>
      <c r="V16" s="622"/>
      <c r="W16" s="622"/>
      <c r="X16" s="622"/>
      <c r="Y16" s="623"/>
      <c r="Z16" s="659">
        <v>0.1</v>
      </c>
      <c r="AA16" s="659"/>
      <c r="AB16" s="659"/>
      <c r="AC16" s="659"/>
      <c r="AD16" s="660">
        <v>51760</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59" t="s">
        <v>247</v>
      </c>
      <c r="BP16" s="659"/>
      <c r="BQ16" s="659"/>
      <c r="BR16" s="659"/>
      <c r="BS16" s="660" t="s">
        <v>238</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238</v>
      </c>
      <c r="CS16" s="622"/>
      <c r="CT16" s="622"/>
      <c r="CU16" s="622"/>
      <c r="CV16" s="622"/>
      <c r="CW16" s="622"/>
      <c r="CX16" s="622"/>
      <c r="CY16" s="623"/>
      <c r="CZ16" s="659" t="s">
        <v>247</v>
      </c>
      <c r="DA16" s="659"/>
      <c r="DB16" s="659"/>
      <c r="DC16" s="659"/>
      <c r="DD16" s="627" t="s">
        <v>247</v>
      </c>
      <c r="DE16" s="622"/>
      <c r="DF16" s="622"/>
      <c r="DG16" s="622"/>
      <c r="DH16" s="622"/>
      <c r="DI16" s="622"/>
      <c r="DJ16" s="622"/>
      <c r="DK16" s="622"/>
      <c r="DL16" s="622"/>
      <c r="DM16" s="622"/>
      <c r="DN16" s="622"/>
      <c r="DO16" s="622"/>
      <c r="DP16" s="623"/>
      <c r="DQ16" s="627" t="s">
        <v>238</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156849</v>
      </c>
      <c r="S17" s="622"/>
      <c r="T17" s="622"/>
      <c r="U17" s="622"/>
      <c r="V17" s="622"/>
      <c r="W17" s="622"/>
      <c r="X17" s="622"/>
      <c r="Y17" s="623"/>
      <c r="Z17" s="659">
        <v>0.4</v>
      </c>
      <c r="AA17" s="659"/>
      <c r="AB17" s="659"/>
      <c r="AC17" s="659"/>
      <c r="AD17" s="660">
        <v>156849</v>
      </c>
      <c r="AE17" s="660"/>
      <c r="AF17" s="660"/>
      <c r="AG17" s="660"/>
      <c r="AH17" s="660"/>
      <c r="AI17" s="660"/>
      <c r="AJ17" s="660"/>
      <c r="AK17" s="660"/>
      <c r="AL17" s="624">
        <v>0.7</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247</v>
      </c>
      <c r="BP17" s="659"/>
      <c r="BQ17" s="659"/>
      <c r="BR17" s="659"/>
      <c r="BS17" s="660" t="s">
        <v>238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3799420</v>
      </c>
      <c r="CS17" s="622"/>
      <c r="CT17" s="622"/>
      <c r="CU17" s="622"/>
      <c r="CV17" s="622"/>
      <c r="CW17" s="622"/>
      <c r="CX17" s="622"/>
      <c r="CY17" s="623"/>
      <c r="CZ17" s="659">
        <v>9.9</v>
      </c>
      <c r="DA17" s="659"/>
      <c r="DB17" s="659"/>
      <c r="DC17" s="659"/>
      <c r="DD17" s="627" t="s">
        <v>238</v>
      </c>
      <c r="DE17" s="622"/>
      <c r="DF17" s="622"/>
      <c r="DG17" s="622"/>
      <c r="DH17" s="622"/>
      <c r="DI17" s="622"/>
      <c r="DJ17" s="622"/>
      <c r="DK17" s="622"/>
      <c r="DL17" s="622"/>
      <c r="DM17" s="622"/>
      <c r="DN17" s="622"/>
      <c r="DO17" s="622"/>
      <c r="DP17" s="623"/>
      <c r="DQ17" s="627">
        <v>3739688</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77409</v>
      </c>
      <c r="S18" s="622"/>
      <c r="T18" s="622"/>
      <c r="U18" s="622"/>
      <c r="V18" s="622"/>
      <c r="W18" s="622"/>
      <c r="X18" s="622"/>
      <c r="Y18" s="623"/>
      <c r="Z18" s="659">
        <v>0.2</v>
      </c>
      <c r="AA18" s="659"/>
      <c r="AB18" s="659"/>
      <c r="AC18" s="659"/>
      <c r="AD18" s="660">
        <v>77409</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247</v>
      </c>
      <c r="BP18" s="659"/>
      <c r="BQ18" s="659"/>
      <c r="BR18" s="659"/>
      <c r="BS18" s="660" t="s">
        <v>238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74889</v>
      </c>
      <c r="S19" s="622"/>
      <c r="T19" s="622"/>
      <c r="U19" s="622"/>
      <c r="V19" s="622"/>
      <c r="W19" s="622"/>
      <c r="X19" s="622"/>
      <c r="Y19" s="623"/>
      <c r="Z19" s="659">
        <v>0.2</v>
      </c>
      <c r="AA19" s="659"/>
      <c r="AB19" s="659"/>
      <c r="AC19" s="659"/>
      <c r="AD19" s="660">
        <v>74889</v>
      </c>
      <c r="AE19" s="660"/>
      <c r="AF19" s="660"/>
      <c r="AG19" s="660"/>
      <c r="AH19" s="660"/>
      <c r="AI19" s="660"/>
      <c r="AJ19" s="660"/>
      <c r="AK19" s="660"/>
      <c r="AL19" s="624">
        <v>0.4</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764</v>
      </c>
      <c r="BH19" s="622"/>
      <c r="BI19" s="622"/>
      <c r="BJ19" s="622"/>
      <c r="BK19" s="622"/>
      <c r="BL19" s="622"/>
      <c r="BM19" s="622"/>
      <c r="BN19" s="623"/>
      <c r="BO19" s="659">
        <v>0</v>
      </c>
      <c r="BP19" s="659"/>
      <c r="BQ19" s="659"/>
      <c r="BR19" s="659"/>
      <c r="BS19" s="660" t="s">
        <v>247</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2520</v>
      </c>
      <c r="S20" s="622"/>
      <c r="T20" s="622"/>
      <c r="U20" s="622"/>
      <c r="V20" s="622"/>
      <c r="W20" s="622"/>
      <c r="X20" s="622"/>
      <c r="Y20" s="623"/>
      <c r="Z20" s="659">
        <v>0</v>
      </c>
      <c r="AA20" s="659"/>
      <c r="AB20" s="659"/>
      <c r="AC20" s="659"/>
      <c r="AD20" s="660">
        <v>2520</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764</v>
      </c>
      <c r="BH20" s="622"/>
      <c r="BI20" s="622"/>
      <c r="BJ20" s="622"/>
      <c r="BK20" s="622"/>
      <c r="BL20" s="622"/>
      <c r="BM20" s="622"/>
      <c r="BN20" s="623"/>
      <c r="BO20" s="659">
        <v>0</v>
      </c>
      <c r="BP20" s="659"/>
      <c r="BQ20" s="659"/>
      <c r="BR20" s="659"/>
      <c r="BS20" s="660" t="s">
        <v>247</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38189693</v>
      </c>
      <c r="CS20" s="622"/>
      <c r="CT20" s="622"/>
      <c r="CU20" s="622"/>
      <c r="CV20" s="622"/>
      <c r="CW20" s="622"/>
      <c r="CX20" s="622"/>
      <c r="CY20" s="623"/>
      <c r="CZ20" s="659">
        <v>100</v>
      </c>
      <c r="DA20" s="659"/>
      <c r="DB20" s="659"/>
      <c r="DC20" s="659"/>
      <c r="DD20" s="627">
        <v>4244707</v>
      </c>
      <c r="DE20" s="622"/>
      <c r="DF20" s="622"/>
      <c r="DG20" s="622"/>
      <c r="DH20" s="622"/>
      <c r="DI20" s="622"/>
      <c r="DJ20" s="622"/>
      <c r="DK20" s="622"/>
      <c r="DL20" s="622"/>
      <c r="DM20" s="622"/>
      <c r="DN20" s="622"/>
      <c r="DO20" s="622"/>
      <c r="DP20" s="623"/>
      <c r="DQ20" s="627">
        <v>24259753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7560597</v>
      </c>
      <c r="S21" s="622"/>
      <c r="T21" s="622"/>
      <c r="U21" s="622"/>
      <c r="V21" s="622"/>
      <c r="W21" s="622"/>
      <c r="X21" s="622"/>
      <c r="Y21" s="623"/>
      <c r="Z21" s="659">
        <v>19.3</v>
      </c>
      <c r="AA21" s="659"/>
      <c r="AB21" s="659"/>
      <c r="AC21" s="659"/>
      <c r="AD21" s="660">
        <v>6342514</v>
      </c>
      <c r="AE21" s="660"/>
      <c r="AF21" s="660"/>
      <c r="AG21" s="660"/>
      <c r="AH21" s="660"/>
      <c r="AI21" s="660"/>
      <c r="AJ21" s="660"/>
      <c r="AK21" s="660"/>
      <c r="AL21" s="624">
        <v>30.2</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764</v>
      </c>
      <c r="BH21" s="622"/>
      <c r="BI21" s="622"/>
      <c r="BJ21" s="622"/>
      <c r="BK21" s="622"/>
      <c r="BL21" s="622"/>
      <c r="BM21" s="622"/>
      <c r="BN21" s="623"/>
      <c r="BO21" s="659">
        <v>0</v>
      </c>
      <c r="BP21" s="659"/>
      <c r="BQ21" s="659"/>
      <c r="BR21" s="659"/>
      <c r="BS21" s="660" t="s">
        <v>247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6342514</v>
      </c>
      <c r="S22" s="622"/>
      <c r="T22" s="622"/>
      <c r="U22" s="622"/>
      <c r="V22" s="622"/>
      <c r="W22" s="622"/>
      <c r="X22" s="622"/>
      <c r="Y22" s="623"/>
      <c r="Z22" s="659">
        <v>16.2</v>
      </c>
      <c r="AA22" s="659"/>
      <c r="AB22" s="659"/>
      <c r="AC22" s="659"/>
      <c r="AD22" s="660">
        <v>6342514</v>
      </c>
      <c r="AE22" s="660"/>
      <c r="AF22" s="660"/>
      <c r="AG22" s="660"/>
      <c r="AH22" s="660"/>
      <c r="AI22" s="660"/>
      <c r="AJ22" s="660"/>
      <c r="AK22" s="660"/>
      <c r="AL22" s="624">
        <v>30.2</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238</v>
      </c>
      <c r="BH22" s="622"/>
      <c r="BI22" s="622"/>
      <c r="BJ22" s="622"/>
      <c r="BK22" s="622"/>
      <c r="BL22" s="622"/>
      <c r="BM22" s="622"/>
      <c r="BN22" s="623"/>
      <c r="BO22" s="659" t="s">
        <v>238</v>
      </c>
      <c r="BP22" s="659"/>
      <c r="BQ22" s="659"/>
      <c r="BR22" s="659"/>
      <c r="BS22" s="660" t="s">
        <v>247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1218083</v>
      </c>
      <c r="S23" s="622"/>
      <c r="T23" s="622"/>
      <c r="U23" s="622"/>
      <c r="V23" s="622"/>
      <c r="W23" s="622"/>
      <c r="X23" s="622"/>
      <c r="Y23" s="623"/>
      <c r="Z23" s="659">
        <v>3.1</v>
      </c>
      <c r="AA23" s="659"/>
      <c r="AB23" s="659"/>
      <c r="AC23" s="659"/>
      <c r="AD23" s="660" t="s">
        <v>238</v>
      </c>
      <c r="AE23" s="660"/>
      <c r="AF23" s="660"/>
      <c r="AG23" s="660"/>
      <c r="AH23" s="660"/>
      <c r="AI23" s="660"/>
      <c r="AJ23" s="660"/>
      <c r="AK23" s="660"/>
      <c r="AL23" s="624" t="s">
        <v>247</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247</v>
      </c>
      <c r="BH23" s="622"/>
      <c r="BI23" s="622"/>
      <c r="BJ23" s="622"/>
      <c r="BK23" s="622"/>
      <c r="BL23" s="622"/>
      <c r="BM23" s="622"/>
      <c r="BN23" s="623"/>
      <c r="BO23" s="659" t="s">
        <v>238</v>
      </c>
      <c r="BP23" s="659"/>
      <c r="BQ23" s="659"/>
      <c r="BR23" s="659"/>
      <c r="BS23" s="660" t="s">
        <v>238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247</v>
      </c>
      <c r="AE24" s="660"/>
      <c r="AF24" s="660"/>
      <c r="AG24" s="660"/>
      <c r="AH24" s="660"/>
      <c r="AI24" s="660"/>
      <c r="AJ24" s="660"/>
      <c r="AK24" s="660"/>
      <c r="AL24" s="624" t="s">
        <v>238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247</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19309264</v>
      </c>
      <c r="CS24" s="677"/>
      <c r="CT24" s="677"/>
      <c r="CU24" s="677"/>
      <c r="CV24" s="677"/>
      <c r="CW24" s="677"/>
      <c r="CX24" s="677"/>
      <c r="CY24" s="702"/>
      <c r="CZ24" s="703">
        <v>50.6</v>
      </c>
      <c r="DA24" s="685"/>
      <c r="DB24" s="685"/>
      <c r="DC24" s="705"/>
      <c r="DD24" s="701">
        <v>12470490</v>
      </c>
      <c r="DE24" s="677"/>
      <c r="DF24" s="677"/>
      <c r="DG24" s="677"/>
      <c r="DH24" s="677"/>
      <c r="DI24" s="677"/>
      <c r="DJ24" s="677"/>
      <c r="DK24" s="702"/>
      <c r="DL24" s="701">
        <v>12210803</v>
      </c>
      <c r="DM24" s="677"/>
      <c r="DN24" s="677"/>
      <c r="DO24" s="677"/>
      <c r="DP24" s="677"/>
      <c r="DQ24" s="677"/>
      <c r="DR24" s="677"/>
      <c r="DS24" s="677"/>
      <c r="DT24" s="677"/>
      <c r="DU24" s="677"/>
      <c r="DV24" s="702"/>
      <c r="DW24" s="703">
        <v>58.1</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21903553</v>
      </c>
      <c r="S25" s="622"/>
      <c r="T25" s="622"/>
      <c r="U25" s="622"/>
      <c r="V25" s="622"/>
      <c r="W25" s="622"/>
      <c r="X25" s="622"/>
      <c r="Y25" s="623"/>
      <c r="Z25" s="659">
        <v>55.8</v>
      </c>
      <c r="AA25" s="659"/>
      <c r="AB25" s="659"/>
      <c r="AC25" s="659"/>
      <c r="AD25" s="660">
        <v>20685470</v>
      </c>
      <c r="AE25" s="660"/>
      <c r="AF25" s="660"/>
      <c r="AG25" s="660"/>
      <c r="AH25" s="660"/>
      <c r="AI25" s="660"/>
      <c r="AJ25" s="660"/>
      <c r="AK25" s="660"/>
      <c r="AL25" s="624">
        <v>98.4</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238</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6966932</v>
      </c>
      <c r="CS25" s="634"/>
      <c r="CT25" s="634"/>
      <c r="CU25" s="634"/>
      <c r="CV25" s="634"/>
      <c r="CW25" s="634"/>
      <c r="CX25" s="634"/>
      <c r="CY25" s="635"/>
      <c r="CZ25" s="624">
        <v>18.2</v>
      </c>
      <c r="DA25" s="636"/>
      <c r="DB25" s="636"/>
      <c r="DC25" s="637"/>
      <c r="DD25" s="627">
        <v>6423557</v>
      </c>
      <c r="DE25" s="634"/>
      <c r="DF25" s="634"/>
      <c r="DG25" s="634"/>
      <c r="DH25" s="634"/>
      <c r="DI25" s="634"/>
      <c r="DJ25" s="634"/>
      <c r="DK25" s="635"/>
      <c r="DL25" s="627">
        <v>6173796</v>
      </c>
      <c r="DM25" s="634"/>
      <c r="DN25" s="634"/>
      <c r="DO25" s="634"/>
      <c r="DP25" s="634"/>
      <c r="DQ25" s="634"/>
      <c r="DR25" s="634"/>
      <c r="DS25" s="634"/>
      <c r="DT25" s="634"/>
      <c r="DU25" s="634"/>
      <c r="DV25" s="635"/>
      <c r="DW25" s="624">
        <v>29.4</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7593</v>
      </c>
      <c r="S26" s="622"/>
      <c r="T26" s="622"/>
      <c r="U26" s="622"/>
      <c r="V26" s="622"/>
      <c r="W26" s="622"/>
      <c r="X26" s="622"/>
      <c r="Y26" s="623"/>
      <c r="Z26" s="659">
        <v>0</v>
      </c>
      <c r="AA26" s="659"/>
      <c r="AB26" s="659"/>
      <c r="AC26" s="659"/>
      <c r="AD26" s="660">
        <v>7593</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247</v>
      </c>
      <c r="BH26" s="622"/>
      <c r="BI26" s="622"/>
      <c r="BJ26" s="622"/>
      <c r="BK26" s="622"/>
      <c r="BL26" s="622"/>
      <c r="BM26" s="622"/>
      <c r="BN26" s="623"/>
      <c r="BO26" s="659" t="s">
        <v>238</v>
      </c>
      <c r="BP26" s="659"/>
      <c r="BQ26" s="659"/>
      <c r="BR26" s="659"/>
      <c r="BS26" s="660" t="s">
        <v>247</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4073363</v>
      </c>
      <c r="CS26" s="622"/>
      <c r="CT26" s="622"/>
      <c r="CU26" s="622"/>
      <c r="CV26" s="622"/>
      <c r="CW26" s="622"/>
      <c r="CX26" s="622"/>
      <c r="CY26" s="623"/>
      <c r="CZ26" s="624">
        <v>10.7</v>
      </c>
      <c r="DA26" s="636"/>
      <c r="DB26" s="636"/>
      <c r="DC26" s="637"/>
      <c r="DD26" s="627">
        <v>3749533</v>
      </c>
      <c r="DE26" s="622"/>
      <c r="DF26" s="622"/>
      <c r="DG26" s="622"/>
      <c r="DH26" s="622"/>
      <c r="DI26" s="622"/>
      <c r="DJ26" s="622"/>
      <c r="DK26" s="623"/>
      <c r="DL26" s="627" t="s">
        <v>247</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82561</v>
      </c>
      <c r="S27" s="622"/>
      <c r="T27" s="622"/>
      <c r="U27" s="622"/>
      <c r="V27" s="622"/>
      <c r="W27" s="622"/>
      <c r="X27" s="622"/>
      <c r="Y27" s="623"/>
      <c r="Z27" s="659">
        <v>0.2</v>
      </c>
      <c r="AA27" s="659"/>
      <c r="AB27" s="659"/>
      <c r="AC27" s="659"/>
      <c r="AD27" s="660" t="s">
        <v>238</v>
      </c>
      <c r="AE27" s="660"/>
      <c r="AF27" s="660"/>
      <c r="AG27" s="660"/>
      <c r="AH27" s="660"/>
      <c r="AI27" s="660"/>
      <c r="AJ27" s="660"/>
      <c r="AK27" s="660"/>
      <c r="AL27" s="624" t="s">
        <v>238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11657683</v>
      </c>
      <c r="BH27" s="622"/>
      <c r="BI27" s="622"/>
      <c r="BJ27" s="622"/>
      <c r="BK27" s="622"/>
      <c r="BL27" s="622"/>
      <c r="BM27" s="622"/>
      <c r="BN27" s="623"/>
      <c r="BO27" s="659">
        <v>100</v>
      </c>
      <c r="BP27" s="659"/>
      <c r="BQ27" s="659"/>
      <c r="BR27" s="659"/>
      <c r="BS27" s="660">
        <v>883892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8542912</v>
      </c>
      <c r="CS27" s="634"/>
      <c r="CT27" s="634"/>
      <c r="CU27" s="634"/>
      <c r="CV27" s="634"/>
      <c r="CW27" s="634"/>
      <c r="CX27" s="634"/>
      <c r="CY27" s="635"/>
      <c r="CZ27" s="624">
        <v>22.4</v>
      </c>
      <c r="DA27" s="636"/>
      <c r="DB27" s="636"/>
      <c r="DC27" s="637"/>
      <c r="DD27" s="627">
        <v>2307245</v>
      </c>
      <c r="DE27" s="634"/>
      <c r="DF27" s="634"/>
      <c r="DG27" s="634"/>
      <c r="DH27" s="634"/>
      <c r="DI27" s="634"/>
      <c r="DJ27" s="634"/>
      <c r="DK27" s="635"/>
      <c r="DL27" s="627">
        <v>2298779</v>
      </c>
      <c r="DM27" s="634"/>
      <c r="DN27" s="634"/>
      <c r="DO27" s="634"/>
      <c r="DP27" s="634"/>
      <c r="DQ27" s="634"/>
      <c r="DR27" s="634"/>
      <c r="DS27" s="634"/>
      <c r="DT27" s="634"/>
      <c r="DU27" s="634"/>
      <c r="DV27" s="635"/>
      <c r="DW27" s="624">
        <v>10.9</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395058</v>
      </c>
      <c r="S28" s="622"/>
      <c r="T28" s="622"/>
      <c r="U28" s="622"/>
      <c r="V28" s="622"/>
      <c r="W28" s="622"/>
      <c r="X28" s="622"/>
      <c r="Y28" s="623"/>
      <c r="Z28" s="659">
        <v>1</v>
      </c>
      <c r="AA28" s="659"/>
      <c r="AB28" s="659"/>
      <c r="AC28" s="659"/>
      <c r="AD28" s="660">
        <v>102354</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3799420</v>
      </c>
      <c r="CS28" s="622"/>
      <c r="CT28" s="622"/>
      <c r="CU28" s="622"/>
      <c r="CV28" s="622"/>
      <c r="CW28" s="622"/>
      <c r="CX28" s="622"/>
      <c r="CY28" s="623"/>
      <c r="CZ28" s="624">
        <v>9.9</v>
      </c>
      <c r="DA28" s="636"/>
      <c r="DB28" s="636"/>
      <c r="DC28" s="637"/>
      <c r="DD28" s="627">
        <v>3739688</v>
      </c>
      <c r="DE28" s="622"/>
      <c r="DF28" s="622"/>
      <c r="DG28" s="622"/>
      <c r="DH28" s="622"/>
      <c r="DI28" s="622"/>
      <c r="DJ28" s="622"/>
      <c r="DK28" s="623"/>
      <c r="DL28" s="627">
        <v>3738228</v>
      </c>
      <c r="DM28" s="622"/>
      <c r="DN28" s="622"/>
      <c r="DO28" s="622"/>
      <c r="DP28" s="622"/>
      <c r="DQ28" s="622"/>
      <c r="DR28" s="622"/>
      <c r="DS28" s="622"/>
      <c r="DT28" s="622"/>
      <c r="DU28" s="622"/>
      <c r="DV28" s="623"/>
      <c r="DW28" s="624">
        <v>17.8</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260329</v>
      </c>
      <c r="S29" s="622"/>
      <c r="T29" s="622"/>
      <c r="U29" s="622"/>
      <c r="V29" s="622"/>
      <c r="W29" s="622"/>
      <c r="X29" s="622"/>
      <c r="Y29" s="623"/>
      <c r="Z29" s="659">
        <v>0.7</v>
      </c>
      <c r="AA29" s="659"/>
      <c r="AB29" s="659"/>
      <c r="AC29" s="659"/>
      <c r="AD29" s="660" t="s">
        <v>238</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71</v>
      </c>
      <c r="CG29" s="619"/>
      <c r="CH29" s="619"/>
      <c r="CI29" s="619"/>
      <c r="CJ29" s="619"/>
      <c r="CK29" s="619"/>
      <c r="CL29" s="619"/>
      <c r="CM29" s="619"/>
      <c r="CN29" s="619"/>
      <c r="CO29" s="619"/>
      <c r="CP29" s="619"/>
      <c r="CQ29" s="620"/>
      <c r="CR29" s="621">
        <v>3799420</v>
      </c>
      <c r="CS29" s="634"/>
      <c r="CT29" s="634"/>
      <c r="CU29" s="634"/>
      <c r="CV29" s="634"/>
      <c r="CW29" s="634"/>
      <c r="CX29" s="634"/>
      <c r="CY29" s="635"/>
      <c r="CZ29" s="624">
        <v>9.9</v>
      </c>
      <c r="DA29" s="636"/>
      <c r="DB29" s="636"/>
      <c r="DC29" s="637"/>
      <c r="DD29" s="627">
        <v>3739688</v>
      </c>
      <c r="DE29" s="634"/>
      <c r="DF29" s="634"/>
      <c r="DG29" s="634"/>
      <c r="DH29" s="634"/>
      <c r="DI29" s="634"/>
      <c r="DJ29" s="634"/>
      <c r="DK29" s="635"/>
      <c r="DL29" s="627">
        <v>3738228</v>
      </c>
      <c r="DM29" s="634"/>
      <c r="DN29" s="634"/>
      <c r="DO29" s="634"/>
      <c r="DP29" s="634"/>
      <c r="DQ29" s="634"/>
      <c r="DR29" s="634"/>
      <c r="DS29" s="634"/>
      <c r="DT29" s="634"/>
      <c r="DU29" s="634"/>
      <c r="DV29" s="635"/>
      <c r="DW29" s="624">
        <v>17.8</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8430164</v>
      </c>
      <c r="S30" s="622"/>
      <c r="T30" s="622"/>
      <c r="U30" s="622"/>
      <c r="V30" s="622"/>
      <c r="W30" s="622"/>
      <c r="X30" s="622"/>
      <c r="Y30" s="623"/>
      <c r="Z30" s="659">
        <v>21.5</v>
      </c>
      <c r="AA30" s="659"/>
      <c r="AB30" s="659"/>
      <c r="AC30" s="659"/>
      <c r="AD30" s="660" t="s">
        <v>238</v>
      </c>
      <c r="AE30" s="660"/>
      <c r="AF30" s="660"/>
      <c r="AG30" s="660"/>
      <c r="AH30" s="660"/>
      <c r="AI30" s="660"/>
      <c r="AJ30" s="660"/>
      <c r="AK30" s="660"/>
      <c r="AL30" s="624" t="s">
        <v>247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3673569</v>
      </c>
      <c r="CS30" s="622"/>
      <c r="CT30" s="622"/>
      <c r="CU30" s="622"/>
      <c r="CV30" s="622"/>
      <c r="CW30" s="622"/>
      <c r="CX30" s="622"/>
      <c r="CY30" s="623"/>
      <c r="CZ30" s="624">
        <v>9.6</v>
      </c>
      <c r="DA30" s="636"/>
      <c r="DB30" s="636"/>
      <c r="DC30" s="637"/>
      <c r="DD30" s="627">
        <v>3626522</v>
      </c>
      <c r="DE30" s="622"/>
      <c r="DF30" s="622"/>
      <c r="DG30" s="622"/>
      <c r="DH30" s="622"/>
      <c r="DI30" s="622"/>
      <c r="DJ30" s="622"/>
      <c r="DK30" s="623"/>
      <c r="DL30" s="627">
        <v>3625062</v>
      </c>
      <c r="DM30" s="622"/>
      <c r="DN30" s="622"/>
      <c r="DO30" s="622"/>
      <c r="DP30" s="622"/>
      <c r="DQ30" s="622"/>
      <c r="DR30" s="622"/>
      <c r="DS30" s="622"/>
      <c r="DT30" s="622"/>
      <c r="DU30" s="622"/>
      <c r="DV30" s="623"/>
      <c r="DW30" s="624">
        <v>17.2</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v>140522</v>
      </c>
      <c r="S31" s="622"/>
      <c r="T31" s="622"/>
      <c r="U31" s="622"/>
      <c r="V31" s="622"/>
      <c r="W31" s="622"/>
      <c r="X31" s="622"/>
      <c r="Y31" s="623"/>
      <c r="Z31" s="659">
        <v>0.4</v>
      </c>
      <c r="AA31" s="659"/>
      <c r="AB31" s="659"/>
      <c r="AC31" s="659"/>
      <c r="AD31" s="660">
        <v>140522</v>
      </c>
      <c r="AE31" s="660"/>
      <c r="AF31" s="660"/>
      <c r="AG31" s="660"/>
      <c r="AH31" s="660"/>
      <c r="AI31" s="660"/>
      <c r="AJ31" s="660"/>
      <c r="AK31" s="660"/>
      <c r="AL31" s="624">
        <v>0.7</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99.4</v>
      </c>
      <c r="BH31" s="684"/>
      <c r="BI31" s="684"/>
      <c r="BJ31" s="684"/>
      <c r="BK31" s="684"/>
      <c r="BL31" s="684"/>
      <c r="BM31" s="685">
        <v>98</v>
      </c>
      <c r="BN31" s="684"/>
      <c r="BO31" s="684"/>
      <c r="BP31" s="684"/>
      <c r="BQ31" s="686"/>
      <c r="BR31" s="683">
        <v>99.4</v>
      </c>
      <c r="BS31" s="684"/>
      <c r="BT31" s="684"/>
      <c r="BU31" s="684"/>
      <c r="BV31" s="684"/>
      <c r="BW31" s="684"/>
      <c r="BX31" s="685">
        <v>97.9</v>
      </c>
      <c r="BY31" s="684"/>
      <c r="BZ31" s="684"/>
      <c r="CA31" s="684"/>
      <c r="CB31" s="686"/>
      <c r="CD31" s="642"/>
      <c r="CE31" s="643"/>
      <c r="CF31" s="618" t="s">
        <v>317</v>
      </c>
      <c r="CG31" s="619"/>
      <c r="CH31" s="619"/>
      <c r="CI31" s="619"/>
      <c r="CJ31" s="619"/>
      <c r="CK31" s="619"/>
      <c r="CL31" s="619"/>
      <c r="CM31" s="619"/>
      <c r="CN31" s="619"/>
      <c r="CO31" s="619"/>
      <c r="CP31" s="619"/>
      <c r="CQ31" s="620"/>
      <c r="CR31" s="621">
        <v>125851</v>
      </c>
      <c r="CS31" s="634"/>
      <c r="CT31" s="634"/>
      <c r="CU31" s="634"/>
      <c r="CV31" s="634"/>
      <c r="CW31" s="634"/>
      <c r="CX31" s="634"/>
      <c r="CY31" s="635"/>
      <c r="CZ31" s="624">
        <v>0.3</v>
      </c>
      <c r="DA31" s="636"/>
      <c r="DB31" s="636"/>
      <c r="DC31" s="637"/>
      <c r="DD31" s="627">
        <v>113166</v>
      </c>
      <c r="DE31" s="634"/>
      <c r="DF31" s="634"/>
      <c r="DG31" s="634"/>
      <c r="DH31" s="634"/>
      <c r="DI31" s="634"/>
      <c r="DJ31" s="634"/>
      <c r="DK31" s="635"/>
      <c r="DL31" s="627">
        <v>113166</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2974685</v>
      </c>
      <c r="S32" s="622"/>
      <c r="T32" s="622"/>
      <c r="U32" s="622"/>
      <c r="V32" s="622"/>
      <c r="W32" s="622"/>
      <c r="X32" s="622"/>
      <c r="Y32" s="623"/>
      <c r="Z32" s="659">
        <v>7.6</v>
      </c>
      <c r="AA32" s="659"/>
      <c r="AB32" s="659"/>
      <c r="AC32" s="659"/>
      <c r="AD32" s="660" t="s">
        <v>247</v>
      </c>
      <c r="AE32" s="660"/>
      <c r="AF32" s="660"/>
      <c r="AG32" s="660"/>
      <c r="AH32" s="660"/>
      <c r="AI32" s="660"/>
      <c r="AJ32" s="660"/>
      <c r="AK32" s="660"/>
      <c r="AL32" s="624" t="s">
        <v>238</v>
      </c>
      <c r="AM32" s="625"/>
      <c r="AN32" s="625"/>
      <c r="AO32" s="661"/>
      <c r="AP32" s="662"/>
      <c r="AQ32" s="663"/>
      <c r="AR32" s="663"/>
      <c r="AS32" s="663"/>
      <c r="AT32" s="696"/>
      <c r="AU32" s="214" t="s">
        <v>319</v>
      </c>
      <c r="AX32" s="618" t="s">
        <v>320</v>
      </c>
      <c r="AY32" s="619"/>
      <c r="AZ32" s="619"/>
      <c r="BA32" s="619"/>
      <c r="BB32" s="619"/>
      <c r="BC32" s="619"/>
      <c r="BD32" s="619"/>
      <c r="BE32" s="619"/>
      <c r="BF32" s="620"/>
      <c r="BG32" s="687">
        <v>99.4</v>
      </c>
      <c r="BH32" s="634"/>
      <c r="BI32" s="634"/>
      <c r="BJ32" s="634"/>
      <c r="BK32" s="634"/>
      <c r="BL32" s="634"/>
      <c r="BM32" s="625">
        <v>98</v>
      </c>
      <c r="BN32" s="634"/>
      <c r="BO32" s="634"/>
      <c r="BP32" s="634"/>
      <c r="BQ32" s="657"/>
      <c r="BR32" s="687">
        <v>99.4</v>
      </c>
      <c r="BS32" s="634"/>
      <c r="BT32" s="634"/>
      <c r="BU32" s="634"/>
      <c r="BV32" s="634"/>
      <c r="BW32" s="634"/>
      <c r="BX32" s="625">
        <v>97.8</v>
      </c>
      <c r="BY32" s="634"/>
      <c r="BZ32" s="634"/>
      <c r="CA32" s="634"/>
      <c r="CB32" s="657"/>
      <c r="CD32" s="644"/>
      <c r="CE32" s="645"/>
      <c r="CF32" s="618" t="s">
        <v>321</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238</v>
      </c>
      <c r="DA32" s="636"/>
      <c r="DB32" s="636"/>
      <c r="DC32" s="637"/>
      <c r="DD32" s="627" t="s">
        <v>247</v>
      </c>
      <c r="DE32" s="622"/>
      <c r="DF32" s="622"/>
      <c r="DG32" s="622"/>
      <c r="DH32" s="622"/>
      <c r="DI32" s="622"/>
      <c r="DJ32" s="622"/>
      <c r="DK32" s="623"/>
      <c r="DL32" s="627" t="s">
        <v>238</v>
      </c>
      <c r="DM32" s="622"/>
      <c r="DN32" s="622"/>
      <c r="DO32" s="622"/>
      <c r="DP32" s="622"/>
      <c r="DQ32" s="622"/>
      <c r="DR32" s="622"/>
      <c r="DS32" s="622"/>
      <c r="DT32" s="622"/>
      <c r="DU32" s="622"/>
      <c r="DV32" s="623"/>
      <c r="DW32" s="624" t="s">
        <v>247</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117870</v>
      </c>
      <c r="S33" s="622"/>
      <c r="T33" s="622"/>
      <c r="U33" s="622"/>
      <c r="V33" s="622"/>
      <c r="W33" s="622"/>
      <c r="X33" s="622"/>
      <c r="Y33" s="623"/>
      <c r="Z33" s="659">
        <v>0.3</v>
      </c>
      <c r="AA33" s="659"/>
      <c r="AB33" s="659"/>
      <c r="AC33" s="659"/>
      <c r="AD33" s="660">
        <v>63194</v>
      </c>
      <c r="AE33" s="660"/>
      <c r="AF33" s="660"/>
      <c r="AG33" s="660"/>
      <c r="AH33" s="660"/>
      <c r="AI33" s="660"/>
      <c r="AJ33" s="660"/>
      <c r="AK33" s="660"/>
      <c r="AL33" s="624">
        <v>0.3</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99.4</v>
      </c>
      <c r="BS33" s="606"/>
      <c r="BT33" s="606"/>
      <c r="BU33" s="606"/>
      <c r="BV33" s="606"/>
      <c r="BW33" s="606"/>
      <c r="BX33" s="652">
        <v>97.7</v>
      </c>
      <c r="BY33" s="606"/>
      <c r="BZ33" s="606"/>
      <c r="CA33" s="606"/>
      <c r="CB33" s="669"/>
      <c r="CD33" s="618" t="s">
        <v>324</v>
      </c>
      <c r="CE33" s="619"/>
      <c r="CF33" s="619"/>
      <c r="CG33" s="619"/>
      <c r="CH33" s="619"/>
      <c r="CI33" s="619"/>
      <c r="CJ33" s="619"/>
      <c r="CK33" s="619"/>
      <c r="CL33" s="619"/>
      <c r="CM33" s="619"/>
      <c r="CN33" s="619"/>
      <c r="CO33" s="619"/>
      <c r="CP33" s="619"/>
      <c r="CQ33" s="620"/>
      <c r="CR33" s="621">
        <v>14635722</v>
      </c>
      <c r="CS33" s="634"/>
      <c r="CT33" s="634"/>
      <c r="CU33" s="634"/>
      <c r="CV33" s="634"/>
      <c r="CW33" s="634"/>
      <c r="CX33" s="634"/>
      <c r="CY33" s="635"/>
      <c r="CZ33" s="624">
        <v>38.299999999999997</v>
      </c>
      <c r="DA33" s="636"/>
      <c r="DB33" s="636"/>
      <c r="DC33" s="637"/>
      <c r="DD33" s="627">
        <v>10962629</v>
      </c>
      <c r="DE33" s="634"/>
      <c r="DF33" s="634"/>
      <c r="DG33" s="634"/>
      <c r="DH33" s="634"/>
      <c r="DI33" s="634"/>
      <c r="DJ33" s="634"/>
      <c r="DK33" s="635"/>
      <c r="DL33" s="627">
        <v>7832234</v>
      </c>
      <c r="DM33" s="634"/>
      <c r="DN33" s="634"/>
      <c r="DO33" s="634"/>
      <c r="DP33" s="634"/>
      <c r="DQ33" s="634"/>
      <c r="DR33" s="634"/>
      <c r="DS33" s="634"/>
      <c r="DT33" s="634"/>
      <c r="DU33" s="634"/>
      <c r="DV33" s="635"/>
      <c r="DW33" s="624">
        <v>37.299999999999997</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330452</v>
      </c>
      <c r="S34" s="622"/>
      <c r="T34" s="622"/>
      <c r="U34" s="622"/>
      <c r="V34" s="622"/>
      <c r="W34" s="622"/>
      <c r="X34" s="622"/>
      <c r="Y34" s="623"/>
      <c r="Z34" s="659">
        <v>0.8</v>
      </c>
      <c r="AA34" s="659"/>
      <c r="AB34" s="659"/>
      <c r="AC34" s="659"/>
      <c r="AD34" s="660" t="s">
        <v>238</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5475614</v>
      </c>
      <c r="CS34" s="622"/>
      <c r="CT34" s="622"/>
      <c r="CU34" s="622"/>
      <c r="CV34" s="622"/>
      <c r="CW34" s="622"/>
      <c r="CX34" s="622"/>
      <c r="CY34" s="623"/>
      <c r="CZ34" s="624">
        <v>14.3</v>
      </c>
      <c r="DA34" s="636"/>
      <c r="DB34" s="636"/>
      <c r="DC34" s="637"/>
      <c r="DD34" s="627">
        <v>3742378</v>
      </c>
      <c r="DE34" s="622"/>
      <c r="DF34" s="622"/>
      <c r="DG34" s="622"/>
      <c r="DH34" s="622"/>
      <c r="DI34" s="622"/>
      <c r="DJ34" s="622"/>
      <c r="DK34" s="623"/>
      <c r="DL34" s="627">
        <v>3140071</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241148</v>
      </c>
      <c r="S35" s="622"/>
      <c r="T35" s="622"/>
      <c r="U35" s="622"/>
      <c r="V35" s="622"/>
      <c r="W35" s="622"/>
      <c r="X35" s="622"/>
      <c r="Y35" s="623"/>
      <c r="Z35" s="659">
        <v>0.6</v>
      </c>
      <c r="AA35" s="659"/>
      <c r="AB35" s="659"/>
      <c r="AC35" s="659"/>
      <c r="AD35" s="660" t="s">
        <v>247</v>
      </c>
      <c r="AE35" s="660"/>
      <c r="AF35" s="660"/>
      <c r="AG35" s="660"/>
      <c r="AH35" s="660"/>
      <c r="AI35" s="660"/>
      <c r="AJ35" s="660"/>
      <c r="AK35" s="660"/>
      <c r="AL35" s="624" t="s">
        <v>247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183235</v>
      </c>
      <c r="CS35" s="634"/>
      <c r="CT35" s="634"/>
      <c r="CU35" s="634"/>
      <c r="CV35" s="634"/>
      <c r="CW35" s="634"/>
      <c r="CX35" s="634"/>
      <c r="CY35" s="635"/>
      <c r="CZ35" s="624">
        <v>0.5</v>
      </c>
      <c r="DA35" s="636"/>
      <c r="DB35" s="636"/>
      <c r="DC35" s="637"/>
      <c r="DD35" s="627">
        <v>138487</v>
      </c>
      <c r="DE35" s="634"/>
      <c r="DF35" s="634"/>
      <c r="DG35" s="634"/>
      <c r="DH35" s="634"/>
      <c r="DI35" s="634"/>
      <c r="DJ35" s="634"/>
      <c r="DK35" s="635"/>
      <c r="DL35" s="627">
        <v>138097</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1573418</v>
      </c>
      <c r="S36" s="622"/>
      <c r="T36" s="622"/>
      <c r="U36" s="622"/>
      <c r="V36" s="622"/>
      <c r="W36" s="622"/>
      <c r="X36" s="622"/>
      <c r="Y36" s="623"/>
      <c r="Z36" s="659">
        <v>4</v>
      </c>
      <c r="AA36" s="659"/>
      <c r="AB36" s="659"/>
      <c r="AC36" s="659"/>
      <c r="AD36" s="660" t="s">
        <v>238</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5251789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43369</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3738924</v>
      </c>
      <c r="CS36" s="622"/>
      <c r="CT36" s="622"/>
      <c r="CU36" s="622"/>
      <c r="CV36" s="622"/>
      <c r="CW36" s="622"/>
      <c r="CX36" s="622"/>
      <c r="CY36" s="623"/>
      <c r="CZ36" s="624">
        <v>9.8000000000000007</v>
      </c>
      <c r="DA36" s="636"/>
      <c r="DB36" s="636"/>
      <c r="DC36" s="637"/>
      <c r="DD36" s="627">
        <v>3169345</v>
      </c>
      <c r="DE36" s="622"/>
      <c r="DF36" s="622"/>
      <c r="DG36" s="622"/>
      <c r="DH36" s="622"/>
      <c r="DI36" s="622"/>
      <c r="DJ36" s="622"/>
      <c r="DK36" s="623"/>
      <c r="DL36" s="627">
        <v>1715123</v>
      </c>
      <c r="DM36" s="622"/>
      <c r="DN36" s="622"/>
      <c r="DO36" s="622"/>
      <c r="DP36" s="622"/>
      <c r="DQ36" s="622"/>
      <c r="DR36" s="622"/>
      <c r="DS36" s="622"/>
      <c r="DT36" s="622"/>
      <c r="DU36" s="622"/>
      <c r="DV36" s="623"/>
      <c r="DW36" s="624">
        <v>8.1999999999999993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1230112</v>
      </c>
      <c r="S37" s="622"/>
      <c r="T37" s="622"/>
      <c r="U37" s="622"/>
      <c r="V37" s="622"/>
      <c r="W37" s="622"/>
      <c r="X37" s="622"/>
      <c r="Y37" s="623"/>
      <c r="Z37" s="659">
        <v>3.1</v>
      </c>
      <c r="AA37" s="659"/>
      <c r="AB37" s="659"/>
      <c r="AC37" s="659"/>
      <c r="AD37" s="660">
        <v>18660</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1616024</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-53280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93141</v>
      </c>
      <c r="CS37" s="634"/>
      <c r="CT37" s="634"/>
      <c r="CU37" s="634"/>
      <c r="CV37" s="634"/>
      <c r="CW37" s="634"/>
      <c r="CX37" s="634"/>
      <c r="CY37" s="635"/>
      <c r="CZ37" s="624">
        <v>0.2</v>
      </c>
      <c r="DA37" s="636"/>
      <c r="DB37" s="636"/>
      <c r="DC37" s="637"/>
      <c r="DD37" s="627">
        <v>93114</v>
      </c>
      <c r="DE37" s="634"/>
      <c r="DF37" s="634"/>
      <c r="DG37" s="634"/>
      <c r="DH37" s="634"/>
      <c r="DI37" s="634"/>
      <c r="DJ37" s="634"/>
      <c r="DK37" s="635"/>
      <c r="DL37" s="627">
        <v>91520</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1553390</v>
      </c>
      <c r="S38" s="622"/>
      <c r="T38" s="622"/>
      <c r="U38" s="622"/>
      <c r="V38" s="622"/>
      <c r="W38" s="622"/>
      <c r="X38" s="622"/>
      <c r="Y38" s="623"/>
      <c r="Z38" s="659">
        <v>4</v>
      </c>
      <c r="AA38" s="659"/>
      <c r="AB38" s="659"/>
      <c r="AC38" s="659"/>
      <c r="AD38" s="660" t="s">
        <v>238</v>
      </c>
      <c r="AE38" s="660"/>
      <c r="AF38" s="660"/>
      <c r="AG38" s="660"/>
      <c r="AH38" s="660"/>
      <c r="AI38" s="660"/>
      <c r="AJ38" s="660"/>
      <c r="AK38" s="660"/>
      <c r="AL38" s="624" t="s">
        <v>238</v>
      </c>
      <c r="AM38" s="625"/>
      <c r="AN38" s="625"/>
      <c r="AO38" s="661"/>
      <c r="AQ38" s="654" t="s">
        <v>340</v>
      </c>
      <c r="AR38" s="655"/>
      <c r="AS38" s="655"/>
      <c r="AT38" s="655"/>
      <c r="AU38" s="655"/>
      <c r="AV38" s="655"/>
      <c r="AW38" s="655"/>
      <c r="AX38" s="655"/>
      <c r="AY38" s="656"/>
      <c r="AZ38" s="621">
        <v>242600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9829</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3249587</v>
      </c>
      <c r="CS38" s="622"/>
      <c r="CT38" s="622"/>
      <c r="CU38" s="622"/>
      <c r="CV38" s="622"/>
      <c r="CW38" s="622"/>
      <c r="CX38" s="622"/>
      <c r="CY38" s="623"/>
      <c r="CZ38" s="624">
        <v>8.5</v>
      </c>
      <c r="DA38" s="636"/>
      <c r="DB38" s="636"/>
      <c r="DC38" s="637"/>
      <c r="DD38" s="627">
        <v>2628891</v>
      </c>
      <c r="DE38" s="622"/>
      <c r="DF38" s="622"/>
      <c r="DG38" s="622"/>
      <c r="DH38" s="622"/>
      <c r="DI38" s="622"/>
      <c r="DJ38" s="622"/>
      <c r="DK38" s="623"/>
      <c r="DL38" s="627">
        <v>2519877</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247</v>
      </c>
      <c r="AA39" s="659"/>
      <c r="AB39" s="659"/>
      <c r="AC39" s="659"/>
      <c r="AD39" s="660" t="s">
        <v>238</v>
      </c>
      <c r="AE39" s="660"/>
      <c r="AF39" s="660"/>
      <c r="AG39" s="660"/>
      <c r="AH39" s="660"/>
      <c r="AI39" s="660"/>
      <c r="AJ39" s="660"/>
      <c r="AK39" s="660"/>
      <c r="AL39" s="624" t="s">
        <v>247</v>
      </c>
      <c r="AM39" s="625"/>
      <c r="AN39" s="625"/>
      <c r="AO39" s="661"/>
      <c r="AQ39" s="654" t="s">
        <v>344</v>
      </c>
      <c r="AR39" s="655"/>
      <c r="AS39" s="655"/>
      <c r="AT39" s="655"/>
      <c r="AU39" s="655"/>
      <c r="AV39" s="655"/>
      <c r="AW39" s="655"/>
      <c r="AX39" s="655"/>
      <c r="AY39" s="656"/>
      <c r="AZ39" s="621">
        <v>143578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14538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1329118</v>
      </c>
      <c r="CS39" s="634"/>
      <c r="CT39" s="634"/>
      <c r="CU39" s="634"/>
      <c r="CV39" s="634"/>
      <c r="CW39" s="634"/>
      <c r="CX39" s="634"/>
      <c r="CY39" s="635"/>
      <c r="CZ39" s="624">
        <v>3.5</v>
      </c>
      <c r="DA39" s="636"/>
      <c r="DB39" s="636"/>
      <c r="DC39" s="637"/>
      <c r="DD39" s="627">
        <v>903475</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t="s">
        <v>238</v>
      </c>
      <c r="S40" s="622"/>
      <c r="T40" s="622"/>
      <c r="U40" s="622"/>
      <c r="V40" s="622"/>
      <c r="W40" s="622"/>
      <c r="X40" s="622"/>
      <c r="Y40" s="623"/>
      <c r="Z40" s="659" t="s">
        <v>247</v>
      </c>
      <c r="AA40" s="659"/>
      <c r="AB40" s="659"/>
      <c r="AC40" s="659"/>
      <c r="AD40" s="660" t="s">
        <v>238</v>
      </c>
      <c r="AE40" s="660"/>
      <c r="AF40" s="660"/>
      <c r="AG40" s="660"/>
      <c r="AH40" s="660"/>
      <c r="AI40" s="660"/>
      <c r="AJ40" s="660"/>
      <c r="AK40" s="660"/>
      <c r="AL40" s="624" t="s">
        <v>238</v>
      </c>
      <c r="AM40" s="625"/>
      <c r="AN40" s="625"/>
      <c r="AO40" s="661"/>
      <c r="AQ40" s="654" t="s">
        <v>348</v>
      </c>
      <c r="AR40" s="655"/>
      <c r="AS40" s="655"/>
      <c r="AT40" s="655"/>
      <c r="AU40" s="655"/>
      <c r="AV40" s="655"/>
      <c r="AW40" s="655"/>
      <c r="AX40" s="655"/>
      <c r="AY40" s="656"/>
      <c r="AZ40" s="621">
        <v>1153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659244</v>
      </c>
      <c r="CS40" s="622"/>
      <c r="CT40" s="622"/>
      <c r="CU40" s="622"/>
      <c r="CV40" s="622"/>
      <c r="CW40" s="622"/>
      <c r="CX40" s="622"/>
      <c r="CY40" s="623"/>
      <c r="CZ40" s="624">
        <v>1.7</v>
      </c>
      <c r="DA40" s="636"/>
      <c r="DB40" s="636"/>
      <c r="DC40" s="637"/>
      <c r="DD40" s="627">
        <v>380053</v>
      </c>
      <c r="DE40" s="622"/>
      <c r="DF40" s="622"/>
      <c r="DG40" s="622"/>
      <c r="DH40" s="622"/>
      <c r="DI40" s="622"/>
      <c r="DJ40" s="622"/>
      <c r="DK40" s="623"/>
      <c r="DL40" s="627">
        <v>319066</v>
      </c>
      <c r="DM40" s="622"/>
      <c r="DN40" s="622"/>
      <c r="DO40" s="622"/>
      <c r="DP40" s="622"/>
      <c r="DQ40" s="622"/>
      <c r="DR40" s="622"/>
      <c r="DS40" s="622"/>
      <c r="DT40" s="622"/>
      <c r="DU40" s="622"/>
      <c r="DV40" s="623"/>
      <c r="DW40" s="624">
        <v>1.5</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39240855</v>
      </c>
      <c r="S41" s="646"/>
      <c r="T41" s="646"/>
      <c r="U41" s="646"/>
      <c r="V41" s="646"/>
      <c r="W41" s="646"/>
      <c r="X41" s="646"/>
      <c r="Y41" s="649"/>
      <c r="Z41" s="650">
        <v>100</v>
      </c>
      <c r="AA41" s="650"/>
      <c r="AB41" s="650"/>
      <c r="AC41" s="650"/>
      <c r="AD41" s="651">
        <v>21017793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624114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247</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2624320</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396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4244707</v>
      </c>
      <c r="CS42" s="634"/>
      <c r="CT42" s="634"/>
      <c r="CU42" s="634"/>
      <c r="CV42" s="634"/>
      <c r="CW42" s="634"/>
      <c r="CX42" s="634"/>
      <c r="CY42" s="635"/>
      <c r="CZ42" s="624">
        <v>11.1</v>
      </c>
      <c r="DA42" s="636"/>
      <c r="DB42" s="636"/>
      <c r="DC42" s="637"/>
      <c r="DD42" s="627">
        <v>826634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71613</v>
      </c>
      <c r="CS43" s="634"/>
      <c r="CT43" s="634"/>
      <c r="CU43" s="634"/>
      <c r="CV43" s="634"/>
      <c r="CW43" s="634"/>
      <c r="CX43" s="634"/>
      <c r="CY43" s="635"/>
      <c r="CZ43" s="624">
        <v>0.2</v>
      </c>
      <c r="DA43" s="636"/>
      <c r="DB43" s="636"/>
      <c r="DC43" s="637"/>
      <c r="DD43" s="627">
        <v>58645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4244707</v>
      </c>
      <c r="CS44" s="622"/>
      <c r="CT44" s="622"/>
      <c r="CU44" s="622"/>
      <c r="CV44" s="622"/>
      <c r="CW44" s="622"/>
      <c r="CX44" s="622"/>
      <c r="CY44" s="623"/>
      <c r="CZ44" s="624">
        <v>11.1</v>
      </c>
      <c r="DA44" s="625"/>
      <c r="DB44" s="625"/>
      <c r="DC44" s="626"/>
      <c r="DD44" s="627">
        <v>826634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2711227</v>
      </c>
      <c r="CS45" s="634"/>
      <c r="CT45" s="634"/>
      <c r="CU45" s="634"/>
      <c r="CV45" s="634"/>
      <c r="CW45" s="634"/>
      <c r="CX45" s="634"/>
      <c r="CY45" s="635"/>
      <c r="CZ45" s="624">
        <v>7.1</v>
      </c>
      <c r="DA45" s="636"/>
      <c r="DB45" s="636"/>
      <c r="DC45" s="637"/>
      <c r="DD45" s="627">
        <v>198098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1366347</v>
      </c>
      <c r="CS46" s="622"/>
      <c r="CT46" s="622"/>
      <c r="CU46" s="622"/>
      <c r="CV46" s="622"/>
      <c r="CW46" s="622"/>
      <c r="CX46" s="622"/>
      <c r="CY46" s="623"/>
      <c r="CZ46" s="624">
        <v>3.6</v>
      </c>
      <c r="DA46" s="625"/>
      <c r="DB46" s="625"/>
      <c r="DC46" s="626"/>
      <c r="DD46" s="627">
        <v>606889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247</v>
      </c>
      <c r="CS47" s="634"/>
      <c r="CT47" s="634"/>
      <c r="CU47" s="634"/>
      <c r="CV47" s="634"/>
      <c r="CW47" s="634"/>
      <c r="CX47" s="634"/>
      <c r="CY47" s="635"/>
      <c r="CZ47" s="624" t="s">
        <v>247</v>
      </c>
      <c r="DA47" s="636"/>
      <c r="DB47" s="636"/>
      <c r="DC47" s="637"/>
      <c r="DD47" s="627" t="s">
        <v>238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238</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38189693</v>
      </c>
      <c r="CS49" s="606"/>
      <c r="CT49" s="606"/>
      <c r="CU49" s="606"/>
      <c r="CV49" s="606"/>
      <c r="CW49" s="606"/>
      <c r="CX49" s="606"/>
      <c r="CY49" s="607"/>
      <c r="CZ49" s="608">
        <v>100</v>
      </c>
      <c r="DA49" s="609"/>
      <c r="DB49" s="609"/>
      <c r="DC49" s="610"/>
      <c r="DD49" s="611">
        <v>24259753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T5hzbr2/PqYYppGM01HRFjlunUzvcvKTGAxbCCXumRU4iTyrWepCxs/h+OVfJPoETpxugjDH3VKsUdJP4ImjQ==" saltValue="8H+u4UpGV9Fc3jXZR0F1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5" t="s">
        <v>369</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370</v>
      </c>
      <c r="DK2" s="1097"/>
      <c r="DL2" s="1097"/>
      <c r="DM2" s="1097"/>
      <c r="DN2" s="1097"/>
      <c r="DO2" s="1098"/>
      <c r="DP2" s="228"/>
      <c r="DQ2" s="1096" t="s">
        <v>371</v>
      </c>
      <c r="DR2" s="1097"/>
      <c r="DS2" s="1097"/>
      <c r="DT2" s="1097"/>
      <c r="DU2" s="1097"/>
      <c r="DV2" s="1097"/>
      <c r="DW2" s="1097"/>
      <c r="DX2" s="1097"/>
      <c r="DY2" s="1097"/>
      <c r="DZ2" s="109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4" t="s">
        <v>372</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9"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9" t="s">
        <v>388</v>
      </c>
      <c r="DH5" s="1090"/>
      <c r="DI5" s="1090"/>
      <c r="DJ5" s="1090"/>
      <c r="DK5" s="1091"/>
      <c r="DL5" s="1089" t="s">
        <v>389</v>
      </c>
      <c r="DM5" s="1090"/>
      <c r="DN5" s="1090"/>
      <c r="DO5" s="1090"/>
      <c r="DP5" s="1091"/>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0"/>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2"/>
      <c r="DH6" s="1093"/>
      <c r="DI6" s="1093"/>
      <c r="DJ6" s="1093"/>
      <c r="DK6" s="1094"/>
      <c r="DL6" s="1092"/>
      <c r="DM6" s="1093"/>
      <c r="DN6" s="1093"/>
      <c r="DO6" s="1093"/>
      <c r="DP6" s="1094"/>
      <c r="DQ6" s="1004"/>
      <c r="DR6" s="1005"/>
      <c r="DS6" s="1005"/>
      <c r="DT6" s="1005"/>
      <c r="DU6" s="1006"/>
      <c r="DV6" s="1004"/>
      <c r="DW6" s="1005"/>
      <c r="DX6" s="1005"/>
      <c r="DY6" s="1005"/>
      <c r="DZ6" s="1016"/>
      <c r="EA6" s="234"/>
    </row>
    <row r="7" spans="1:131" s="235" customFormat="1" ht="26.25" customHeight="1" thickTop="1" x14ac:dyDescent="0.2">
      <c r="A7" s="236">
        <v>1</v>
      </c>
      <c r="B7" s="1052" t="s">
        <v>391</v>
      </c>
      <c r="C7" s="1053"/>
      <c r="D7" s="1053"/>
      <c r="E7" s="1053"/>
      <c r="F7" s="1053"/>
      <c r="G7" s="1053"/>
      <c r="H7" s="1053"/>
      <c r="I7" s="1053"/>
      <c r="J7" s="1053"/>
      <c r="K7" s="1053"/>
      <c r="L7" s="1053"/>
      <c r="M7" s="1053"/>
      <c r="N7" s="1053"/>
      <c r="O7" s="1053"/>
      <c r="P7" s="1054"/>
      <c r="Q7" s="1107">
        <v>39241</v>
      </c>
      <c r="R7" s="1108"/>
      <c r="S7" s="1108"/>
      <c r="T7" s="1108"/>
      <c r="U7" s="1108"/>
      <c r="V7" s="1108">
        <v>38190</v>
      </c>
      <c r="W7" s="1108"/>
      <c r="X7" s="1108"/>
      <c r="Y7" s="1108"/>
      <c r="Z7" s="1108"/>
      <c r="AA7" s="1108">
        <v>1051</v>
      </c>
      <c r="AB7" s="1108"/>
      <c r="AC7" s="1108"/>
      <c r="AD7" s="1108"/>
      <c r="AE7" s="1109"/>
      <c r="AF7" s="1110">
        <v>572</v>
      </c>
      <c r="AG7" s="1111"/>
      <c r="AH7" s="1111"/>
      <c r="AI7" s="1111"/>
      <c r="AJ7" s="1112"/>
      <c r="AK7" s="1113">
        <v>241</v>
      </c>
      <c r="AL7" s="1114"/>
      <c r="AM7" s="1114"/>
      <c r="AN7" s="1114"/>
      <c r="AO7" s="1114"/>
      <c r="AP7" s="1114">
        <v>34964</v>
      </c>
      <c r="AQ7" s="1114"/>
      <c r="AR7" s="1114"/>
      <c r="AS7" s="1114"/>
      <c r="AT7" s="1114"/>
      <c r="AU7" s="1115"/>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t="s">
        <v>589</v>
      </c>
      <c r="BT7" s="1105"/>
      <c r="BU7" s="1105"/>
      <c r="BV7" s="1105"/>
      <c r="BW7" s="1105"/>
      <c r="BX7" s="1105"/>
      <c r="BY7" s="1105"/>
      <c r="BZ7" s="1105"/>
      <c r="CA7" s="1105"/>
      <c r="CB7" s="1105"/>
      <c r="CC7" s="1105"/>
      <c r="CD7" s="1105"/>
      <c r="CE7" s="1105"/>
      <c r="CF7" s="1105"/>
      <c r="CG7" s="1117"/>
      <c r="CH7" s="1101">
        <v>-1</v>
      </c>
      <c r="CI7" s="1102"/>
      <c r="CJ7" s="1102"/>
      <c r="CK7" s="1102"/>
      <c r="CL7" s="1103"/>
      <c r="CM7" s="1101">
        <v>46</v>
      </c>
      <c r="CN7" s="1102"/>
      <c r="CO7" s="1102"/>
      <c r="CP7" s="1102"/>
      <c r="CQ7" s="1103"/>
      <c r="CR7" s="1101">
        <v>10</v>
      </c>
      <c r="CS7" s="1102"/>
      <c r="CT7" s="1102"/>
      <c r="CU7" s="1102"/>
      <c r="CV7" s="1103"/>
      <c r="CW7" s="1101" t="s">
        <v>525</v>
      </c>
      <c r="CX7" s="1102"/>
      <c r="CY7" s="1102"/>
      <c r="CZ7" s="1102"/>
      <c r="DA7" s="1103"/>
      <c r="DB7" s="1101" t="s">
        <v>525</v>
      </c>
      <c r="DC7" s="1102"/>
      <c r="DD7" s="1102"/>
      <c r="DE7" s="1102"/>
      <c r="DF7" s="1103"/>
      <c r="DG7" s="1101" t="s">
        <v>525</v>
      </c>
      <c r="DH7" s="1102"/>
      <c r="DI7" s="1102"/>
      <c r="DJ7" s="1102"/>
      <c r="DK7" s="1103"/>
      <c r="DL7" s="1101" t="s">
        <v>525</v>
      </c>
      <c r="DM7" s="1102"/>
      <c r="DN7" s="1102"/>
      <c r="DO7" s="1102"/>
      <c r="DP7" s="1103"/>
      <c r="DQ7" s="1101" t="s">
        <v>525</v>
      </c>
      <c r="DR7" s="1102"/>
      <c r="DS7" s="1102"/>
      <c r="DT7" s="1102"/>
      <c r="DU7" s="1103"/>
      <c r="DV7" s="1104"/>
      <c r="DW7" s="1105"/>
      <c r="DX7" s="1105"/>
      <c r="DY7" s="1105"/>
      <c r="DZ7" s="1106"/>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5"/>
      <c r="AL8" s="1086"/>
      <c r="AM8" s="1086"/>
      <c r="AN8" s="1086"/>
      <c r="AO8" s="1086"/>
      <c r="AP8" s="1086"/>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10</v>
      </c>
      <c r="CI8" s="990"/>
      <c r="CJ8" s="990"/>
      <c r="CK8" s="990"/>
      <c r="CL8" s="991"/>
      <c r="CM8" s="989">
        <v>102</v>
      </c>
      <c r="CN8" s="990"/>
      <c r="CO8" s="990"/>
      <c r="CP8" s="990"/>
      <c r="CQ8" s="991"/>
      <c r="CR8" s="989">
        <v>5</v>
      </c>
      <c r="CS8" s="990"/>
      <c r="CT8" s="990"/>
      <c r="CU8" s="990"/>
      <c r="CV8" s="991"/>
      <c r="CW8" s="989" t="s">
        <v>525</v>
      </c>
      <c r="CX8" s="990"/>
      <c r="CY8" s="990"/>
      <c r="CZ8" s="990"/>
      <c r="DA8" s="991"/>
      <c r="DB8" s="989">
        <v>1456</v>
      </c>
      <c r="DC8" s="990"/>
      <c r="DD8" s="990"/>
      <c r="DE8" s="990"/>
      <c r="DF8" s="991"/>
      <c r="DG8" s="989" t="s">
        <v>525</v>
      </c>
      <c r="DH8" s="990"/>
      <c r="DI8" s="990"/>
      <c r="DJ8" s="990"/>
      <c r="DK8" s="991"/>
      <c r="DL8" s="989" t="s">
        <v>525</v>
      </c>
      <c r="DM8" s="990"/>
      <c r="DN8" s="990"/>
      <c r="DO8" s="990"/>
      <c r="DP8" s="991"/>
      <c r="DQ8" s="989" t="s">
        <v>525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72">
        <v>39241</v>
      </c>
      <c r="R23" s="1066"/>
      <c r="S23" s="1066"/>
      <c r="T23" s="1066"/>
      <c r="U23" s="1066"/>
      <c r="V23" s="1066">
        <v>38190</v>
      </c>
      <c r="W23" s="1066"/>
      <c r="X23" s="1066"/>
      <c r="Y23" s="1066"/>
      <c r="Z23" s="1066"/>
      <c r="AA23" s="1066">
        <v>1051</v>
      </c>
      <c r="AB23" s="1066"/>
      <c r="AC23" s="1066"/>
      <c r="AD23" s="1066"/>
      <c r="AE23" s="1073"/>
      <c r="AF23" s="1074">
        <v>572</v>
      </c>
      <c r="AG23" s="1066"/>
      <c r="AH23" s="1066"/>
      <c r="AI23" s="1066"/>
      <c r="AJ23" s="1075"/>
      <c r="AK23" s="1076"/>
      <c r="AL23" s="1077"/>
      <c r="AM23" s="1077"/>
      <c r="AN23" s="1077"/>
      <c r="AO23" s="1077"/>
      <c r="AP23" s="1066">
        <v>34964</v>
      </c>
      <c r="AQ23" s="1066"/>
      <c r="AR23" s="1066"/>
      <c r="AS23" s="1066"/>
      <c r="AT23" s="1066"/>
      <c r="AU23" s="1067"/>
      <c r="AV23" s="1067"/>
      <c r="AW23" s="1067"/>
      <c r="AX23" s="1067"/>
      <c r="AY23" s="1068"/>
      <c r="AZ23" s="1069" t="s">
        <v>395</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5" t="s">
        <v>396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4" t="s">
        <v>397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60" t="s">
        <v>401</v>
      </c>
      <c r="AG26" s="1008"/>
      <c r="AH26" s="1008"/>
      <c r="AI26" s="1008"/>
      <c r="AJ26" s="1061"/>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2" t="s">
        <v>406</v>
      </c>
      <c r="C28" s="1053"/>
      <c r="D28" s="1053"/>
      <c r="E28" s="1053"/>
      <c r="F28" s="1053"/>
      <c r="G28" s="1053"/>
      <c r="H28" s="1053"/>
      <c r="I28" s="1053"/>
      <c r="J28" s="1053"/>
      <c r="K28" s="1053"/>
      <c r="L28" s="1053"/>
      <c r="M28" s="1053"/>
      <c r="N28" s="1053"/>
      <c r="O28" s="1053"/>
      <c r="P28" s="1054"/>
      <c r="Q28" s="1055">
        <v>8095</v>
      </c>
      <c r="R28" s="1056"/>
      <c r="S28" s="1056"/>
      <c r="T28" s="1056"/>
      <c r="U28" s="1056"/>
      <c r="V28" s="1056">
        <v>8051</v>
      </c>
      <c r="W28" s="1056"/>
      <c r="X28" s="1056"/>
      <c r="Y28" s="1056"/>
      <c r="Z28" s="1056"/>
      <c r="AA28" s="1056">
        <v>43</v>
      </c>
      <c r="AB28" s="1056"/>
      <c r="AC28" s="1056"/>
      <c r="AD28" s="1056"/>
      <c r="AE28" s="1057"/>
      <c r="AF28" s="1058">
        <v>43</v>
      </c>
      <c r="AG28" s="1056"/>
      <c r="AH28" s="1056"/>
      <c r="AI28" s="1056"/>
      <c r="AJ28" s="1059"/>
      <c r="AK28" s="1045">
        <v>687</v>
      </c>
      <c r="AL28" s="1046"/>
      <c r="AM28" s="1046"/>
      <c r="AN28" s="1046"/>
      <c r="AO28" s="1046"/>
      <c r="AP28" s="1046" t="s">
        <v>525</v>
      </c>
      <c r="AQ28" s="1046"/>
      <c r="AR28" s="1046"/>
      <c r="AS28" s="1046"/>
      <c r="AT28" s="1046"/>
      <c r="AU28" s="1046" t="s">
        <v>525</v>
      </c>
      <c r="AV28" s="1046"/>
      <c r="AW28" s="1046"/>
      <c r="AX28" s="1046"/>
      <c r="AY28" s="1046"/>
      <c r="AZ28" s="1047" t="s">
        <v>525</v>
      </c>
      <c r="BA28" s="1048"/>
      <c r="BB28" s="1048"/>
      <c r="BC28" s="1048"/>
      <c r="BD28" s="1049"/>
      <c r="BE28" s="1050"/>
      <c r="BF28" s="1050"/>
      <c r="BG28" s="1050"/>
      <c r="BH28" s="1050"/>
      <c r="BI28" s="1051"/>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59</v>
      </c>
      <c r="R29" s="1039"/>
      <c r="S29" s="1039"/>
      <c r="T29" s="1039"/>
      <c r="U29" s="1039"/>
      <c r="V29" s="1039">
        <v>59</v>
      </c>
      <c r="W29" s="1039"/>
      <c r="X29" s="1039"/>
      <c r="Y29" s="1039"/>
      <c r="Z29" s="1039"/>
      <c r="AA29" s="1039">
        <v>0</v>
      </c>
      <c r="AB29" s="1039"/>
      <c r="AC29" s="1039"/>
      <c r="AD29" s="1039"/>
      <c r="AE29" s="1040"/>
      <c r="AF29" s="1035">
        <v>0</v>
      </c>
      <c r="AG29" s="1036"/>
      <c r="AH29" s="1036"/>
      <c r="AI29" s="1036"/>
      <c r="AJ29" s="1037"/>
      <c r="AK29" s="980"/>
      <c r="AL29" s="971"/>
      <c r="AM29" s="971"/>
      <c r="AN29" s="971"/>
      <c r="AO29" s="971"/>
      <c r="AP29" s="971">
        <v>3</v>
      </c>
      <c r="AQ29" s="971"/>
      <c r="AR29" s="971"/>
      <c r="AS29" s="971"/>
      <c r="AT29" s="971"/>
      <c r="AU29" s="971">
        <v>1</v>
      </c>
      <c r="AV29" s="971"/>
      <c r="AW29" s="971"/>
      <c r="AX29" s="971"/>
      <c r="AY29" s="971"/>
      <c r="AZ29" s="1042" t="s">
        <v>525</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8665</v>
      </c>
      <c r="R30" s="1039"/>
      <c r="S30" s="1039"/>
      <c r="T30" s="1039"/>
      <c r="U30" s="1039"/>
      <c r="V30" s="1039">
        <v>8348</v>
      </c>
      <c r="W30" s="1039"/>
      <c r="X30" s="1039"/>
      <c r="Y30" s="1039"/>
      <c r="Z30" s="1039"/>
      <c r="AA30" s="1039">
        <v>317</v>
      </c>
      <c r="AB30" s="1039"/>
      <c r="AC30" s="1039"/>
      <c r="AD30" s="1039"/>
      <c r="AE30" s="1040"/>
      <c r="AF30" s="1035">
        <v>317</v>
      </c>
      <c r="AG30" s="1036"/>
      <c r="AH30" s="1036"/>
      <c r="AI30" s="1036"/>
      <c r="AJ30" s="1037"/>
      <c r="AK30" s="980">
        <v>1333</v>
      </c>
      <c r="AL30" s="971"/>
      <c r="AM30" s="971"/>
      <c r="AN30" s="971"/>
      <c r="AO30" s="971"/>
      <c r="AP30" s="981" t="s">
        <v>525</v>
      </c>
      <c r="AQ30" s="979"/>
      <c r="AR30" s="979"/>
      <c r="AS30" s="979"/>
      <c r="AT30" s="980"/>
      <c r="AU30" s="981" t="s">
        <v>525</v>
      </c>
      <c r="AV30" s="979"/>
      <c r="AW30" s="979"/>
      <c r="AX30" s="979"/>
      <c r="AY30" s="980"/>
      <c r="AZ30" s="1042" t="s">
        <v>525</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11</v>
      </c>
      <c r="R31" s="1039"/>
      <c r="S31" s="1039"/>
      <c r="T31" s="1039"/>
      <c r="U31" s="1039"/>
      <c r="V31" s="1039">
        <v>7</v>
      </c>
      <c r="W31" s="1039"/>
      <c r="X31" s="1039"/>
      <c r="Y31" s="1039"/>
      <c r="Z31" s="1039"/>
      <c r="AA31" s="1039">
        <v>4</v>
      </c>
      <c r="AB31" s="1039"/>
      <c r="AC31" s="1039"/>
      <c r="AD31" s="1039"/>
      <c r="AE31" s="1040"/>
      <c r="AF31" s="1035">
        <v>4</v>
      </c>
      <c r="AG31" s="1036"/>
      <c r="AH31" s="1036"/>
      <c r="AI31" s="1036"/>
      <c r="AJ31" s="1037"/>
      <c r="AK31" s="980">
        <v>0</v>
      </c>
      <c r="AL31" s="971"/>
      <c r="AM31" s="971"/>
      <c r="AN31" s="971"/>
      <c r="AO31" s="971"/>
      <c r="AP31" s="981" t="s">
        <v>525</v>
      </c>
      <c r="AQ31" s="979"/>
      <c r="AR31" s="979"/>
      <c r="AS31" s="979"/>
      <c r="AT31" s="980"/>
      <c r="AU31" s="981" t="s">
        <v>525</v>
      </c>
      <c r="AV31" s="979"/>
      <c r="AW31" s="979"/>
      <c r="AX31" s="979"/>
      <c r="AY31" s="980"/>
      <c r="AZ31" s="1042" t="s">
        <v>525</v>
      </c>
      <c r="BA31" s="1043"/>
      <c r="BB31" s="1043"/>
      <c r="BC31" s="1043"/>
      <c r="BD31" s="1044"/>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1430</v>
      </c>
      <c r="R32" s="1039"/>
      <c r="S32" s="1039"/>
      <c r="T32" s="1039"/>
      <c r="U32" s="1039"/>
      <c r="V32" s="1039">
        <v>1424</v>
      </c>
      <c r="W32" s="1039"/>
      <c r="X32" s="1039"/>
      <c r="Y32" s="1039"/>
      <c r="Z32" s="1039"/>
      <c r="AA32" s="1039">
        <v>6</v>
      </c>
      <c r="AB32" s="1039"/>
      <c r="AC32" s="1039"/>
      <c r="AD32" s="1039"/>
      <c r="AE32" s="1040"/>
      <c r="AF32" s="1035">
        <v>6</v>
      </c>
      <c r="AG32" s="1036"/>
      <c r="AH32" s="1036"/>
      <c r="AI32" s="1036"/>
      <c r="AJ32" s="1037"/>
      <c r="AK32" s="980">
        <v>331</v>
      </c>
      <c r="AL32" s="971"/>
      <c r="AM32" s="971"/>
      <c r="AN32" s="971"/>
      <c r="AO32" s="971"/>
      <c r="AP32" s="981" t="s">
        <v>525</v>
      </c>
      <c r="AQ32" s="979"/>
      <c r="AR32" s="979"/>
      <c r="AS32" s="979"/>
      <c r="AT32" s="980"/>
      <c r="AU32" s="981" t="s">
        <v>525</v>
      </c>
      <c r="AV32" s="979"/>
      <c r="AW32" s="979"/>
      <c r="AX32" s="979"/>
      <c r="AY32" s="980"/>
      <c r="AZ32" s="1042" t="s">
        <v>525</v>
      </c>
      <c r="BA32" s="1043"/>
      <c r="BB32" s="1043"/>
      <c r="BC32" s="1043"/>
      <c r="BD32" s="1044"/>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1888</v>
      </c>
      <c r="R33" s="1039"/>
      <c r="S33" s="1039"/>
      <c r="T33" s="1039"/>
      <c r="U33" s="1039"/>
      <c r="V33" s="1039">
        <v>1716</v>
      </c>
      <c r="W33" s="1039"/>
      <c r="X33" s="1039"/>
      <c r="Y33" s="1039"/>
      <c r="Z33" s="1039"/>
      <c r="AA33" s="1039">
        <v>172</v>
      </c>
      <c r="AB33" s="1039"/>
      <c r="AC33" s="1039"/>
      <c r="AD33" s="1039"/>
      <c r="AE33" s="1040"/>
      <c r="AF33" s="1035">
        <v>1154</v>
      </c>
      <c r="AG33" s="1036"/>
      <c r="AH33" s="1036"/>
      <c r="AI33" s="1036"/>
      <c r="AJ33" s="1037"/>
      <c r="AK33" s="980">
        <v>144</v>
      </c>
      <c r="AL33" s="971"/>
      <c r="AM33" s="971"/>
      <c r="AN33" s="971"/>
      <c r="AO33" s="971"/>
      <c r="AP33" s="971">
        <v>7421</v>
      </c>
      <c r="AQ33" s="971"/>
      <c r="AR33" s="971"/>
      <c r="AS33" s="971"/>
      <c r="AT33" s="971"/>
      <c r="AU33" s="971">
        <v>1677</v>
      </c>
      <c r="AV33" s="971"/>
      <c r="AW33" s="971"/>
      <c r="AX33" s="971"/>
      <c r="AY33" s="971"/>
      <c r="AZ33" s="1042" t="s">
        <v>525</v>
      </c>
      <c r="BA33" s="1043"/>
      <c r="BB33" s="1043"/>
      <c r="BC33" s="1043"/>
      <c r="BD33" s="1044"/>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955</v>
      </c>
      <c r="R34" s="1039"/>
      <c r="S34" s="1039"/>
      <c r="T34" s="1039"/>
      <c r="U34" s="1039"/>
      <c r="V34" s="1039">
        <v>963</v>
      </c>
      <c r="W34" s="1039"/>
      <c r="X34" s="1039"/>
      <c r="Y34" s="1039"/>
      <c r="Z34" s="1039"/>
      <c r="AA34" s="1039">
        <v>-8</v>
      </c>
      <c r="AB34" s="1039"/>
      <c r="AC34" s="1039"/>
      <c r="AD34" s="1039"/>
      <c r="AE34" s="1040"/>
      <c r="AF34" s="1035">
        <v>666</v>
      </c>
      <c r="AG34" s="1036"/>
      <c r="AH34" s="1036"/>
      <c r="AI34" s="1036"/>
      <c r="AJ34" s="1037"/>
      <c r="AK34" s="980">
        <v>243</v>
      </c>
      <c r="AL34" s="971"/>
      <c r="AM34" s="971"/>
      <c r="AN34" s="971"/>
      <c r="AO34" s="971"/>
      <c r="AP34" s="971">
        <v>1061</v>
      </c>
      <c r="AQ34" s="971"/>
      <c r="AR34" s="971"/>
      <c r="AS34" s="971"/>
      <c r="AT34" s="971"/>
      <c r="AU34" s="971">
        <v>648</v>
      </c>
      <c r="AV34" s="971"/>
      <c r="AW34" s="971"/>
      <c r="AX34" s="971"/>
      <c r="AY34" s="971"/>
      <c r="AZ34" s="1042" t="s">
        <v>525</v>
      </c>
      <c r="BA34" s="1043"/>
      <c r="BB34" s="1043"/>
      <c r="BC34" s="1043"/>
      <c r="BD34" s="1044"/>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415</v>
      </c>
      <c r="C35" s="1031"/>
      <c r="D35" s="1031"/>
      <c r="E35" s="1031"/>
      <c r="F35" s="1031"/>
      <c r="G35" s="1031"/>
      <c r="H35" s="1031"/>
      <c r="I35" s="1031"/>
      <c r="J35" s="1031"/>
      <c r="K35" s="1031"/>
      <c r="L35" s="1031"/>
      <c r="M35" s="1031"/>
      <c r="N35" s="1031"/>
      <c r="O35" s="1031"/>
      <c r="P35" s="1032"/>
      <c r="Q35" s="1038">
        <v>3371</v>
      </c>
      <c r="R35" s="1039"/>
      <c r="S35" s="1039"/>
      <c r="T35" s="1039"/>
      <c r="U35" s="1039"/>
      <c r="V35" s="1039">
        <v>3123</v>
      </c>
      <c r="W35" s="1039"/>
      <c r="X35" s="1039"/>
      <c r="Y35" s="1039"/>
      <c r="Z35" s="1039"/>
      <c r="AA35" s="1039">
        <v>248</v>
      </c>
      <c r="AB35" s="1039"/>
      <c r="AC35" s="1039"/>
      <c r="AD35" s="1039"/>
      <c r="AE35" s="1040"/>
      <c r="AF35" s="1035">
        <v>652</v>
      </c>
      <c r="AG35" s="1036"/>
      <c r="AH35" s="1036"/>
      <c r="AI35" s="1036"/>
      <c r="AJ35" s="1037"/>
      <c r="AK35" s="980">
        <v>1616</v>
      </c>
      <c r="AL35" s="971"/>
      <c r="AM35" s="971"/>
      <c r="AN35" s="971"/>
      <c r="AO35" s="971"/>
      <c r="AP35" s="971">
        <v>24581</v>
      </c>
      <c r="AQ35" s="971"/>
      <c r="AR35" s="971"/>
      <c r="AS35" s="971"/>
      <c r="AT35" s="971"/>
      <c r="AU35" s="971">
        <v>18263</v>
      </c>
      <c r="AV35" s="971"/>
      <c r="AW35" s="971"/>
      <c r="AX35" s="971"/>
      <c r="AY35" s="971"/>
      <c r="AZ35" s="1042" t="s">
        <v>525</v>
      </c>
      <c r="BA35" s="1043"/>
      <c r="BB35" s="1043"/>
      <c r="BC35" s="1043"/>
      <c r="BD35" s="1044"/>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597</v>
      </c>
      <c r="C36" s="1031"/>
      <c r="D36" s="1031"/>
      <c r="E36" s="1031"/>
      <c r="F36" s="1031"/>
      <c r="G36" s="1031"/>
      <c r="H36" s="1031"/>
      <c r="I36" s="1031"/>
      <c r="J36" s="1031"/>
      <c r="K36" s="1031"/>
      <c r="L36" s="1031"/>
      <c r="M36" s="1031"/>
      <c r="N36" s="1031"/>
      <c r="O36" s="1031"/>
      <c r="P36" s="1032"/>
      <c r="Q36" s="1038">
        <v>1</v>
      </c>
      <c r="R36" s="1039"/>
      <c r="S36" s="1039"/>
      <c r="T36" s="1039"/>
      <c r="U36" s="1039"/>
      <c r="V36" s="1039">
        <v>1</v>
      </c>
      <c r="W36" s="1039"/>
      <c r="X36" s="1039"/>
      <c r="Y36" s="1039"/>
      <c r="Z36" s="1039"/>
      <c r="AA36" s="1039" t="s">
        <v>525</v>
      </c>
      <c r="AB36" s="1039"/>
      <c r="AC36" s="1039"/>
      <c r="AD36" s="1039"/>
      <c r="AE36" s="1040"/>
      <c r="AF36" s="1035" t="s">
        <v>525</v>
      </c>
      <c r="AG36" s="1036"/>
      <c r="AH36" s="1036"/>
      <c r="AI36" s="1036"/>
      <c r="AJ36" s="1037"/>
      <c r="AK36" s="980">
        <v>1</v>
      </c>
      <c r="AL36" s="971"/>
      <c r="AM36" s="971"/>
      <c r="AN36" s="971"/>
      <c r="AO36" s="971"/>
      <c r="AP36" s="971" t="s">
        <v>598</v>
      </c>
      <c r="AQ36" s="971"/>
      <c r="AR36" s="971"/>
      <c r="AS36" s="971"/>
      <c r="AT36" s="971"/>
      <c r="AU36" s="971" t="s">
        <v>598</v>
      </c>
      <c r="AV36" s="971"/>
      <c r="AW36" s="971"/>
      <c r="AX36" s="971"/>
      <c r="AY36" s="971"/>
      <c r="AZ36" s="1041" t="s">
        <v>598</v>
      </c>
      <c r="BA36" s="1041"/>
      <c r="BB36" s="1041"/>
      <c r="BC36" s="1041"/>
      <c r="BD36" s="1041"/>
      <c r="BE36" s="972" t="s">
        <v>599</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2843</v>
      </c>
      <c r="AG63" s="959"/>
      <c r="AH63" s="959"/>
      <c r="AI63" s="959"/>
      <c r="AJ63" s="1022"/>
      <c r="AK63" s="1023"/>
      <c r="AL63" s="963"/>
      <c r="AM63" s="963"/>
      <c r="AN63" s="963"/>
      <c r="AO63" s="963"/>
      <c r="AP63" s="959">
        <v>33066</v>
      </c>
      <c r="AQ63" s="959"/>
      <c r="AR63" s="959"/>
      <c r="AS63" s="959"/>
      <c r="AT63" s="959"/>
      <c r="AU63" s="959">
        <v>20590</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399</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403</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58</v>
      </c>
      <c r="R68" s="982"/>
      <c r="S68" s="982"/>
      <c r="T68" s="982"/>
      <c r="U68" s="982"/>
      <c r="V68" s="982">
        <v>55</v>
      </c>
      <c r="W68" s="982"/>
      <c r="X68" s="982"/>
      <c r="Y68" s="982"/>
      <c r="Z68" s="982"/>
      <c r="AA68" s="982">
        <v>2</v>
      </c>
      <c r="AB68" s="982"/>
      <c r="AC68" s="982"/>
      <c r="AD68" s="982"/>
      <c r="AE68" s="982"/>
      <c r="AF68" s="982">
        <v>2</v>
      </c>
      <c r="AG68" s="982"/>
      <c r="AH68" s="982"/>
      <c r="AI68" s="982"/>
      <c r="AJ68" s="982"/>
      <c r="AK68" s="982">
        <v>50</v>
      </c>
      <c r="AL68" s="982"/>
      <c r="AM68" s="982"/>
      <c r="AN68" s="982"/>
      <c r="AO68" s="982"/>
      <c r="AP68" s="982" t="s">
        <v>525</v>
      </c>
      <c r="AQ68" s="982"/>
      <c r="AR68" s="982"/>
      <c r="AS68" s="982"/>
      <c r="AT68" s="982"/>
      <c r="AU68" s="982" t="s">
        <v>525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767</v>
      </c>
      <c r="R69" s="971"/>
      <c r="S69" s="971"/>
      <c r="T69" s="971"/>
      <c r="U69" s="971"/>
      <c r="V69" s="971">
        <v>119</v>
      </c>
      <c r="W69" s="971"/>
      <c r="X69" s="971"/>
      <c r="Y69" s="971"/>
      <c r="Z69" s="971"/>
      <c r="AA69" s="971">
        <v>647</v>
      </c>
      <c r="AB69" s="971"/>
      <c r="AC69" s="971"/>
      <c r="AD69" s="971"/>
      <c r="AE69" s="971"/>
      <c r="AF69" s="971">
        <v>647</v>
      </c>
      <c r="AG69" s="971"/>
      <c r="AH69" s="971"/>
      <c r="AI69" s="971"/>
      <c r="AJ69" s="971"/>
      <c r="AK69" s="971">
        <v>49</v>
      </c>
      <c r="AL69" s="971"/>
      <c r="AM69" s="971"/>
      <c r="AN69" s="971"/>
      <c r="AO69" s="971"/>
      <c r="AP69" s="981" t="s">
        <v>600</v>
      </c>
      <c r="AQ69" s="979"/>
      <c r="AR69" s="979"/>
      <c r="AS69" s="979"/>
      <c r="AT69" s="980"/>
      <c r="AU69" s="981" t="s">
        <v>598</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2469</v>
      </c>
      <c r="R70" s="971"/>
      <c r="S70" s="971"/>
      <c r="T70" s="971"/>
      <c r="U70" s="971"/>
      <c r="V70" s="971">
        <v>2468</v>
      </c>
      <c r="W70" s="971"/>
      <c r="X70" s="971"/>
      <c r="Y70" s="971"/>
      <c r="Z70" s="971"/>
      <c r="AA70" s="971">
        <v>1</v>
      </c>
      <c r="AB70" s="971"/>
      <c r="AC70" s="971"/>
      <c r="AD70" s="971"/>
      <c r="AE70" s="971"/>
      <c r="AF70" s="971">
        <v>1</v>
      </c>
      <c r="AG70" s="971"/>
      <c r="AH70" s="971"/>
      <c r="AI70" s="971"/>
      <c r="AJ70" s="971"/>
      <c r="AK70" s="971" t="s">
        <v>525</v>
      </c>
      <c r="AL70" s="971"/>
      <c r="AM70" s="971"/>
      <c r="AN70" s="971"/>
      <c r="AO70" s="971"/>
      <c r="AP70" s="981" t="s">
        <v>600</v>
      </c>
      <c r="AQ70" s="979"/>
      <c r="AR70" s="979"/>
      <c r="AS70" s="979"/>
      <c r="AT70" s="980"/>
      <c r="AU70" s="981" t="s">
        <v>598</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1240</v>
      </c>
      <c r="R71" s="971"/>
      <c r="S71" s="971"/>
      <c r="T71" s="971"/>
      <c r="U71" s="971"/>
      <c r="V71" s="971">
        <v>1117</v>
      </c>
      <c r="W71" s="971"/>
      <c r="X71" s="971"/>
      <c r="Y71" s="971"/>
      <c r="Z71" s="971"/>
      <c r="AA71" s="971">
        <v>123</v>
      </c>
      <c r="AB71" s="971"/>
      <c r="AC71" s="971"/>
      <c r="AD71" s="971"/>
      <c r="AE71" s="971"/>
      <c r="AF71" s="971">
        <v>123</v>
      </c>
      <c r="AG71" s="971"/>
      <c r="AH71" s="971"/>
      <c r="AI71" s="971"/>
      <c r="AJ71" s="971"/>
      <c r="AK71" s="971">
        <v>29</v>
      </c>
      <c r="AL71" s="971"/>
      <c r="AM71" s="971"/>
      <c r="AN71" s="971"/>
      <c r="AO71" s="971"/>
      <c r="AP71" s="981" t="s">
        <v>600</v>
      </c>
      <c r="AQ71" s="979"/>
      <c r="AR71" s="979"/>
      <c r="AS71" s="979"/>
      <c r="AT71" s="980"/>
      <c r="AU71" s="981" t="s">
        <v>598</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398526</v>
      </c>
      <c r="R72" s="971"/>
      <c r="S72" s="971"/>
      <c r="T72" s="971"/>
      <c r="U72" s="971"/>
      <c r="V72" s="971">
        <v>388109</v>
      </c>
      <c r="W72" s="971"/>
      <c r="X72" s="971"/>
      <c r="Y72" s="971"/>
      <c r="Z72" s="971"/>
      <c r="AA72" s="971">
        <v>10417</v>
      </c>
      <c r="AB72" s="971"/>
      <c r="AC72" s="971"/>
      <c r="AD72" s="971"/>
      <c r="AE72" s="971"/>
      <c r="AF72" s="971">
        <v>10417</v>
      </c>
      <c r="AG72" s="971"/>
      <c r="AH72" s="971"/>
      <c r="AI72" s="971"/>
      <c r="AJ72" s="971"/>
      <c r="AK72" s="971">
        <v>77</v>
      </c>
      <c r="AL72" s="971"/>
      <c r="AM72" s="971"/>
      <c r="AN72" s="971"/>
      <c r="AO72" s="971"/>
      <c r="AP72" s="981" t="s">
        <v>600</v>
      </c>
      <c r="AQ72" s="979"/>
      <c r="AR72" s="979"/>
      <c r="AS72" s="979"/>
      <c r="AT72" s="980"/>
      <c r="AU72" s="981" t="s">
        <v>598</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97</v>
      </c>
      <c r="R73" s="971"/>
      <c r="S73" s="971"/>
      <c r="T73" s="971"/>
      <c r="U73" s="971"/>
      <c r="V73" s="971">
        <v>94</v>
      </c>
      <c r="W73" s="971"/>
      <c r="X73" s="971"/>
      <c r="Y73" s="971"/>
      <c r="Z73" s="971"/>
      <c r="AA73" s="971">
        <v>3</v>
      </c>
      <c r="AB73" s="971"/>
      <c r="AC73" s="971"/>
      <c r="AD73" s="971"/>
      <c r="AE73" s="971"/>
      <c r="AF73" s="971">
        <v>3</v>
      </c>
      <c r="AG73" s="971"/>
      <c r="AH73" s="971"/>
      <c r="AI73" s="971"/>
      <c r="AJ73" s="971"/>
      <c r="AK73" s="971" t="s">
        <v>525</v>
      </c>
      <c r="AL73" s="971"/>
      <c r="AM73" s="971"/>
      <c r="AN73" s="971"/>
      <c r="AO73" s="971"/>
      <c r="AP73" s="981" t="s">
        <v>600</v>
      </c>
      <c r="AQ73" s="979"/>
      <c r="AR73" s="979"/>
      <c r="AS73" s="979"/>
      <c r="AT73" s="980"/>
      <c r="AU73" s="981" t="s">
        <v>598</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11194</v>
      </c>
      <c r="AG88" s="959"/>
      <c r="AH88" s="959"/>
      <c r="AI88" s="959"/>
      <c r="AJ88" s="959"/>
      <c r="AK88" s="963"/>
      <c r="AL88" s="963"/>
      <c r="AM88" s="963"/>
      <c r="AN88" s="963"/>
      <c r="AO88" s="963"/>
      <c r="AP88" s="959" t="s">
        <v>601</v>
      </c>
      <c r="AQ88" s="959"/>
      <c r="AR88" s="959"/>
      <c r="AS88" s="959"/>
      <c r="AT88" s="959"/>
      <c r="AU88" s="959" t="s">
        <v>601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+CR7+CR8</f>
        <v>15</v>
      </c>
      <c r="CS102" s="953"/>
      <c r="CT102" s="953"/>
      <c r="CU102" s="953"/>
      <c r="CV102" s="954"/>
      <c r="CW102" s="952" t="s">
        <v>602</v>
      </c>
      <c r="CX102" s="953"/>
      <c r="CY102" s="953"/>
      <c r="CZ102" s="953"/>
      <c r="DA102" s="954"/>
      <c r="DB102" s="952">
        <f>+DB8</f>
        <v>1456</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3603531</v>
      </c>
      <c r="AB110" s="889"/>
      <c r="AC110" s="889"/>
      <c r="AD110" s="889"/>
      <c r="AE110" s="890"/>
      <c r="AF110" s="891">
        <v>3770724</v>
      </c>
      <c r="AG110" s="889"/>
      <c r="AH110" s="889"/>
      <c r="AI110" s="889"/>
      <c r="AJ110" s="890"/>
      <c r="AK110" s="891">
        <v>3797960</v>
      </c>
      <c r="AL110" s="889"/>
      <c r="AM110" s="889"/>
      <c r="AN110" s="889"/>
      <c r="AO110" s="890"/>
      <c r="AP110" s="892">
        <v>22.3</v>
      </c>
      <c r="AQ110" s="893"/>
      <c r="AR110" s="893"/>
      <c r="AS110" s="893"/>
      <c r="AT110" s="894"/>
      <c r="AU110" s="930" t="s">
        <v>74</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37132921</v>
      </c>
      <c r="BR110" s="842"/>
      <c r="BS110" s="842"/>
      <c r="BT110" s="842"/>
      <c r="BU110" s="842"/>
      <c r="BV110" s="842">
        <v>37084181</v>
      </c>
      <c r="BW110" s="842"/>
      <c r="BX110" s="842"/>
      <c r="BY110" s="842"/>
      <c r="BZ110" s="842"/>
      <c r="CA110" s="842">
        <v>34964002</v>
      </c>
      <c r="CB110" s="842"/>
      <c r="CC110" s="842"/>
      <c r="CD110" s="842"/>
      <c r="CE110" s="842"/>
      <c r="CF110" s="866">
        <v>205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418</v>
      </c>
      <c r="DM110" s="842"/>
      <c r="DN110" s="842"/>
      <c r="DO110" s="842"/>
      <c r="DP110" s="842"/>
      <c r="DQ110" s="842" t="s">
        <v>395</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418</v>
      </c>
      <c r="AB111" s="919"/>
      <c r="AC111" s="919"/>
      <c r="AD111" s="919"/>
      <c r="AE111" s="920"/>
      <c r="AF111" s="921" t="s">
        <v>418</v>
      </c>
      <c r="AG111" s="919"/>
      <c r="AH111" s="919"/>
      <c r="AI111" s="919"/>
      <c r="AJ111" s="920"/>
      <c r="AK111" s="921" t="s">
        <v>446</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958069</v>
      </c>
      <c r="BR111" s="817"/>
      <c r="BS111" s="817"/>
      <c r="BT111" s="817"/>
      <c r="BU111" s="817"/>
      <c r="BV111" s="817">
        <v>1450530</v>
      </c>
      <c r="BW111" s="817"/>
      <c r="BX111" s="817"/>
      <c r="BY111" s="817"/>
      <c r="BZ111" s="817"/>
      <c r="CA111" s="817">
        <v>1730040</v>
      </c>
      <c r="CB111" s="817"/>
      <c r="CC111" s="817"/>
      <c r="CD111" s="817"/>
      <c r="CE111" s="817"/>
      <c r="CF111" s="875">
        <v>10.1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418</v>
      </c>
      <c r="DM111" s="817"/>
      <c r="DN111" s="817"/>
      <c r="DO111" s="817"/>
      <c r="DP111" s="817"/>
      <c r="DQ111" s="817" t="s">
        <v>446</v>
      </c>
      <c r="DR111" s="817"/>
      <c r="DS111" s="817"/>
      <c r="DT111" s="817"/>
      <c r="DU111" s="817"/>
      <c r="DV111" s="794" t="s">
        <v>444</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21864133</v>
      </c>
      <c r="BR112" s="817"/>
      <c r="BS112" s="817"/>
      <c r="BT112" s="817"/>
      <c r="BU112" s="817"/>
      <c r="BV112" s="817">
        <v>21322040</v>
      </c>
      <c r="BW112" s="817"/>
      <c r="BX112" s="817"/>
      <c r="BY112" s="817"/>
      <c r="BZ112" s="817"/>
      <c r="CA112" s="817">
        <v>20663474</v>
      </c>
      <c r="CB112" s="817"/>
      <c r="CC112" s="817"/>
      <c r="CD112" s="817"/>
      <c r="CE112" s="817"/>
      <c r="CF112" s="875">
        <v>121.1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446</v>
      </c>
      <c r="DM112" s="817"/>
      <c r="DN112" s="817"/>
      <c r="DO112" s="817"/>
      <c r="DP112" s="817"/>
      <c r="DQ112" s="817" t="s">
        <v>454</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1524309</v>
      </c>
      <c r="AB113" s="919"/>
      <c r="AC113" s="919"/>
      <c r="AD113" s="919"/>
      <c r="AE113" s="920"/>
      <c r="AF113" s="921">
        <v>1531631</v>
      </c>
      <c r="AG113" s="919"/>
      <c r="AH113" s="919"/>
      <c r="AI113" s="919"/>
      <c r="AJ113" s="920"/>
      <c r="AK113" s="921">
        <v>1500333</v>
      </c>
      <c r="AL113" s="919"/>
      <c r="AM113" s="919"/>
      <c r="AN113" s="919"/>
      <c r="AO113" s="920"/>
      <c r="AP113" s="922">
        <v>8.8000000000000007</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238</v>
      </c>
      <c r="BW113" s="817"/>
      <c r="BX113" s="817"/>
      <c r="BY113" s="817"/>
      <c r="BZ113" s="817"/>
      <c r="CA113" s="817" t="s">
        <v>446</v>
      </c>
      <c r="CB113" s="817"/>
      <c r="CC113" s="817"/>
      <c r="CD113" s="817"/>
      <c r="CE113" s="817"/>
      <c r="CF113" s="875" t="s">
        <v>446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238</v>
      </c>
      <c r="DM113" s="780"/>
      <c r="DN113" s="780"/>
      <c r="DO113" s="780"/>
      <c r="DP113" s="781"/>
      <c r="DQ113" s="782" t="s">
        <v>446</v>
      </c>
      <c r="DR113" s="780"/>
      <c r="DS113" s="780"/>
      <c r="DT113" s="780"/>
      <c r="DU113" s="781"/>
      <c r="DV113" s="824" t="s">
        <v>444</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446</v>
      </c>
      <c r="AB114" s="780"/>
      <c r="AC114" s="780"/>
      <c r="AD114" s="780"/>
      <c r="AE114" s="781"/>
      <c r="AF114" s="782" t="s">
        <v>454</v>
      </c>
      <c r="AG114" s="780"/>
      <c r="AH114" s="780"/>
      <c r="AI114" s="780"/>
      <c r="AJ114" s="781"/>
      <c r="AK114" s="782" t="s">
        <v>444</v>
      </c>
      <c r="AL114" s="780"/>
      <c r="AM114" s="780"/>
      <c r="AN114" s="780"/>
      <c r="AO114" s="781"/>
      <c r="AP114" s="824" t="s">
        <v>446</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5591041</v>
      </c>
      <c r="BR114" s="817"/>
      <c r="BS114" s="817"/>
      <c r="BT114" s="817"/>
      <c r="BU114" s="817"/>
      <c r="BV114" s="817">
        <v>5459547</v>
      </c>
      <c r="BW114" s="817"/>
      <c r="BX114" s="817"/>
      <c r="BY114" s="817"/>
      <c r="BZ114" s="817"/>
      <c r="CA114" s="817">
        <v>5225814</v>
      </c>
      <c r="CB114" s="817"/>
      <c r="CC114" s="817"/>
      <c r="CD114" s="817"/>
      <c r="CE114" s="817"/>
      <c r="CF114" s="875">
        <v>30.6</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395</v>
      </c>
      <c r="DR114" s="780"/>
      <c r="DS114" s="780"/>
      <c r="DT114" s="780"/>
      <c r="DU114" s="781"/>
      <c r="DV114" s="824" t="s">
        <v>446</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773</v>
      </c>
      <c r="AB115" s="919"/>
      <c r="AC115" s="919"/>
      <c r="AD115" s="919"/>
      <c r="AE115" s="920"/>
      <c r="AF115" s="921">
        <v>2090</v>
      </c>
      <c r="AG115" s="919"/>
      <c r="AH115" s="919"/>
      <c r="AI115" s="919"/>
      <c r="AJ115" s="920"/>
      <c r="AK115" s="921">
        <v>1939</v>
      </c>
      <c r="AL115" s="919"/>
      <c r="AM115" s="919"/>
      <c r="AN115" s="919"/>
      <c r="AO115" s="920"/>
      <c r="AP115" s="922">
        <v>0</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3709</v>
      </c>
      <c r="BR115" s="817"/>
      <c r="BS115" s="817"/>
      <c r="BT115" s="817"/>
      <c r="BU115" s="817"/>
      <c r="BV115" s="817">
        <v>8754</v>
      </c>
      <c r="BW115" s="817"/>
      <c r="BX115" s="817"/>
      <c r="BY115" s="817"/>
      <c r="BZ115" s="817"/>
      <c r="CA115" s="817">
        <v>8663</v>
      </c>
      <c r="CB115" s="817"/>
      <c r="CC115" s="817"/>
      <c r="CD115" s="817"/>
      <c r="CE115" s="817"/>
      <c r="CF115" s="875">
        <v>0.1</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947464</v>
      </c>
      <c r="DH115" s="780"/>
      <c r="DI115" s="780"/>
      <c r="DJ115" s="780"/>
      <c r="DK115" s="781"/>
      <c r="DL115" s="782">
        <v>1444405</v>
      </c>
      <c r="DM115" s="780"/>
      <c r="DN115" s="780"/>
      <c r="DO115" s="780"/>
      <c r="DP115" s="781"/>
      <c r="DQ115" s="782">
        <v>1727747</v>
      </c>
      <c r="DR115" s="780"/>
      <c r="DS115" s="780"/>
      <c r="DT115" s="780"/>
      <c r="DU115" s="781"/>
      <c r="DV115" s="824">
        <v>10.1</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446</v>
      </c>
      <c r="AG116" s="780"/>
      <c r="AH116" s="780"/>
      <c r="AI116" s="780"/>
      <c r="AJ116" s="781"/>
      <c r="AK116" s="782" t="s">
        <v>238</v>
      </c>
      <c r="AL116" s="780"/>
      <c r="AM116" s="780"/>
      <c r="AN116" s="780"/>
      <c r="AO116" s="781"/>
      <c r="AP116" s="824" t="s">
        <v>465</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395</v>
      </c>
      <c r="BW116" s="817"/>
      <c r="BX116" s="817"/>
      <c r="BY116" s="817"/>
      <c r="BZ116" s="817"/>
      <c r="CA116" s="817" t="s">
        <v>446</v>
      </c>
      <c r="CB116" s="817"/>
      <c r="CC116" s="817"/>
      <c r="CD116" s="817"/>
      <c r="CE116" s="817"/>
      <c r="CF116" s="875" t="s">
        <v>446</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465</v>
      </c>
      <c r="DH116" s="780"/>
      <c r="DI116" s="780"/>
      <c r="DJ116" s="780"/>
      <c r="DK116" s="781"/>
      <c r="DL116" s="782" t="s">
        <v>446</v>
      </c>
      <c r="DM116" s="780"/>
      <c r="DN116" s="780"/>
      <c r="DO116" s="780"/>
      <c r="DP116" s="781"/>
      <c r="DQ116" s="782" t="s">
        <v>418</v>
      </c>
      <c r="DR116" s="780"/>
      <c r="DS116" s="780"/>
      <c r="DT116" s="780"/>
      <c r="DU116" s="781"/>
      <c r="DV116" s="824" t="s">
        <v>395</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5128613</v>
      </c>
      <c r="AB117" s="903"/>
      <c r="AC117" s="903"/>
      <c r="AD117" s="903"/>
      <c r="AE117" s="904"/>
      <c r="AF117" s="905">
        <v>5304445</v>
      </c>
      <c r="AG117" s="903"/>
      <c r="AH117" s="903"/>
      <c r="AI117" s="903"/>
      <c r="AJ117" s="904"/>
      <c r="AK117" s="905">
        <v>5300232</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465</v>
      </c>
      <c r="BR117" s="817"/>
      <c r="BS117" s="817"/>
      <c r="BT117" s="817"/>
      <c r="BU117" s="817"/>
      <c r="BV117" s="817" t="s">
        <v>395</v>
      </c>
      <c r="BW117" s="817"/>
      <c r="BX117" s="817"/>
      <c r="BY117" s="817"/>
      <c r="BZ117" s="817"/>
      <c r="CA117" s="817" t="s">
        <v>465</v>
      </c>
      <c r="CB117" s="817"/>
      <c r="CC117" s="817"/>
      <c r="CD117" s="817"/>
      <c r="CE117" s="817"/>
      <c r="CF117" s="875" t="s">
        <v>238</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238</v>
      </c>
      <c r="DH117" s="780"/>
      <c r="DI117" s="780"/>
      <c r="DJ117" s="780"/>
      <c r="DK117" s="781"/>
      <c r="DL117" s="782" t="s">
        <v>443</v>
      </c>
      <c r="DM117" s="780"/>
      <c r="DN117" s="780"/>
      <c r="DO117" s="780"/>
      <c r="DP117" s="781"/>
      <c r="DQ117" s="782" t="s">
        <v>238</v>
      </c>
      <c r="DR117" s="780"/>
      <c r="DS117" s="780"/>
      <c r="DT117" s="780"/>
      <c r="DU117" s="781"/>
      <c r="DV117" s="824" t="s">
        <v>443</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454</v>
      </c>
      <c r="BR118" s="845"/>
      <c r="BS118" s="845"/>
      <c r="BT118" s="845"/>
      <c r="BU118" s="845"/>
      <c r="BV118" s="845" t="s">
        <v>465</v>
      </c>
      <c r="BW118" s="845"/>
      <c r="BX118" s="845"/>
      <c r="BY118" s="845"/>
      <c r="BZ118" s="845"/>
      <c r="CA118" s="845" t="s">
        <v>454</v>
      </c>
      <c r="CB118" s="845"/>
      <c r="CC118" s="845"/>
      <c r="CD118" s="845"/>
      <c r="CE118" s="845"/>
      <c r="CF118" s="875" t="s">
        <v>449</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465</v>
      </c>
      <c r="DM118" s="780"/>
      <c r="DN118" s="780"/>
      <c r="DO118" s="780"/>
      <c r="DP118" s="781"/>
      <c r="DQ118" s="782" t="s">
        <v>395</v>
      </c>
      <c r="DR118" s="780"/>
      <c r="DS118" s="780"/>
      <c r="DT118" s="780"/>
      <c r="DU118" s="781"/>
      <c r="DV118" s="824" t="s">
        <v>454</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465</v>
      </c>
      <c r="AB119" s="889"/>
      <c r="AC119" s="889"/>
      <c r="AD119" s="889"/>
      <c r="AE119" s="890"/>
      <c r="AF119" s="891" t="s">
        <v>446</v>
      </c>
      <c r="AG119" s="889"/>
      <c r="AH119" s="889"/>
      <c r="AI119" s="889"/>
      <c r="AJ119" s="890"/>
      <c r="AK119" s="891" t="s">
        <v>446</v>
      </c>
      <c r="AL119" s="889"/>
      <c r="AM119" s="889"/>
      <c r="AN119" s="889"/>
      <c r="AO119" s="890"/>
      <c r="AP119" s="892" t="s">
        <v>443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473</v>
      </c>
      <c r="BP119" s="878"/>
      <c r="BQ119" s="879">
        <v>65549873</v>
      </c>
      <c r="BR119" s="845"/>
      <c r="BS119" s="845"/>
      <c r="BT119" s="845"/>
      <c r="BU119" s="845"/>
      <c r="BV119" s="845">
        <v>65325052</v>
      </c>
      <c r="BW119" s="845"/>
      <c r="BX119" s="845"/>
      <c r="BY119" s="845"/>
      <c r="BZ119" s="845"/>
      <c r="CA119" s="845">
        <v>62591993</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10605</v>
      </c>
      <c r="DH119" s="764"/>
      <c r="DI119" s="764"/>
      <c r="DJ119" s="764"/>
      <c r="DK119" s="765"/>
      <c r="DL119" s="766">
        <v>6125</v>
      </c>
      <c r="DM119" s="764"/>
      <c r="DN119" s="764"/>
      <c r="DO119" s="764"/>
      <c r="DP119" s="765"/>
      <c r="DQ119" s="766">
        <v>2293</v>
      </c>
      <c r="DR119" s="764"/>
      <c r="DS119" s="764"/>
      <c r="DT119" s="764"/>
      <c r="DU119" s="765"/>
      <c r="DV119" s="848">
        <v>0</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449</v>
      </c>
      <c r="AG120" s="780"/>
      <c r="AH120" s="780"/>
      <c r="AI120" s="780"/>
      <c r="AJ120" s="781"/>
      <c r="AK120" s="782" t="s">
        <v>454</v>
      </c>
      <c r="AL120" s="780"/>
      <c r="AM120" s="780"/>
      <c r="AN120" s="780"/>
      <c r="AO120" s="781"/>
      <c r="AP120" s="824" t="s">
        <v>418</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9917954</v>
      </c>
      <c r="BR120" s="842"/>
      <c r="BS120" s="842"/>
      <c r="BT120" s="842"/>
      <c r="BU120" s="842"/>
      <c r="BV120" s="842">
        <v>11410333</v>
      </c>
      <c r="BW120" s="842"/>
      <c r="BX120" s="842"/>
      <c r="BY120" s="842"/>
      <c r="BZ120" s="842"/>
      <c r="CA120" s="842">
        <v>12976145</v>
      </c>
      <c r="CB120" s="842"/>
      <c r="CC120" s="842"/>
      <c r="CD120" s="842"/>
      <c r="CE120" s="842"/>
      <c r="CF120" s="866">
        <v>76.099999999999994</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19450456</v>
      </c>
      <c r="DH120" s="842"/>
      <c r="DI120" s="842"/>
      <c r="DJ120" s="842"/>
      <c r="DK120" s="842"/>
      <c r="DL120" s="842">
        <v>18953812</v>
      </c>
      <c r="DM120" s="842"/>
      <c r="DN120" s="842"/>
      <c r="DO120" s="842"/>
      <c r="DP120" s="842"/>
      <c r="DQ120" s="842">
        <v>18263320</v>
      </c>
      <c r="DR120" s="842"/>
      <c r="DS120" s="842"/>
      <c r="DT120" s="842"/>
      <c r="DU120" s="842"/>
      <c r="DV120" s="843">
        <v>107.1</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446</v>
      </c>
      <c r="AG121" s="780"/>
      <c r="AH121" s="780"/>
      <c r="AI121" s="780"/>
      <c r="AJ121" s="781"/>
      <c r="AK121" s="782" t="s">
        <v>454</v>
      </c>
      <c r="AL121" s="780"/>
      <c r="AM121" s="780"/>
      <c r="AN121" s="780"/>
      <c r="AO121" s="781"/>
      <c r="AP121" s="824" t="s">
        <v>443</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739537</v>
      </c>
      <c r="BR121" s="817"/>
      <c r="BS121" s="817"/>
      <c r="BT121" s="817"/>
      <c r="BU121" s="817"/>
      <c r="BV121" s="817">
        <v>649208</v>
      </c>
      <c r="BW121" s="817"/>
      <c r="BX121" s="817"/>
      <c r="BY121" s="817"/>
      <c r="BZ121" s="817"/>
      <c r="CA121" s="817">
        <v>587197</v>
      </c>
      <c r="CB121" s="817"/>
      <c r="CC121" s="817"/>
      <c r="CD121" s="817"/>
      <c r="CE121" s="817"/>
      <c r="CF121" s="875">
        <v>3.4</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1695581</v>
      </c>
      <c r="DH121" s="817"/>
      <c r="DI121" s="817"/>
      <c r="DJ121" s="817"/>
      <c r="DK121" s="817"/>
      <c r="DL121" s="817">
        <v>1676215</v>
      </c>
      <c r="DM121" s="817"/>
      <c r="DN121" s="817"/>
      <c r="DO121" s="817"/>
      <c r="DP121" s="817"/>
      <c r="DQ121" s="817">
        <v>1677213</v>
      </c>
      <c r="DR121" s="817"/>
      <c r="DS121" s="817"/>
      <c r="DT121" s="817"/>
      <c r="DU121" s="817"/>
      <c r="DV121" s="794">
        <v>9.8000000000000007</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454</v>
      </c>
      <c r="AB122" s="780"/>
      <c r="AC122" s="780"/>
      <c r="AD122" s="780"/>
      <c r="AE122" s="781"/>
      <c r="AF122" s="782" t="s">
        <v>446</v>
      </c>
      <c r="AG122" s="780"/>
      <c r="AH122" s="780"/>
      <c r="AI122" s="780"/>
      <c r="AJ122" s="781"/>
      <c r="AK122" s="782" t="s">
        <v>454</v>
      </c>
      <c r="AL122" s="780"/>
      <c r="AM122" s="780"/>
      <c r="AN122" s="780"/>
      <c r="AO122" s="781"/>
      <c r="AP122" s="824" t="s">
        <v>465</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36844410</v>
      </c>
      <c r="BR122" s="845"/>
      <c r="BS122" s="845"/>
      <c r="BT122" s="845"/>
      <c r="BU122" s="845"/>
      <c r="BV122" s="845">
        <v>36903560</v>
      </c>
      <c r="BW122" s="845"/>
      <c r="BX122" s="845"/>
      <c r="BY122" s="845"/>
      <c r="BZ122" s="845"/>
      <c r="CA122" s="845">
        <v>35626759</v>
      </c>
      <c r="CB122" s="845"/>
      <c r="CC122" s="845"/>
      <c r="CD122" s="845"/>
      <c r="CE122" s="845"/>
      <c r="CF122" s="846">
        <v>208.9</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715916</v>
      </c>
      <c r="DH122" s="817"/>
      <c r="DI122" s="817"/>
      <c r="DJ122" s="817"/>
      <c r="DK122" s="817"/>
      <c r="DL122" s="817">
        <v>689082</v>
      </c>
      <c r="DM122" s="817"/>
      <c r="DN122" s="817"/>
      <c r="DO122" s="817"/>
      <c r="DP122" s="817"/>
      <c r="DQ122" s="817">
        <v>648380</v>
      </c>
      <c r="DR122" s="817"/>
      <c r="DS122" s="817"/>
      <c r="DT122" s="817"/>
      <c r="DU122" s="817"/>
      <c r="DV122" s="794">
        <v>3.8</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454</v>
      </c>
      <c r="AG123" s="780"/>
      <c r="AH123" s="780"/>
      <c r="AI123" s="780"/>
      <c r="AJ123" s="781"/>
      <c r="AK123" s="782" t="s">
        <v>443</v>
      </c>
      <c r="AL123" s="780"/>
      <c r="AM123" s="780"/>
      <c r="AN123" s="780"/>
      <c r="AO123" s="781"/>
      <c r="AP123" s="824" t="s">
        <v>449</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484</v>
      </c>
      <c r="BP123" s="878"/>
      <c r="BQ123" s="832">
        <v>47501901</v>
      </c>
      <c r="BR123" s="833"/>
      <c r="BS123" s="833"/>
      <c r="BT123" s="833"/>
      <c r="BU123" s="833"/>
      <c r="BV123" s="833">
        <v>48963101</v>
      </c>
      <c r="BW123" s="833"/>
      <c r="BX123" s="833"/>
      <c r="BY123" s="833"/>
      <c r="BZ123" s="833"/>
      <c r="CA123" s="833">
        <v>49190101</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v>2180</v>
      </c>
      <c r="DH123" s="780"/>
      <c r="DI123" s="780"/>
      <c r="DJ123" s="780"/>
      <c r="DK123" s="781"/>
      <c r="DL123" s="782">
        <v>2931</v>
      </c>
      <c r="DM123" s="780"/>
      <c r="DN123" s="780"/>
      <c r="DO123" s="780"/>
      <c r="DP123" s="781"/>
      <c r="DQ123" s="782">
        <v>820</v>
      </c>
      <c r="DR123" s="780"/>
      <c r="DS123" s="780"/>
      <c r="DT123" s="780"/>
      <c r="DU123" s="781"/>
      <c r="DV123" s="824">
        <v>0</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773</v>
      </c>
      <c r="AB124" s="780"/>
      <c r="AC124" s="780"/>
      <c r="AD124" s="780"/>
      <c r="AE124" s="781"/>
      <c r="AF124" s="782">
        <v>2090</v>
      </c>
      <c r="AG124" s="780"/>
      <c r="AH124" s="780"/>
      <c r="AI124" s="780"/>
      <c r="AJ124" s="781"/>
      <c r="AK124" s="782">
        <v>1939</v>
      </c>
      <c r="AL124" s="780"/>
      <c r="AM124" s="780"/>
      <c r="AN124" s="780"/>
      <c r="AO124" s="781"/>
      <c r="AP124" s="824">
        <v>0</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108.6</v>
      </c>
      <c r="BR124" s="831"/>
      <c r="BS124" s="831"/>
      <c r="BT124" s="831"/>
      <c r="BU124" s="831"/>
      <c r="BV124" s="831">
        <v>92.8</v>
      </c>
      <c r="BW124" s="831"/>
      <c r="BX124" s="831"/>
      <c r="BY124" s="831"/>
      <c r="BZ124" s="831"/>
      <c r="CA124" s="831">
        <v>78.5</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444</v>
      </c>
      <c r="DM124" s="764"/>
      <c r="DN124" s="764"/>
      <c r="DO124" s="764"/>
      <c r="DP124" s="765"/>
      <c r="DQ124" s="766" t="s">
        <v>444</v>
      </c>
      <c r="DR124" s="764"/>
      <c r="DS124" s="764"/>
      <c r="DT124" s="764"/>
      <c r="DU124" s="765"/>
      <c r="DV124" s="848" t="s">
        <v>446</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454</v>
      </c>
      <c r="AG125" s="780"/>
      <c r="AH125" s="780"/>
      <c r="AI125" s="780"/>
      <c r="AJ125" s="781"/>
      <c r="AK125" s="782" t="s">
        <v>454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491</v>
      </c>
      <c r="DM125" s="842"/>
      <c r="DN125" s="842"/>
      <c r="DO125" s="842"/>
      <c r="DP125" s="842"/>
      <c r="DQ125" s="842" t="s">
        <v>446</v>
      </c>
      <c r="DR125" s="842"/>
      <c r="DS125" s="842"/>
      <c r="DT125" s="842"/>
      <c r="DU125" s="842"/>
      <c r="DV125" s="843" t="s">
        <v>454</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488</v>
      </c>
      <c r="AG126" s="780"/>
      <c r="AH126" s="780"/>
      <c r="AI126" s="780"/>
      <c r="AJ126" s="781"/>
      <c r="AK126" s="782" t="s">
        <v>444</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454</v>
      </c>
      <c r="DH126" s="817"/>
      <c r="DI126" s="817"/>
      <c r="DJ126" s="817"/>
      <c r="DK126" s="817"/>
      <c r="DL126" s="817" t="s">
        <v>491</v>
      </c>
      <c r="DM126" s="817"/>
      <c r="DN126" s="817"/>
      <c r="DO126" s="817"/>
      <c r="DP126" s="817"/>
      <c r="DQ126" s="817" t="s">
        <v>488</v>
      </c>
      <c r="DR126" s="817"/>
      <c r="DS126" s="817"/>
      <c r="DT126" s="817"/>
      <c r="DU126" s="817"/>
      <c r="DV126" s="794" t="s">
        <v>446</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454</v>
      </c>
      <c r="AB127" s="780"/>
      <c r="AC127" s="780"/>
      <c r="AD127" s="780"/>
      <c r="AE127" s="781"/>
      <c r="AF127" s="782" t="s">
        <v>454</v>
      </c>
      <c r="AG127" s="780"/>
      <c r="AH127" s="780"/>
      <c r="AI127" s="780"/>
      <c r="AJ127" s="781"/>
      <c r="AK127" s="782" t="s">
        <v>238</v>
      </c>
      <c r="AL127" s="780"/>
      <c r="AM127" s="780"/>
      <c r="AN127" s="780"/>
      <c r="AO127" s="781"/>
      <c r="AP127" s="824" t="s">
        <v>446</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454</v>
      </c>
      <c r="DM127" s="817"/>
      <c r="DN127" s="817"/>
      <c r="DO127" s="817"/>
      <c r="DP127" s="817"/>
      <c r="DQ127" s="817" t="s">
        <v>446</v>
      </c>
      <c r="DR127" s="817"/>
      <c r="DS127" s="817"/>
      <c r="DT127" s="817"/>
      <c r="DU127" s="817"/>
      <c r="DV127" s="794" t="s">
        <v>491</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47883</v>
      </c>
      <c r="AB128" s="801"/>
      <c r="AC128" s="801"/>
      <c r="AD128" s="801"/>
      <c r="AE128" s="802"/>
      <c r="AF128" s="803">
        <v>60345</v>
      </c>
      <c r="AG128" s="801"/>
      <c r="AH128" s="801"/>
      <c r="AI128" s="801"/>
      <c r="AJ128" s="802"/>
      <c r="AK128" s="803">
        <v>59732</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446</v>
      </c>
      <c r="BG128" s="787"/>
      <c r="BH128" s="787"/>
      <c r="BI128" s="787"/>
      <c r="BJ128" s="787"/>
      <c r="BK128" s="787"/>
      <c r="BL128" s="810"/>
      <c r="BM128" s="786">
        <v>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3709</v>
      </c>
      <c r="DH128" s="791"/>
      <c r="DI128" s="791"/>
      <c r="DJ128" s="791"/>
      <c r="DK128" s="791"/>
      <c r="DL128" s="791">
        <v>8754</v>
      </c>
      <c r="DM128" s="791"/>
      <c r="DN128" s="791"/>
      <c r="DO128" s="791"/>
      <c r="DP128" s="791"/>
      <c r="DQ128" s="791">
        <v>8663</v>
      </c>
      <c r="DR128" s="791"/>
      <c r="DS128" s="791"/>
      <c r="DT128" s="791"/>
      <c r="DU128" s="791"/>
      <c r="DV128" s="792">
        <v>0.1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19563542</v>
      </c>
      <c r="AB129" s="780"/>
      <c r="AC129" s="780"/>
      <c r="AD129" s="780"/>
      <c r="AE129" s="781"/>
      <c r="AF129" s="782">
        <v>20557669</v>
      </c>
      <c r="AG129" s="780"/>
      <c r="AH129" s="780"/>
      <c r="AI129" s="780"/>
      <c r="AJ129" s="781"/>
      <c r="AK129" s="782">
        <v>19996499</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444</v>
      </c>
      <c r="BG129" s="771"/>
      <c r="BH129" s="771"/>
      <c r="BI129" s="771"/>
      <c r="BJ129" s="771"/>
      <c r="BK129" s="771"/>
      <c r="BL129" s="772"/>
      <c r="BM129" s="770">
        <v>17.5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2951425</v>
      </c>
      <c r="AB130" s="780"/>
      <c r="AC130" s="780"/>
      <c r="AD130" s="780"/>
      <c r="AE130" s="781"/>
      <c r="AF130" s="782">
        <v>2941154</v>
      </c>
      <c r="AG130" s="780"/>
      <c r="AH130" s="780"/>
      <c r="AI130" s="780"/>
      <c r="AJ130" s="781"/>
      <c r="AK130" s="782">
        <v>2939260</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13.1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16612117</v>
      </c>
      <c r="AB131" s="764"/>
      <c r="AC131" s="764"/>
      <c r="AD131" s="764"/>
      <c r="AE131" s="765"/>
      <c r="AF131" s="766">
        <v>17616515</v>
      </c>
      <c r="AG131" s="764"/>
      <c r="AH131" s="764"/>
      <c r="AI131" s="764"/>
      <c r="AJ131" s="765"/>
      <c r="AK131" s="766">
        <v>17057239</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78.5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12.81778235</v>
      </c>
      <c r="AB132" s="745"/>
      <c r="AC132" s="745"/>
      <c r="AD132" s="745"/>
      <c r="AE132" s="746"/>
      <c r="AF132" s="747">
        <v>13.0726537</v>
      </c>
      <c r="AG132" s="745"/>
      <c r="AH132" s="745"/>
      <c r="AI132" s="745"/>
      <c r="AJ132" s="746"/>
      <c r="AK132" s="747">
        <v>13.491280740000001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12.4</v>
      </c>
      <c r="AB133" s="724"/>
      <c r="AC133" s="724"/>
      <c r="AD133" s="724"/>
      <c r="AE133" s="725"/>
      <c r="AF133" s="723">
        <v>12.8</v>
      </c>
      <c r="AG133" s="724"/>
      <c r="AH133" s="724"/>
      <c r="AI133" s="724"/>
      <c r="AJ133" s="725"/>
      <c r="AK133" s="723">
        <v>13.1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ao5lDyT/n3UQWp/t153Makqu3my3r1pTl0MvT9uORAOCIQ1gL7G521t6uTrgaGl2E91AWwIVsjinE1861mXA==" saltValue="/HR5GC1xoxOQ9aqINiZ8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8B19-6CB1-49DC-A5CA-4B21D4BD45E6}">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DWxrnUlMcpYWQMhjFK0G7bGZfViTgx1mCoiwq0L6oncVMapLVZJkGyoAn1iUFVKBmaS4E0hRsB3Nz2GhxGR3g==" saltValue="mgUsvpYM3PVbb8ydVZA9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ruxoSyIoJ/S0ppgGYSXq4TY0QAa5bM1nF6QSCjmgk9jVX9YPCR34b975baw8FkE6HE2lOmz/+ZfWU/bSEcNew==" saltValue="uJiN/g0kC0IzuS5di2qZH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521</v>
      </c>
      <c r="AL9" s="1136"/>
      <c r="AM9" s="1136"/>
      <c r="AN9" s="1137"/>
      <c r="AO9" s="281">
        <v>6966932</v>
      </c>
      <c r="AP9" s="281">
        <v>89098</v>
      </c>
      <c r="AQ9" s="282">
        <v>65316</v>
      </c>
      <c r="AR9" s="283">
        <v>36.4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522</v>
      </c>
      <c r="AL10" s="1136"/>
      <c r="AM10" s="1136"/>
      <c r="AN10" s="1137"/>
      <c r="AO10" s="284">
        <v>3644</v>
      </c>
      <c r="AP10" s="284">
        <v>47</v>
      </c>
      <c r="AQ10" s="285">
        <v>6075</v>
      </c>
      <c r="AR10" s="286">
        <v>-99.2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523</v>
      </c>
      <c r="AL11" s="1136"/>
      <c r="AM11" s="1136"/>
      <c r="AN11" s="1137"/>
      <c r="AO11" s="284">
        <v>173610</v>
      </c>
      <c r="AP11" s="284">
        <v>2220</v>
      </c>
      <c r="AQ11" s="285">
        <v>1232</v>
      </c>
      <c r="AR11" s="286">
        <v>80.2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524</v>
      </c>
      <c r="AL12" s="1136"/>
      <c r="AM12" s="1136"/>
      <c r="AN12" s="1137"/>
      <c r="AO12" s="284" t="s">
        <v>525</v>
      </c>
      <c r="AP12" s="284" t="s">
        <v>525</v>
      </c>
      <c r="AQ12" s="285">
        <v>18</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526</v>
      </c>
      <c r="AL13" s="1136"/>
      <c r="AM13" s="1136"/>
      <c r="AN13" s="1137"/>
      <c r="AO13" s="284">
        <v>255336</v>
      </c>
      <c r="AP13" s="284">
        <v>3265</v>
      </c>
      <c r="AQ13" s="285">
        <v>2791</v>
      </c>
      <c r="AR13" s="286">
        <v>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527</v>
      </c>
      <c r="AL14" s="1136"/>
      <c r="AM14" s="1136"/>
      <c r="AN14" s="1137"/>
      <c r="AO14" s="284">
        <v>71613</v>
      </c>
      <c r="AP14" s="284">
        <v>916</v>
      </c>
      <c r="AQ14" s="285">
        <v>1364</v>
      </c>
      <c r="AR14" s="286">
        <v>-32.799999999999997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528</v>
      </c>
      <c r="AL15" s="1139"/>
      <c r="AM15" s="1139"/>
      <c r="AN15" s="1140"/>
      <c r="AO15" s="284">
        <v>-734187</v>
      </c>
      <c r="AP15" s="284">
        <v>-9389</v>
      </c>
      <c r="AQ15" s="285">
        <v>-4006</v>
      </c>
      <c r="AR15" s="286">
        <v>134.4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191</v>
      </c>
      <c r="AL16" s="1139"/>
      <c r="AM16" s="1139"/>
      <c r="AN16" s="1140"/>
      <c r="AO16" s="284">
        <v>6736948</v>
      </c>
      <c r="AP16" s="284">
        <v>86157</v>
      </c>
      <c r="AQ16" s="285">
        <v>72790</v>
      </c>
      <c r="AR16" s="286">
        <v>18.399999999999999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533</v>
      </c>
      <c r="AL21" s="1142"/>
      <c r="AM21" s="1142"/>
      <c r="AN21" s="1143"/>
      <c r="AO21" s="297">
        <v>8.0399999999999991</v>
      </c>
      <c r="AP21" s="298">
        <v>6.54</v>
      </c>
      <c r="AQ21" s="299">
        <v>1.5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534</v>
      </c>
      <c r="AL22" s="1142"/>
      <c r="AM22" s="1142"/>
      <c r="AN22" s="1143"/>
      <c r="AO22" s="302">
        <v>100.8</v>
      </c>
      <c r="AP22" s="303">
        <v>98.3</v>
      </c>
      <c r="AQ22" s="304">
        <v>2.5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4" t="s">
        <v>535</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538</v>
      </c>
      <c r="AL32" s="1126"/>
      <c r="AM32" s="1126"/>
      <c r="AN32" s="1127"/>
      <c r="AO32" s="312">
        <v>3797960</v>
      </c>
      <c r="AP32" s="312">
        <v>48571</v>
      </c>
      <c r="AQ32" s="313">
        <v>35011</v>
      </c>
      <c r="AR32" s="314">
        <v>38.700000000000003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539</v>
      </c>
      <c r="AL33" s="1126"/>
      <c r="AM33" s="1126"/>
      <c r="AN33" s="1127"/>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540</v>
      </c>
      <c r="AL34" s="1126"/>
      <c r="AM34" s="1126"/>
      <c r="AN34" s="1127"/>
      <c r="AO34" s="312" t="s">
        <v>525</v>
      </c>
      <c r="AP34" s="312" t="s">
        <v>525</v>
      </c>
      <c r="AQ34" s="313">
        <v>4</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541</v>
      </c>
      <c r="AL35" s="1126"/>
      <c r="AM35" s="1126"/>
      <c r="AN35" s="1127"/>
      <c r="AO35" s="312">
        <v>1500333</v>
      </c>
      <c r="AP35" s="312">
        <v>19187</v>
      </c>
      <c r="AQ35" s="313">
        <v>8351</v>
      </c>
      <c r="AR35" s="314">
        <v>129.80000000000001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542</v>
      </c>
      <c r="AL36" s="1126"/>
      <c r="AM36" s="1126"/>
      <c r="AN36" s="1127"/>
      <c r="AO36" s="312" t="s">
        <v>525</v>
      </c>
      <c r="AP36" s="312" t="s">
        <v>525</v>
      </c>
      <c r="AQ36" s="313">
        <v>1645</v>
      </c>
      <c r="AR36" s="314" t="s">
        <v>525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543</v>
      </c>
      <c r="AL37" s="1126"/>
      <c r="AM37" s="1126"/>
      <c r="AN37" s="1127"/>
      <c r="AO37" s="312">
        <v>1939</v>
      </c>
      <c r="AP37" s="312">
        <v>25</v>
      </c>
      <c r="AQ37" s="313">
        <v>1050</v>
      </c>
      <c r="AR37" s="314">
        <v>-97.6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544</v>
      </c>
      <c r="AL38" s="1129"/>
      <c r="AM38" s="1129"/>
      <c r="AN38" s="1130"/>
      <c r="AO38" s="315" t="s">
        <v>525</v>
      </c>
      <c r="AP38" s="315" t="s">
        <v>525</v>
      </c>
      <c r="AQ38" s="316">
        <v>1</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545</v>
      </c>
      <c r="AL39" s="1129"/>
      <c r="AM39" s="1129"/>
      <c r="AN39" s="1130"/>
      <c r="AO39" s="312">
        <v>-59732</v>
      </c>
      <c r="AP39" s="312">
        <v>-764</v>
      </c>
      <c r="AQ39" s="313">
        <v>-5851</v>
      </c>
      <c r="AR39" s="314">
        <v>-86.9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546</v>
      </c>
      <c r="AL40" s="1126"/>
      <c r="AM40" s="1126"/>
      <c r="AN40" s="1127"/>
      <c r="AO40" s="312">
        <v>-2939260</v>
      </c>
      <c r="AP40" s="312">
        <v>-37589</v>
      </c>
      <c r="AQ40" s="313">
        <v>-27858</v>
      </c>
      <c r="AR40" s="314">
        <v>34.9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304</v>
      </c>
      <c r="AL41" s="1132"/>
      <c r="AM41" s="1132"/>
      <c r="AN41" s="1133"/>
      <c r="AO41" s="312">
        <v>2301240</v>
      </c>
      <c r="AP41" s="312">
        <v>29430</v>
      </c>
      <c r="AQ41" s="313">
        <v>12351</v>
      </c>
      <c r="AR41" s="314">
        <v>138.30000000000001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516</v>
      </c>
      <c r="AN49" s="1120" t="s">
        <v>550</v>
      </c>
      <c r="AO49" s="1121"/>
      <c r="AP49" s="1121"/>
      <c r="AQ49" s="1121"/>
      <c r="AR49" s="112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4073413</v>
      </c>
      <c r="AN51" s="334">
        <v>49180</v>
      </c>
      <c r="AO51" s="335">
        <v>1.7</v>
      </c>
      <c r="AP51" s="336">
        <v>41934</v>
      </c>
      <c r="AQ51" s="337">
        <v>-12.3</v>
      </c>
      <c r="AR51" s="338">
        <v>14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2425528</v>
      </c>
      <c r="AN52" s="342">
        <v>29284</v>
      </c>
      <c r="AO52" s="343">
        <v>10.5</v>
      </c>
      <c r="AP52" s="344">
        <v>23352</v>
      </c>
      <c r="AQ52" s="345">
        <v>-9.6999999999999993</v>
      </c>
      <c r="AR52" s="346">
        <v>20.2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3535826</v>
      </c>
      <c r="AN53" s="334">
        <v>43139</v>
      </c>
      <c r="AO53" s="335">
        <v>-12.3</v>
      </c>
      <c r="AP53" s="336">
        <v>45588</v>
      </c>
      <c r="AQ53" s="337">
        <v>8.6999999999999993</v>
      </c>
      <c r="AR53" s="338">
        <v>-21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1485359</v>
      </c>
      <c r="AN54" s="342">
        <v>18122</v>
      </c>
      <c r="AO54" s="343">
        <v>-38.1</v>
      </c>
      <c r="AP54" s="344">
        <v>24150</v>
      </c>
      <c r="AQ54" s="345">
        <v>3.4</v>
      </c>
      <c r="AR54" s="346">
        <v>-41.5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4934712</v>
      </c>
      <c r="AN55" s="334">
        <v>60990</v>
      </c>
      <c r="AO55" s="335">
        <v>41.4</v>
      </c>
      <c r="AP55" s="336">
        <v>45483</v>
      </c>
      <c r="AQ55" s="337">
        <v>-0.2</v>
      </c>
      <c r="AR55" s="338">
        <v>41.6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1396644</v>
      </c>
      <c r="AN56" s="342">
        <v>17262</v>
      </c>
      <c r="AO56" s="343">
        <v>-4.7</v>
      </c>
      <c r="AP56" s="344">
        <v>24241</v>
      </c>
      <c r="AQ56" s="345">
        <v>0.4</v>
      </c>
      <c r="AR56" s="346">
        <v>-5.0999999999999996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6207942</v>
      </c>
      <c r="AN57" s="334">
        <v>78088</v>
      </c>
      <c r="AO57" s="335">
        <v>28</v>
      </c>
      <c r="AP57" s="336">
        <v>45945</v>
      </c>
      <c r="AQ57" s="337">
        <v>1</v>
      </c>
      <c r="AR57" s="338">
        <v>27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1623782</v>
      </c>
      <c r="AN58" s="342">
        <v>20425</v>
      </c>
      <c r="AO58" s="343">
        <v>18.3</v>
      </c>
      <c r="AP58" s="344">
        <v>25180</v>
      </c>
      <c r="AQ58" s="345">
        <v>3.9</v>
      </c>
      <c r="AR58" s="346">
        <v>14.4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4244707</v>
      </c>
      <c r="AN59" s="334">
        <v>54284</v>
      </c>
      <c r="AO59" s="335">
        <v>-30.5</v>
      </c>
      <c r="AP59" s="336">
        <v>44475</v>
      </c>
      <c r="AQ59" s="337">
        <v>-3.2</v>
      </c>
      <c r="AR59" s="338">
        <v>-27.3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1366347</v>
      </c>
      <c r="AN60" s="342">
        <v>17474</v>
      </c>
      <c r="AO60" s="343">
        <v>-14.4</v>
      </c>
      <c r="AP60" s="344">
        <v>24780</v>
      </c>
      <c r="AQ60" s="345">
        <v>-1.6</v>
      </c>
      <c r="AR60" s="346">
        <v>-12.8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4599320</v>
      </c>
      <c r="AN61" s="349">
        <v>57136</v>
      </c>
      <c r="AO61" s="350">
        <v>5.7</v>
      </c>
      <c r="AP61" s="351">
        <v>44685</v>
      </c>
      <c r="AQ61" s="352">
        <v>-1.2</v>
      </c>
      <c r="AR61" s="338">
        <v>6.9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1659532</v>
      </c>
      <c r="AN62" s="342">
        <v>20513</v>
      </c>
      <c r="AO62" s="343">
        <v>-5.7</v>
      </c>
      <c r="AP62" s="344">
        <v>24341</v>
      </c>
      <c r="AQ62" s="345">
        <v>-0.7</v>
      </c>
      <c r="AR62" s="346">
        <v>-5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mKQP7lfPAb9L08pqfIzVdjC2loEFubT1VeaQgK9vuHuX2QYSsZdWIu7pnzDnntronpSkah0NnkTxVSxgpeBng==" saltValue="fqRo4thO5XOaO5Vw710M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Aej9KCrI3LGsRj3C3JSv1li5mHkahAZmy4Y5gO0CYbJFLMlQkaJt8yZjoo5isMdFym4yC4N5ShRhBvleUMZN2g==" saltValue="+wSmcu14K6dreaxQu1OcW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BcRSPapLxF274ZGQGGad/gJ71GZAc2ttzEANbmr3qfygpNmEW69/SHDvOm0r77pz4NsVrgCPtl7i6+7C9PVDfg==" saltValue="oRmR0MyfibWuiDjHcpcDA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44" t="s">
        <v>3</v>
      </c>
      <c r="D47" s="1144"/>
      <c r="E47" s="1145"/>
      <c r="F47" s="11">
        <v>15.11</v>
      </c>
      <c r="G47" s="12">
        <v>15.17</v>
      </c>
      <c r="H47" s="12">
        <v>15.04</v>
      </c>
      <c r="I47" s="12">
        <v>16.62</v>
      </c>
      <c r="J47" s="13">
        <v>20.82</v>
      </c>
    </row>
    <row r="48" spans="2:10" ht="57.75" customHeight="1" x14ac:dyDescent="0.2">
      <c r="B48" s="14"/>
      <c r="C48" s="1146" t="s">
        <v>4</v>
      </c>
      <c r="D48" s="1146"/>
      <c r="E48" s="1147"/>
      <c r="F48" s="15">
        <v>0.19</v>
      </c>
      <c r="G48" s="16">
        <v>0.39</v>
      </c>
      <c r="H48" s="16">
        <v>1.55</v>
      </c>
      <c r="I48" s="16">
        <v>7.19</v>
      </c>
      <c r="J48" s="17">
        <v>2.86</v>
      </c>
    </row>
    <row r="49" spans="2:10" ht="57.75" customHeight="1" thickBot="1" x14ac:dyDescent="0.25">
      <c r="B49" s="18"/>
      <c r="C49" s="1148" t="s">
        <v>5</v>
      </c>
      <c r="D49" s="1148"/>
      <c r="E49" s="1149"/>
      <c r="F49" s="19" t="s">
        <v>571</v>
      </c>
      <c r="G49" s="20">
        <v>0.11</v>
      </c>
      <c r="H49" s="20">
        <v>1.39</v>
      </c>
      <c r="I49" s="20">
        <v>8.0299999999999994</v>
      </c>
      <c r="J49" s="21" t="s">
        <v>572</v>
      </c>
    </row>
    <row r="50" spans="2:10" ht="13.2" x14ac:dyDescent="0.2"/>
  </sheetData>
  <sheetProtection algorithmName="SHA-512" hashValue="0k3SWqwytOo2qgb2SkQe3LZK5NzKe7gWQ9ddSy8KCa2opiuevdUCNj1dVv0C0EaJkUPt8mUQk9vr5jWMLCOvag==" saltValue="3LbHD1GJ3XiqRMuYa9LBk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2024-03-18T00:27:17Z</cp:lastPrinted>
  <dcterms:modified xsi:type="dcterms:W3CDTF">2024-03-22T01:50:11Z</dcterms:modified>
</cp:coreProperties>
</file>