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C37" i="9"/>
  <c r="CO36" i="9"/>
  <c r="AM36" i="9"/>
  <c r="CO35" i="9"/>
  <c r="CO34" i="9"/>
  <c r="BW34" i="9"/>
  <c r="BW35" i="9" s="1"/>
  <c r="BW36" i="9" s="1"/>
  <c r="BW37" i="9" s="1"/>
  <c r="BW38" i="9" s="1"/>
  <c r="BW39" i="9" s="1"/>
  <c r="BW40"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l="1"/>
  <c r="BE35" i="9" s="1"/>
  <c r="BE36" i="9" s="1"/>
  <c r="BE37" i="9" s="1"/>
</calcChain>
</file>

<file path=xl/sharedStrings.xml><?xml version="1.0" encoding="utf-8"?>
<sst xmlns="http://schemas.openxmlformats.org/spreadsheetml/2006/main" count="1036" uniqueCount="561">
  <si>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</si>
  <si>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</si>
  <si>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</si>
  <si>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</si>
  <si>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</si>
  <si>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</si>
  <si>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</si>
  <si>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</si>
  <si>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</si>
  <si>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</si>
  <si>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</si>
  <si>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</si>
  <si>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</si>
  <si>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</si>
  <si>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</si>
  <si>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</si>
  <si>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</si>
  <si>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</si>
  <si>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</si>
  <si>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</si>
  <si>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</si>
  <si>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</si>
  <si>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</si>
  <si>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</si>
  <si>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</si>
  <si>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</si>
  <si>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</si>
  <si>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</si>
  <si>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</si>
  <si>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</si>
  <si>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</si>
  <si>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</si>
  <si>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</si>
  <si>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</si>
  <si>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</si>
  <si>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</si>
  <si>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</si>
  <si>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</si>
  <si>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</si>
  <si>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</si>
  <si>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</si>
  <si>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</si>
  <si>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</si>
  <si>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</si>
  <si>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</si>
  <si>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</si>
  <si>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</si>
  <si>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</si>
  <si>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</si>
  <si>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</si>
  <si>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</si>
  <si>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</si>
  <si>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</si>
  <si>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</si>
  <si>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</si>
  <si>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</si>
  <si>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</si>
  <si>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</si>
  <si>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</si>
  <si>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</si>
  <si>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</si>
  <si>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</si>
  <si>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</si>
  <si>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</si>
  <si>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</si>
  <si>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</si>
  <si>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</si>
  <si>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</si>
  <si>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</si>
  <si>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</si>
  <si>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</si>
  <si>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</si>
  <si>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</si>
  <si>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</si>
  <si>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</si>
  <si>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</si>
  <si>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</si>
  <si>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</si>
  <si>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</si>
  <si>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</si>
  <si>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</si>
  <si>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</si>
  <si>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</si>
  <si>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</si>
  <si>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</si>
  <si>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</si>
  <si>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</si>
  <si>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</si>
  <si>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</si>
  <si>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</si>
  <si>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</si>
  <si>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</si>
  <si>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</si>
  <si>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</si>
  <si>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</si>
  <si>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</si>
  <si>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</si>
  <si>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</si>
  <si>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</si>
  <si>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</si>
  <si>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</si>
  <si>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</si>
  <si>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</si>
  <si>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</si>
  <si>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</si>
  <si>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</si>
  <si>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</si>
  <si>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</si>
  <si>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</si>
  <si>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</si>
  <si>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</si>
  <si>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</si>
  <si>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</si>
  <si>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</si>
  <si>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</si>
  <si>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</si>
  <si>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</si>
  <si>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</si>
  <si>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</si>
  <si>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</si>
  <si>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</si>
  <si>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</si>
  <si>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</si>
  <si>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</si>
  <si>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</si>
  <si>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</si>
  <si>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</si>
  <si>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</si>
  <si>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</si>
  <si>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</si>
  <si>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</si>
  <si>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</si>
  <si>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</si>
  <si>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</si>
  <si>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</si>
  <si>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</si>
  <si>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</si>
  <si>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</si>
  <si>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</si>
  <si>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</si>
  <si>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</si>
  <si>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</si>
  <si>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</si>
  <si>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</si>
  <si>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</si>
  <si>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</si>
  <si>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</si>
  <si>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</si>
  <si>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</si>
  <si>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</si>
  <si>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</si>
  <si>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</si>
  <si>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</si>
  <si>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</si>
  <si>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</si>
  <si>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</si>
  <si>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</si>
  <si>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</si>
  <si>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</si>
  <si>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</si>
  <si>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</si>
  <si>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</si>
  <si>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</si>
  <si>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</si>
  <si>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</si>
  <si>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</si>
  <si>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</si>
  <si>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</si>
  <si>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</si>
  <si>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</si>
  <si>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</si>
  <si>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</si>
  <si>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</si>
  <si>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</si>
  <si>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</si>
  <si>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</si>
  <si>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</si>
  <si>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</si>
  <si>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</si>
  <si>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</si>
  <si>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</si>
  <si>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</si>
  <si>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</si>
  <si>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</si>
  <si>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</si>
  <si>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</si>
  <si>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</si>
  <si>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</si>
  <si>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</si>
  <si>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</si>
  <si>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</si>
  <si>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</si>
  <si>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</si>
  <si>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</si>
  <si>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京都府綾部市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</si>
  <si>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</si>
  <si>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</si>
  <si>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</si>
  <si>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</si>
  <si>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</si>
  <si>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</si>
  <si>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</si>
  <si>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</si>
  <si>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</si>
  <si>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</si>
  <si>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</si>
  <si>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</si>
  <si>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</si>
  <si>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</si>
  <si>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</si>
  <si>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</si>
  <si>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</si>
  <si>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</si>
  <si>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</si>
  <si>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</si>
  <si>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</si>
  <si>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</si>
  <si>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</si>
  <si>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</si>
  <si>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</si>
  <si>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</si>
  <si>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</si>
  <si>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</si>
  <si>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</si>
  <si>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</si>
  <si>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</si>
  <si>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</si>
  <si>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</si>
  <si>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</si>
  <si>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</si>
  <si>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</si>
  <si>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</si>
  <si>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</si>
  <si>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</si>
  <si>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</si>
  <si>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</si>
  <si>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</si>
  <si>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</si>
  <si>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</si>
  <si>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</si>
  <si>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</si>
  <si>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</si>
  <si>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</si>
  <si>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</si>
  <si>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</si>
  <si>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</si>
  <si>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</si>
  <si>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</si>
  <si>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</si>
  <si>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</si>
  <si>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</si>
  <si>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</si>
  <si>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</si>
  <si>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</si>
  <si>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</si>
  <si>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</si>
  <si>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</si>
  <si>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</si>
  <si>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</si>
  <si>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</si>
  <si>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</si>
  <si>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</si>
  <si>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</si>
  <si>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</si>
  <si>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</si>
  <si>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</si>
  <si>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</si>
  <si>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</si>
  <si>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</si>
  <si>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</si>
  <si>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</si>
  <si>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</si>
  <si>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</si>
  <si>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</si>
  <si>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</si>
  <si>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</si>
  <si>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</si>
  <si>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</si>
  <si>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</si>
  <si>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</si>
  <si>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</si>
  <si>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</si>
  <si>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</si>
  <si>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</si>
  <si>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</si>
  <si>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</si>
  <si>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</si>
  <si>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</si>
  <si>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</si>
  <si>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</si>
  <si>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</si>
  <si>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</si>
  <si>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</si>
  <si>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</si>
  <si>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</si>
  <si>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</si>
  <si>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</si>
  <si>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</si>
  <si>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</si>
  <si>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</si>
  <si>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</si>
  <si>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</si>
  <si>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</si>
  <si>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</si>
  <si>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</si>
  <si>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</si>
  <si>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</si>
  <si>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</si>
  <si>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</si>
  <si>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</si>
  <si>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</si>
  <si>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</si>
  <si>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</si>
  <si>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</si>
  <si>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</si>
  <si>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</si>
  <si>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</si>
  <si>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</si>
  <si>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</si>
  <si>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</si>
  <si>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</si>
  <si>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</si>
  <si>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</si>
  <si>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</si>
  <si>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</si>
  <si>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</si>
  <si>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</si>
  <si>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</si>
  <si>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</si>
  <si>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</si>
  <si>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</si>
  <si>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</si>
  <si>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</si>
  <si>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</si>
  <si>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</si>
  <si>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</si>
  <si>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</si>
  <si>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</si>
  <si>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</si>
  <si>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</si>
  <si>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</si>
  <si>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</si>
  <si>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</si>
  <si>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京都府綾部市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</si>
  <si>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</si>
  <si>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</si>
  <si>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</si>
  <si>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</si>
  <si>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</si>
  <si>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</si>
  <si>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</si>
  <si>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</si>
  <si>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</si>
  <si>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</si>
  <si>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</si>
  <si>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</si>
  <si>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</si>
  <si>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</si>
  <si>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</si>
  <si>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</si>
  <si>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</si>
  <si>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</si>
  <si>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</si>
  <si>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</si>
  <si>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</si>
  <si>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</si>
  <si>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</si>
  <si>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</si>
  <si>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</si>
  <si>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</si>
  <si>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</si>
  <si>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</si>
  <si>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</si>
  <si>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</si>
  <si>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</si>
  <si>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</si>
  <si>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</si>
  <si>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</si>
  <si>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</si>
  <si>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</si>
  <si>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</si>
  <si>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</si>
  <si>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</si>
  <si>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</si>
  <si>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</si>
  <si>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</si>
  <si>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病院事業会計</t>
    <phoneticPr fontId="5"/>
  </si>
  <si>
    <t>簡易水道特別会計</t>
    <phoneticPr fontId="5"/>
  </si>
  <si>
    <t>法非適用企業</t>
    <phoneticPr fontId="5"/>
  </si>
  <si>
    <t>下水道事業特別会計</t>
    <phoneticPr fontId="5"/>
  </si>
  <si>
    <t>地域排水事業特別会計</t>
    <phoneticPr fontId="5"/>
  </si>
  <si>
    <t>住宅・工業団地事業特別会計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</si>
  <si>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</si>
  <si>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</si>
  <si>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</si>
  <si>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</si>
  <si>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</si>
  <si>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</si>
  <si>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</si>
  <si>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</si>
  <si>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</si>
  <si>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</si>
  <si>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</si>
  <si>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</si>
  <si>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</si>
  <si>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</si>
  <si>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</si>
  <si>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</si>
  <si>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</si>
  <si>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</si>
  <si>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</si>
  <si>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</si>
  <si>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</si>
  <si>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</si>
  <si>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</si>
  <si>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</si>
  <si>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</si>
  <si>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</si>
  <si>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</si>
  <si>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</si>
  <si>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</si>
  <si>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</si>
  <si>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</si>
  <si>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</si>
  <si>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</si>
  <si>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</si>
  <si>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</si>
  <si>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</si>
  <si>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</si>
  <si>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</si>
  <si>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</si>
  <si>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</si>
  <si>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</si>
  <si>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</si>
  <si>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</si>
  <si>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</si>
  <si>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</si>
  <si>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</si>
  <si>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</si>
  <si>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</si>
  <si>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</si>
  <si>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</si>
  <si>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</si>
  <si>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</si>
  <si>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</si>
  <si>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</si>
  <si>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</si>
  <si>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</si>
  <si>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</si>
  <si>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</si>
  <si>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</si>
  <si>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</si>
  <si>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</si>
  <si>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</si>
  <si>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</si>
  <si>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</si>
  <si>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</si>
  <si>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</si>
  <si>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</si>
  <si>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</si>
  <si>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</si>
  <si>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</si>
  <si>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</si>
  <si>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</si>
  <si>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</si>
  <si>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</si>
  <si>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</si>
  <si>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</si>
  <si>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</si>
  <si>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</si>
  <si>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</si>
  <si>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</si>
  <si>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</si>
  <si>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</si>
  <si>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</si>
  <si>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</si>
  <si>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</si>
  <si>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</si>
  <si>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</si>
  <si>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</si>
  <si>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</si>
  <si>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</si>
  <si>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</si>
  <si>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</si>
  <si>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</si>
  <si>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</si>
  <si>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</si>
  <si>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</si>
  <si>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</si>
  <si>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</si>
  <si>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</si>
  <si>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</si>
  <si>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</si>
  <si>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</si>
  <si>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</si>
  <si>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</si>
  <si>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</si>
  <si>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</si>
  <si>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</si>
  <si>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</si>
  <si>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</si>
  <si>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</si>
  <si>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</si>
  <si>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</si>
  <si>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</si>
  <si>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</si>
  <si>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</si>
  <si>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</si>
  <si>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</si>
  <si>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</si>
  <si>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</si>
  <si>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</si>
  <si>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</si>
  <si>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</si>
  <si>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</si>
  <si>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</si>
  <si>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</si>
  <si>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</si>
  <si>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</si>
  <si>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</si>
  <si>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</si>
  <si>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</si>
  <si>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</si>
  <si>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</si>
  <si>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2.30</t>
  </si>
  <si>
    <t>病院事業会計</t>
  </si>
  <si>
    <t>上水道事業会計</t>
  </si>
  <si>
    <t>住宅・工業団地事業特別会計</t>
  </si>
  <si>
    <t>介護保険特別会計</t>
  </si>
  <si>
    <t>後期高齢者医療特別会計</t>
  </si>
  <si>
    <t>一般会計</t>
  </si>
  <si>
    <t>国民健康保険特別会計</t>
  </si>
  <si>
    <t>市立診療所等特別会計</t>
  </si>
  <si>
    <t>その他会計（赤字）</t>
  </si>
  <si>
    <t>その他会計（黒字）</t>
  </si>
  <si>
    <t>-</t>
    <phoneticPr fontId="2"/>
  </si>
  <si>
    <t>-</t>
    <phoneticPr fontId="2"/>
  </si>
  <si>
    <t>-</t>
    <phoneticPr fontId="2"/>
  </si>
  <si>
    <t>-</t>
    <phoneticPr fontId="2"/>
  </si>
  <si>
    <t>-</t>
    <phoneticPr fontId="2"/>
  </si>
  <si>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</si>
  <si>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</si>
  <si>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</si>
  <si>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</si>
  <si>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</si>
  <si>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</si>
  <si>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</si>
  <si>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</si>
  <si>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▲20</t>
    <phoneticPr fontId="2"/>
  </si>
  <si>
    <t>-</t>
    <phoneticPr fontId="2"/>
  </si>
  <si>
    <t>綾部市体育協会</t>
    <rPh sb="0" eb="3">
      <t>アヤベシ</t>
    </rPh>
    <rPh sb="3" eb="5">
      <t>タイイク</t>
    </rPh>
    <rPh sb="5" eb="7">
      <t>キョウカイ</t>
    </rPh>
    <phoneticPr fontId="2"/>
  </si>
  <si>
    <t>綾部市医療公社</t>
    <rPh sb="0" eb="3">
      <t>アヤベシ</t>
    </rPh>
    <rPh sb="3" eb="5">
      <t>イリョウ</t>
    </rPh>
    <rPh sb="5" eb="7">
      <t>コウシャ</t>
    </rPh>
    <phoneticPr fontId="2"/>
  </si>
  <si>
    <t>エフエムあやべ</t>
    <phoneticPr fontId="2"/>
  </si>
  <si>
    <t>緑土</t>
    <rPh sb="0" eb="2">
      <t>リョクド</t>
    </rPh>
    <phoneticPr fontId="2"/>
  </si>
  <si>
    <t>水夢</t>
    <rPh sb="0" eb="1">
      <t>ミズ</t>
    </rPh>
    <rPh sb="1" eb="2">
      <t>ユメ</t>
    </rPh>
    <phoneticPr fontId="2"/>
  </si>
  <si>
    <t>京都府中丹文化事業団</t>
    <rPh sb="0" eb="3">
      <t>キョウトフ</t>
    </rPh>
    <rPh sb="3" eb="5">
      <t>チュウタン</t>
    </rPh>
    <rPh sb="5" eb="7">
      <t>ブンカ</t>
    </rPh>
    <rPh sb="7" eb="10">
      <t>ジギョウダン</t>
    </rPh>
    <phoneticPr fontId="2"/>
  </si>
  <si>
    <t>農夢</t>
    <rPh sb="0" eb="1">
      <t>ノウ</t>
    </rPh>
    <rPh sb="1" eb="2">
      <t>ユメ</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</si>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</sst>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6" xfId="32"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61606</c:v>
                </c:pt>
                <c:pt idx="1">
                  <c:v>41236</c:v>
                </c:pt>
                <c:pt idx="2">
                  <c:v>54445</c:v>
                </c:pt>
                <c:pt idx="3">
                  <c:v>86731</c:v>
                </c:pt>
                <c:pt idx="4">
                  <c:v>94066</c:v>
                </c:pt>
              </c:numCache>
            </c:numRef>
          </c:val>
          <c:smooth val="0"/>
        </c:ser>
        <c:dLbls>
          <c:showLegendKey val="0"/>
          <c:showVal val="0"/>
          <c:showCatName val="0"/>
          <c:showSerName val="0"/>
          <c:showPercent val="0"/>
          <c:showBubbleSize val="0"/>
        </c:dLbls>
        <c:marker val="1"/>
        <c:smooth val="0"/>
        <c:axId val="110643072"/>
        <c:axId val="110661632"/>
      </c:lineChart>
      <c:catAx>
        <c:axId val="110643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61632"/>
        <c:crosses val="autoZero"/>
        <c:auto val="1"/>
        <c:lblAlgn val="ctr"/>
        <c:lblOffset val="100"/>
        <c:tickLblSkip val="1"/>
        <c:tickMarkSkip val="1"/>
        <c:noMultiLvlLbl val="0"/>
      </c:catAx>
      <c:valAx>
        <c:axId val="110661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43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0.72</c:v>
                </c:pt>
                <c:pt idx="1">
                  <c:v>0.78</c:v>
                </c:pt>
                <c:pt idx="2">
                  <c:v>0.84</c:v>
                </c:pt>
                <c:pt idx="3">
                  <c:v>0.89</c:v>
                </c:pt>
                <c:pt idx="4">
                  <c:v>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c:v>
                </c:pt>
                <c:pt idx="1">
                  <c:v>22.94</c:v>
                </c:pt>
                <c:pt idx="2">
                  <c:v>24.14</c:v>
                </c:pt>
                <c:pt idx="3">
                  <c:v>24.68</c:v>
                </c:pt>
                <c:pt idx="4">
                  <c:v>23.03</c:v>
                </c:pt>
              </c:numCache>
            </c:numRef>
          </c:val>
        </c:ser>
        <c:dLbls>
          <c:showLegendKey val="0"/>
          <c:showVal val="0"/>
          <c:showCatName val="0"/>
          <c:showSerName val="0"/>
          <c:showPercent val="0"/>
          <c:showBubbleSize val="0"/>
        </c:dLbls>
        <c:gapWidth val="250"/>
        <c:overlap val="100"/>
        <c:axId val="111379968"/>
        <c:axId val="1113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0.76</c:v>
                </c:pt>
                <c:pt idx="1">
                  <c:v>0.81</c:v>
                </c:pt>
                <c:pt idx="2">
                  <c:v>0.87</c:v>
                </c:pt>
                <c:pt idx="3">
                  <c:v>0.89</c:v>
                </c:pt>
                <c:pt idx="4">
                  <c:v>-2.2999999999999998</c:v>
                </c:pt>
              </c:numCache>
            </c:numRef>
          </c:val>
          <c:smooth val="0"/>
        </c:ser>
        <c:dLbls>
          <c:showLegendKey val="0"/>
          <c:showVal val="0"/>
          <c:showCatName val="0"/>
          <c:showSerName val="0"/>
          <c:showPercent val="0"/>
          <c:showBubbleSize val="0"/>
        </c:dLbls>
        <c:marker val="1"/>
        <c:smooth val="0"/>
        <c:axId val="111379968"/>
        <c:axId val="111381888"/>
      </c:lineChart>
      <c:catAx>
        <c:axId val="1113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381888"/>
        <c:crosses val="autoZero"/>
        <c:auto val="1"/>
        <c:lblAlgn val="ctr"/>
        <c:lblOffset val="100"/>
        <c:tickLblSkip val="1"/>
        <c:tickMarkSkip val="1"/>
        <c:noMultiLvlLbl val="0"/>
      </c:catAx>
      <c:valAx>
        <c:axId val="1113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7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市立診療所等特別会計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0.28000000000000003</c:v>
                </c:pt>
                <c:pt idx="2">
                  <c:v>#N/A</c:v>
                </c:pt>
                <c:pt idx="3">
                  <c:v>0.95</c:v>
                </c:pt>
                <c:pt idx="4">
                  <c:v>#N/A</c:v>
                </c:pt>
                <c:pt idx="5">
                  <c:v>0</c:v>
                </c:pt>
                <c:pt idx="6">
                  <c:v>#N/A</c:v>
                </c:pt>
                <c:pt idx="7">
                  <c:v>0.32</c:v>
                </c:pt>
                <c:pt idx="8">
                  <c:v>#N/A</c:v>
                </c:pt>
                <c:pt idx="9">
                  <c:v>0.01</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c:v>
                </c:pt>
                <c:pt idx="2">
                  <c:v>#N/A</c:v>
                </c:pt>
                <c:pt idx="3">
                  <c:v>0.77</c:v>
                </c:pt>
                <c:pt idx="4">
                  <c:v>#N/A</c:v>
                </c:pt>
                <c:pt idx="5">
                  <c:v>0.82</c:v>
                </c:pt>
                <c:pt idx="6">
                  <c:v>#N/A</c:v>
                </c:pt>
                <c:pt idx="7">
                  <c:v>0.87</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0.08</c:v>
                </c:pt>
                <c:pt idx="4">
                  <c:v>#N/A</c:v>
                </c:pt>
                <c:pt idx="5">
                  <c:v>0.11</c:v>
                </c:pt>
                <c:pt idx="6">
                  <c:v>#N/A</c:v>
                </c:pt>
                <c:pt idx="7">
                  <c:v>0.08</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0.52</c:v>
                </c:pt>
                <c:pt idx="6">
                  <c:v>#N/A</c:v>
                </c:pt>
                <c:pt idx="7">
                  <c:v>0.09</c:v>
                </c:pt>
                <c:pt idx="8">
                  <c:v>#N/A</c:v>
                </c:pt>
                <c:pt idx="9">
                  <c:v>0.16</c:v>
                </c:pt>
              </c:numCache>
            </c:numRef>
          </c:val>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6.56</c:v>
                </c:pt>
                <c:pt idx="2">
                  <c:v>#N/A</c:v>
                </c:pt>
                <c:pt idx="3">
                  <c:v>7.12</c:v>
                </c:pt>
                <c:pt idx="4">
                  <c:v>#N/A</c:v>
                </c:pt>
                <c:pt idx="5">
                  <c:v>7.43</c:v>
                </c:pt>
                <c:pt idx="6">
                  <c:v>#N/A</c:v>
                </c:pt>
                <c:pt idx="7">
                  <c:v>7.22</c:v>
                </c:pt>
                <c:pt idx="8">
                  <c:v>#N/A</c:v>
                </c:pt>
                <c:pt idx="9">
                  <c:v>6.7</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12.33</c:v>
                </c:pt>
                <c:pt idx="2">
                  <c:v>#N/A</c:v>
                </c:pt>
                <c:pt idx="3">
                  <c:v>12.89</c:v>
                </c:pt>
                <c:pt idx="4">
                  <c:v>#N/A</c:v>
                </c:pt>
                <c:pt idx="5">
                  <c:v>14.01</c:v>
                </c:pt>
                <c:pt idx="6">
                  <c:v>#N/A</c:v>
                </c:pt>
                <c:pt idx="7">
                  <c:v>10.81</c:v>
                </c:pt>
                <c:pt idx="8">
                  <c:v>#N/A</c:v>
                </c:pt>
                <c:pt idx="9">
                  <c:v>12.29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c:v>
                </c:pt>
                <c:pt idx="2">
                  <c:v>#N/A</c:v>
                </c:pt>
                <c:pt idx="3">
                  <c:v>10.92</c:v>
                </c:pt>
                <c:pt idx="4">
                  <c:v>#N/A</c:v>
                </c:pt>
                <c:pt idx="5">
                  <c:v>35.200000000000003</c:v>
                </c:pt>
                <c:pt idx="6">
                  <c:v>#N/A</c:v>
                </c:pt>
                <c:pt idx="7">
                  <c:v>29.81</c:v>
                </c:pt>
                <c:pt idx="8">
                  <c:v>#N/A</c:v>
                </c:pt>
                <c:pt idx="9">
                  <c:v>13.51</c:v>
                </c:pt>
              </c:numCache>
            </c:numRef>
          </c:val>
        </c:ser>
        <c:dLbls>
          <c:showLegendKey val="0"/>
          <c:showVal val="0"/>
          <c:showCatName val="0"/>
          <c:showSerName val="0"/>
          <c:showPercent val="0"/>
          <c:showBubbleSize val="0"/>
        </c:dLbls>
        <c:gapWidth val="150"/>
        <c:overlap val="100"/>
        <c:axId val="113790336"/>
        <c:axId val="113816704"/>
      </c:barChart>
      <c:catAx>
        <c:axId val="1137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16704"/>
        <c:crosses val="autoZero"/>
        <c:auto val="1"/>
        <c:lblAlgn val="ctr"/>
        <c:lblOffset val="100"/>
        <c:tickLblSkip val="1"/>
        <c:tickMarkSkip val="1"/>
        <c:noMultiLvlLbl val="0"/>
      </c:catAx>
      <c:valAx>
        <c:axId val="11381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9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1442</c:v>
                </c:pt>
                <c:pt idx="5">
                  <c:v>1437</c:v>
                </c:pt>
                <c:pt idx="8">
                  <c:v>1430</c:v>
                </c:pt>
                <c:pt idx="11">
                  <c:v>1427</c:v>
                </c:pt>
                <c:pt idx="14">
                  <c:v>1483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44</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633</c:v>
                </c:pt>
                <c:pt idx="3">
                  <c:v>700</c:v>
                </c:pt>
                <c:pt idx="6">
                  <c:v>721</c:v>
                </c:pt>
                <c:pt idx="9">
                  <c:v>757</c:v>
                </c:pt>
                <c:pt idx="12">
                  <c:v>749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10</c:v>
                </c:pt>
                <c:pt idx="6">
                  <c:v>10</c:v>
                </c:pt>
                <c:pt idx="9">
                  <c:v>10</c:v>
                </c:pt>
                <c:pt idx="12">
                  <c:v>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1859</c:v>
                </c:pt>
                <c:pt idx="3">
                  <c:v>1806</c:v>
                </c:pt>
                <c:pt idx="6">
                  <c:v>1849</c:v>
                </c:pt>
                <c:pt idx="9">
                  <c:v>1787</c:v>
                </c:pt>
                <c:pt idx="12">
                  <c:v>1713</c:v>
                </c:pt>
              </c:numCache>
            </c:numRef>
          </c:val>
        </c:ser>
        <c:dLbls>
          <c:showLegendKey val="0"/>
          <c:showVal val="0"/>
          <c:showCatName val="0"/>
          <c:showSerName val="0"/>
          <c:showPercent val="0"/>
          <c:showBubbleSize val="0"/>
        </c:dLbls>
        <c:gapWidth val="100"/>
        <c:overlap val="100"/>
        <c:axId val="114052096"/>
        <c:axId val="11406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1104</c:v>
                </c:pt>
                <c:pt idx="2">
                  <c:v>#N/A</c:v>
                </c:pt>
                <c:pt idx="3">
                  <c:v>#N/A</c:v>
                </c:pt>
                <c:pt idx="4">
                  <c:v>1079</c:v>
                </c:pt>
                <c:pt idx="5">
                  <c:v>#N/A</c:v>
                </c:pt>
                <c:pt idx="6">
                  <c:v>#N/A</c:v>
                </c:pt>
                <c:pt idx="7">
                  <c:v>1150</c:v>
                </c:pt>
                <c:pt idx="8">
                  <c:v>#N/A</c:v>
                </c:pt>
                <c:pt idx="9">
                  <c:v>#N/A</c:v>
                </c:pt>
                <c:pt idx="10">
                  <c:v>1127</c:v>
                </c:pt>
                <c:pt idx="11">
                  <c:v>#N/A</c:v>
                </c:pt>
                <c:pt idx="12">
                  <c:v>#N/A</c:v>
                </c:pt>
                <c:pt idx="13">
                  <c:v>989</c:v>
                </c:pt>
                <c:pt idx="14">
                  <c:v>#N/A</c:v>
                </c:pt>
              </c:numCache>
            </c:numRef>
          </c:val>
          <c:smooth val="0"/>
        </c:ser>
        <c:dLbls>
          <c:showLegendKey val="0"/>
          <c:showVal val="0"/>
          <c:showCatName val="0"/>
          <c:showSerName val="0"/>
          <c:showPercent val="0"/>
          <c:showBubbleSize val="0"/>
        </c:dLbls>
        <c:marker val="1"/>
        <c:smooth val="0"/>
        <c:axId val="114052096"/>
        <c:axId val="114066560"/>
      </c:lineChart>
      <c:catAx>
        <c:axId val="11405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66560"/>
        <c:crosses val="autoZero"/>
        <c:auto val="1"/>
        <c:lblAlgn val="ctr"/>
        <c:lblOffset val="100"/>
        <c:tickLblSkip val="1"/>
        <c:tickMarkSkip val="1"/>
        <c:noMultiLvlLbl val="0"/>
      </c:catAx>
      <c:valAx>
        <c:axId val="11406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5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16220</c:v>
                </c:pt>
                <c:pt idx="5">
                  <c:v>16550</c:v>
                </c:pt>
                <c:pt idx="8">
                  <c:v>16842</c:v>
                </c:pt>
                <c:pt idx="11">
                  <c:v>17218</c:v>
                </c:pt>
                <c:pt idx="14">
                  <c:v>17419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756</c:v>
                </c:pt>
                <c:pt idx="5">
                  <c:v>757</c:v>
                </c:pt>
                <c:pt idx="8">
                  <c:v>792</c:v>
                </c:pt>
                <c:pt idx="11">
                  <c:v>770</c:v>
                </c:pt>
                <c:pt idx="14">
                  <c:v>752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5478</c:v>
                </c:pt>
                <c:pt idx="5">
                  <c:v>5584</c:v>
                </c:pt>
                <c:pt idx="8">
                  <c:v>5681</c:v>
                </c:pt>
                <c:pt idx="11">
                  <c:v>5627</c:v>
                </c:pt>
                <c:pt idx="14">
                  <c:v>5224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c:v>
                </c:pt>
                <c:pt idx="3">
                  <c:v>18</c:v>
                </c:pt>
                <c:pt idx="6">
                  <c:v>17</c:v>
                </c:pt>
                <c:pt idx="9">
                  <c:v>15</c:v>
                </c:pt>
                <c:pt idx="12">
                  <c:v>14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3064</c:v>
                </c:pt>
                <c:pt idx="3">
                  <c:v>3044</c:v>
                </c:pt>
                <c:pt idx="6">
                  <c:v>3090</c:v>
                </c:pt>
                <c:pt idx="9">
                  <c:v>3039</c:v>
                </c:pt>
                <c:pt idx="12">
                  <c:v>2856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c:v>
                </c:pt>
                <c:pt idx="3">
                  <c:v>32</c:v>
                </c:pt>
                <c:pt idx="6">
                  <c:v>18</c:v>
                </c:pt>
                <c:pt idx="9">
                  <c:v>15</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9891</c:v>
                </c:pt>
                <c:pt idx="3">
                  <c:v>9561</c:v>
                </c:pt>
                <c:pt idx="6">
                  <c:v>12004</c:v>
                </c:pt>
                <c:pt idx="9">
                  <c:v>13137</c:v>
                </c:pt>
                <c:pt idx="12">
                  <c:v>13694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1524</c:v>
                </c:pt>
                <c:pt idx="3">
                  <c:v>1406</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13345</c:v>
                </c:pt>
                <c:pt idx="3">
                  <c:v>12466</c:v>
                </c:pt>
                <c:pt idx="6">
                  <c:v>13359</c:v>
                </c:pt>
                <c:pt idx="9">
                  <c:v>13612</c:v>
                </c:pt>
                <c:pt idx="12">
                  <c:v>13588</c:v>
                </c:pt>
              </c:numCache>
            </c:numRef>
          </c:val>
        </c:ser>
        <c:dLbls>
          <c:showLegendKey val="0"/>
          <c:showVal val="0"/>
          <c:showCatName val="0"/>
          <c:showSerName val="0"/>
          <c:showPercent val="0"/>
          <c:showBubbleSize val="0"/>
        </c:dLbls>
        <c:gapWidth val="100"/>
        <c:overlap val="100"/>
        <c:axId val="114869760"/>
        <c:axId val="114871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5434</c:v>
                </c:pt>
                <c:pt idx="2">
                  <c:v>#N/A</c:v>
                </c:pt>
                <c:pt idx="3">
                  <c:v>#N/A</c:v>
                </c:pt>
                <c:pt idx="4">
                  <c:v>3636</c:v>
                </c:pt>
                <c:pt idx="5">
                  <c:v>#N/A</c:v>
                </c:pt>
                <c:pt idx="6">
                  <c:v>#N/A</c:v>
                </c:pt>
                <c:pt idx="7">
                  <c:v>5172</c:v>
                </c:pt>
                <c:pt idx="8">
                  <c:v>#N/A</c:v>
                </c:pt>
                <c:pt idx="9">
                  <c:v>#N/A</c:v>
                </c:pt>
                <c:pt idx="10">
                  <c:v>6204</c:v>
                </c:pt>
                <c:pt idx="11">
                  <c:v>#N/A</c:v>
                </c:pt>
                <c:pt idx="12">
                  <c:v>#N/A</c:v>
                </c:pt>
                <c:pt idx="13">
                  <c:v>6769</c:v>
                </c:pt>
                <c:pt idx="14">
                  <c:v>#N/A</c:v>
                </c:pt>
              </c:numCache>
            </c:numRef>
          </c:val>
          <c:smooth val="0"/>
        </c:ser>
        <c:dLbls>
          <c:showLegendKey val="0"/>
          <c:showVal val="0"/>
          <c:showCatName val="0"/>
          <c:showSerName val="0"/>
          <c:showPercent val="0"/>
          <c:showBubbleSize val="0"/>
        </c:dLbls>
        <c:marker val="1"/>
        <c:smooth val="0"/>
        <c:axId val="114869760"/>
        <c:axId val="114871680"/>
      </c:lineChart>
      <c:catAx>
        <c:axId val="11486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71680"/>
        <c:crosses val="autoZero"/>
        <c:auto val="1"/>
        <c:lblAlgn val="ctr"/>
        <c:lblOffset val="100"/>
        <c:tickLblSkip val="1"/>
        <c:tickMarkSkip val="1"/>
        <c:noMultiLvlLbl val="0"/>
      </c:catAx>
      <c:valAx>
        <c:axId val="11487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69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35,419
35,072
347.10
18,552,703
18,407,127
1,609
9,461,892
13,587,501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84.2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類似団体平均を上回り、</a:t>
          </a:r>
          <a:r>
            <a:rPr kumimoji="1" lang="en-US" altLang="ja-JP" sz="1300" baseline="0">
              <a:latin typeface="ＭＳ Ｐゴシック"/>
            </a:rPr>
            <a:t>0.47</a:t>
          </a:r>
          <a:r>
            <a:rPr kumimoji="1" lang="ja-JP" altLang="en-US" sz="1300" baseline="0">
              <a:latin typeface="ＭＳ Ｐゴシック"/>
            </a:rPr>
            <a:t>で前年度と横ばいで推移した。</a:t>
          </a:r>
          <a:endParaRPr kumimoji="1" lang="en-US" altLang="ja-JP" sz="1300" baseline="0">
            <a:latin typeface="ＭＳ Ｐゴシック"/>
          </a:endParaRPr>
        </a:p>
        <a:p>
          <a:r>
            <a:rPr kumimoji="1" lang="ja-JP" altLang="en-US" sz="1300" baseline="0">
              <a:latin typeface="ＭＳ Ｐゴシック"/>
            </a:rPr>
            <a:t>　税率改正に伴い地方消費税交付金が増となったものの自動車取得税交付金は減となり、基準財政収入額は微増にとどまり、その影響は限定的なものとなったことによる。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45508</xdr:rowOff>
    </xdr:to>
    <xdr:cxnSp macro="">
      <xdr:nvCxnSpPr>
        <xdr:cNvPr id="67" name="直線コネクタ 66"/>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45508</xdr:rowOff>
    </xdr:to>
    <xdr:cxnSp macro="">
      <xdr:nvCxnSpPr>
        <xdr:cNvPr id="70" name="直線コネクタ 69"/>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45508</xdr:rowOff>
    </xdr:to>
    <xdr:cxnSp macro="">
      <xdr:nvCxnSpPr>
        <xdr:cNvPr id="73" name="直線コネクタ 72"/>
        <xdr:cNvCxnSpPr/>
      </xdr:nvCxnSpPr>
      <xdr:spPr>
        <a:xfrm>
          <a:off x="2336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5292</xdr:rowOff>
    </xdr:to>
    <xdr:cxnSp macro="">
      <xdr:nvCxnSpPr>
        <xdr:cNvPr id="76" name="直線コネクタ 75"/>
        <xdr:cNvCxnSpPr/>
      </xdr:nvCxnSpPr>
      <xdr:spPr>
        <a:xfrm>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6" name="円/楕円 85"/>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7"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8" name="円/楕円 87"/>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89" name="テキスト ボックス 88"/>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0" name="円/楕円 89"/>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1" name="テキスト ボックス 90"/>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2" name="円/楕円 91"/>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66269</xdr:rowOff>
    </xdr:from>
    <xdr:ext cx="762000" cy="259045"/>
    <xdr:sp macro="" textlink="">
      <xdr:nvSpPr>
        <xdr:cNvPr id="93" name="テキスト ボックス 92"/>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4" name="円/楕円 93"/>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5" name="テキスト ボックス 94"/>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ほぼ類似団体平均並の</a:t>
          </a:r>
          <a:r>
            <a:rPr kumimoji="1" lang="en-US" altLang="ja-JP" sz="1300">
              <a:latin typeface="ＭＳ Ｐゴシック"/>
            </a:rPr>
            <a:t>90.2</a:t>
          </a:r>
          <a:r>
            <a:rPr kumimoji="1" lang="ja-JP" altLang="en-US" sz="1300">
              <a:latin typeface="ＭＳ Ｐゴシック"/>
            </a:rPr>
            <a:t>となったが前年度比</a:t>
          </a:r>
          <a:r>
            <a:rPr kumimoji="1" lang="en-US" altLang="ja-JP" sz="1300">
              <a:latin typeface="ＭＳ Ｐゴシック"/>
            </a:rPr>
            <a:t>2</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これは、給与削減措置の終了等による人件費の増や生活扶助費の増により、経常一般財源が増となったことによる。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100330</xdr:rowOff>
    </xdr:from>
    <xdr:to>
      <xdr:col>7</xdr:col>
      <xdr:colOff>152400</xdr:colOff>
      <xdr:row>59</xdr:row>
      <xdr:rowOff>169273</xdr:rowOff>
    </xdr:to>
    <xdr:cxnSp macro="">
      <xdr:nvCxnSpPr>
        <xdr:cNvPr id="132" name="直線コネクタ 131"/>
        <xdr:cNvCxnSpPr/>
      </xdr:nvCxnSpPr>
      <xdr:spPr>
        <a:xfrm>
          <a:off x="4114800" y="1021588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73660</xdr:rowOff>
    </xdr:to>
    <xdr:cxnSp macro="">
      <xdr:nvCxnSpPr>
        <xdr:cNvPr id="135" name="直線コネクタ 134"/>
        <xdr:cNvCxnSpPr/>
      </xdr:nvCxnSpPr>
      <xdr:spPr>
        <a:xfrm flipV="1">
          <a:off x="3225800" y="1021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117566</xdr:rowOff>
    </xdr:from>
    <xdr:to>
      <xdr:col>4</xdr:col>
      <xdr:colOff>482600</xdr:colOff>
      <xdr:row>60</xdr:row>
      <xdr:rowOff>73660</xdr:rowOff>
    </xdr:to>
    <xdr:cxnSp macro="">
      <xdr:nvCxnSpPr>
        <xdr:cNvPr id="138" name="直線コネクタ 137"/>
        <xdr:cNvCxnSpPr/>
      </xdr:nvCxnSpPr>
      <xdr:spPr>
        <a:xfrm>
          <a:off x="2336800" y="10233116"/>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127000</xdr:rowOff>
    </xdr:from>
    <xdr:to>
      <xdr:col>3</xdr:col>
      <xdr:colOff>279400</xdr:colOff>
      <xdr:row>59</xdr:row>
      <xdr:rowOff>117566</xdr:rowOff>
    </xdr:to>
    <xdr:cxnSp macro="">
      <xdr:nvCxnSpPr>
        <xdr:cNvPr id="141" name="直線コネクタ 140"/>
        <xdr:cNvCxnSpPr/>
      </xdr:nvCxnSpPr>
      <xdr:spPr>
        <a:xfrm>
          <a:off x="1447800" y="10071100"/>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63517</xdr:rowOff>
    </xdr:from>
    <xdr:ext cx="762000" cy="259045"/>
    <xdr:sp macro="" textlink="">
      <xdr:nvSpPr>
        <xdr:cNvPr id="145" name="テキスト ボックス 144"/>
        <xdr:cNvSpPr txBox="1"/>
      </xdr:nvSpPr>
      <xdr:spPr>
        <a:xfrm>
          <a:off x="10668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118473</xdr:rowOff>
    </xdr:from>
    <xdr:to>
      <xdr:col>7</xdr:col>
      <xdr:colOff>203200</xdr:colOff>
      <xdr:row>60</xdr:row>
      <xdr:rowOff>48623</xdr:rowOff>
    </xdr:to>
    <xdr:sp macro="" textlink="">
      <xdr:nvSpPr>
        <xdr:cNvPr id="151" name="円/楕円 150"/>
        <xdr:cNvSpPr/>
      </xdr:nvSpPr>
      <xdr:spPr>
        <a:xfrm>
          <a:off x="49022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90550</xdr:rowOff>
    </xdr:from>
    <xdr:ext cx="762000" cy="259045"/>
    <xdr:sp macro="" textlink="">
      <xdr:nvSpPr>
        <xdr:cNvPr id="152" name="財政構造の弾力性該当値テキスト"/>
        <xdr:cNvSpPr txBox="1"/>
      </xdr:nvSpPr>
      <xdr:spPr>
        <a:xfrm>
          <a:off x="5041900" y="1020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3" name="円/楕円 152"/>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4" name="テキスト ボックス 153"/>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5" name="円/楕円 154"/>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109237</xdr:rowOff>
    </xdr:from>
    <xdr:ext cx="762000" cy="259045"/>
    <xdr:sp macro="" textlink="">
      <xdr:nvSpPr>
        <xdr:cNvPr id="156" name="テキスト ボックス 155"/>
        <xdr:cNvSpPr txBox="1"/>
      </xdr:nvSpPr>
      <xdr:spPr>
        <a:xfrm>
          <a:off x="2844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66766</xdr:rowOff>
    </xdr:from>
    <xdr:to>
      <xdr:col>3</xdr:col>
      <xdr:colOff>330200</xdr:colOff>
      <xdr:row>59</xdr:row>
      <xdr:rowOff>168366</xdr:rowOff>
    </xdr:to>
    <xdr:sp macro="" textlink="">
      <xdr:nvSpPr>
        <xdr:cNvPr id="157" name="円/楕円 156"/>
        <xdr:cNvSpPr/>
      </xdr:nvSpPr>
      <xdr:spPr>
        <a:xfrm>
          <a:off x="2286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58" name="テキスト ボックス 157"/>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76200</xdr:rowOff>
    </xdr:from>
    <xdr:to>
      <xdr:col>2</xdr:col>
      <xdr:colOff>127000</xdr:colOff>
      <xdr:row>59</xdr:row>
      <xdr:rowOff>6350</xdr:rowOff>
    </xdr:to>
    <xdr:sp macro="" textlink="">
      <xdr:nvSpPr>
        <xdr:cNvPr id="159" name="円/楕円 158"/>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16527</xdr:rowOff>
    </xdr:from>
    <xdr:ext cx="762000" cy="259045"/>
    <xdr:sp macro="" textlink="">
      <xdr:nvSpPr>
        <xdr:cNvPr id="160" name="テキスト ボックス 159"/>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[154,120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ほぼ類似団体平均並で推移しており、前年度比</a:t>
          </a:r>
          <a:r>
            <a:rPr kumimoji="1" lang="en-US" altLang="ja-JP" sz="1300">
              <a:latin typeface="ＭＳ Ｐゴシック"/>
            </a:rPr>
            <a:t>5.6</a:t>
          </a:r>
          <a:r>
            <a:rPr kumimoji="1" lang="ja-JP" altLang="en-US" sz="1300">
              <a:latin typeface="ＭＳ Ｐゴシック"/>
            </a:rPr>
            <a:t>％の増となった。人口減少が続いており、１人あたりコストは増加傾向にある。</a:t>
          </a:r>
          <a:endParaRPr kumimoji="1" lang="en-US" altLang="ja-JP" sz="1300">
            <a:latin typeface="ＭＳ Ｐゴシック"/>
          </a:endParaRPr>
        </a:p>
        <a:p>
          <a:r>
            <a:rPr kumimoji="1" lang="ja-JP" altLang="en-US" sz="1300">
              <a:latin typeface="ＭＳ Ｐゴシック"/>
            </a:rPr>
            <a:t>　人件費は給与削減措置の終了等により前年度比</a:t>
          </a:r>
          <a:r>
            <a:rPr kumimoji="1" lang="en-US" altLang="ja-JP" sz="1300">
              <a:latin typeface="ＭＳ Ｐゴシック"/>
            </a:rPr>
            <a:t>5.8</a:t>
          </a:r>
          <a:r>
            <a:rPr kumimoji="1" lang="ja-JP" altLang="en-US" sz="1300">
              <a:latin typeface="ＭＳ Ｐゴシック"/>
            </a:rPr>
            <a:t>％の増、物件費は消費税率の改正等により前年度比</a:t>
          </a:r>
          <a:r>
            <a:rPr kumimoji="1" lang="en-US" altLang="ja-JP" sz="1300">
              <a:latin typeface="ＭＳ Ｐゴシック"/>
            </a:rPr>
            <a:t>2.5</a:t>
          </a:r>
          <a:r>
            <a:rPr kumimoji="1" lang="ja-JP" altLang="en-US" sz="1300">
              <a:latin typeface="ＭＳ Ｐゴシック"/>
            </a:rPr>
            <a:t>％の増となった。</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3018</xdr:rowOff>
    </xdr:from>
    <xdr:to>
      <xdr:col>7</xdr:col>
      <xdr:colOff>152400</xdr:colOff>
      <xdr:row>83</xdr:row>
      <xdr:rowOff>22642</xdr:rowOff>
    </xdr:to>
    <xdr:cxnSp macro="">
      <xdr:nvCxnSpPr>
        <xdr:cNvPr id="192" name="直線コネクタ 191"/>
        <xdr:cNvCxnSpPr/>
      </xdr:nvCxnSpPr>
      <xdr:spPr>
        <a:xfrm>
          <a:off x="4114800" y="14233368"/>
          <a:ext cx="8382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169742</xdr:rowOff>
    </xdr:from>
    <xdr:to>
      <xdr:col>6</xdr:col>
      <xdr:colOff>0</xdr:colOff>
      <xdr:row>83</xdr:row>
      <xdr:rowOff>3018</xdr:rowOff>
    </xdr:to>
    <xdr:cxnSp macro="">
      <xdr:nvCxnSpPr>
        <xdr:cNvPr id="195" name="直線コネクタ 194"/>
        <xdr:cNvCxnSpPr/>
      </xdr:nvCxnSpPr>
      <xdr:spPr>
        <a:xfrm>
          <a:off x="3225800" y="14228642"/>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169742</xdr:rowOff>
    </xdr:from>
    <xdr:to>
      <xdr:col>4</xdr:col>
      <xdr:colOff>482600</xdr:colOff>
      <xdr:row>83</xdr:row>
      <xdr:rowOff>4831</xdr:rowOff>
    </xdr:to>
    <xdr:cxnSp macro="">
      <xdr:nvCxnSpPr>
        <xdr:cNvPr id="198" name="直線コネクタ 197"/>
        <xdr:cNvCxnSpPr/>
      </xdr:nvCxnSpPr>
      <xdr:spPr>
        <a:xfrm flipV="1">
          <a:off x="2336800" y="14228642"/>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162249</xdr:rowOff>
    </xdr:from>
    <xdr:to>
      <xdr:col>3</xdr:col>
      <xdr:colOff>279400</xdr:colOff>
      <xdr:row>83</xdr:row>
      <xdr:rowOff>4831</xdr:rowOff>
    </xdr:to>
    <xdr:cxnSp macro="">
      <xdr:nvCxnSpPr>
        <xdr:cNvPr id="201" name="直線コネクタ 200"/>
        <xdr:cNvCxnSpPr/>
      </xdr:nvCxnSpPr>
      <xdr:spPr>
        <a:xfrm>
          <a:off x="1447800" y="14221149"/>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36241</xdr:rowOff>
    </xdr:from>
    <xdr:ext cx="762000" cy="259045"/>
    <xdr:sp macro="" textlink="">
      <xdr:nvSpPr>
        <xdr:cNvPr id="205" name="テキスト ボックス 204"/>
        <xdr:cNvSpPr txBox="1"/>
      </xdr:nvSpPr>
      <xdr:spPr>
        <a:xfrm>
          <a:off x="1066800" y="1426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143292</xdr:rowOff>
    </xdr:from>
    <xdr:to>
      <xdr:col>7</xdr:col>
      <xdr:colOff>203200</xdr:colOff>
      <xdr:row>83</xdr:row>
      <xdr:rowOff>73442</xdr:rowOff>
    </xdr:to>
    <xdr:sp macro="" textlink="">
      <xdr:nvSpPr>
        <xdr:cNvPr id="211" name="円/楕円 210"/>
        <xdr:cNvSpPr/>
      </xdr:nvSpPr>
      <xdr:spPr>
        <a:xfrm>
          <a:off x="4902200" y="1420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115369</xdr:rowOff>
    </xdr:from>
    <xdr:ext cx="762000" cy="259045"/>
    <xdr:sp macro="" textlink="">
      <xdr:nvSpPr>
        <xdr:cNvPr id="212" name="人件費・物件費等の状況該当値テキスト"/>
        <xdr:cNvSpPr txBox="1"/>
      </xdr:nvSpPr>
      <xdr:spPr>
        <a:xfrm>
          <a:off x="5041900" y="141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123668</xdr:rowOff>
    </xdr:from>
    <xdr:to>
      <xdr:col>6</xdr:col>
      <xdr:colOff>50800</xdr:colOff>
      <xdr:row>83</xdr:row>
      <xdr:rowOff>53818</xdr:rowOff>
    </xdr:to>
    <xdr:sp macro="" textlink="">
      <xdr:nvSpPr>
        <xdr:cNvPr id="213" name="円/楕円 212"/>
        <xdr:cNvSpPr/>
      </xdr:nvSpPr>
      <xdr:spPr>
        <a:xfrm>
          <a:off x="4064000" y="141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63995</xdr:rowOff>
    </xdr:from>
    <xdr:ext cx="736600" cy="259045"/>
    <xdr:sp macro="" textlink="">
      <xdr:nvSpPr>
        <xdr:cNvPr id="214" name="テキスト ボックス 213"/>
        <xdr:cNvSpPr txBox="1"/>
      </xdr:nvSpPr>
      <xdr:spPr>
        <a:xfrm>
          <a:off x="3733800" y="13951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118942</xdr:rowOff>
    </xdr:from>
    <xdr:to>
      <xdr:col>4</xdr:col>
      <xdr:colOff>533400</xdr:colOff>
      <xdr:row>83</xdr:row>
      <xdr:rowOff>49092</xdr:rowOff>
    </xdr:to>
    <xdr:sp macro="" textlink="">
      <xdr:nvSpPr>
        <xdr:cNvPr id="215" name="円/楕円 214"/>
        <xdr:cNvSpPr/>
      </xdr:nvSpPr>
      <xdr:spPr>
        <a:xfrm>
          <a:off x="3175000" y="141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59269</xdr:rowOff>
    </xdr:from>
    <xdr:ext cx="762000" cy="259045"/>
    <xdr:sp macro="" textlink="">
      <xdr:nvSpPr>
        <xdr:cNvPr id="216" name="テキスト ボックス 215"/>
        <xdr:cNvSpPr txBox="1"/>
      </xdr:nvSpPr>
      <xdr:spPr>
        <a:xfrm>
          <a:off x="2844800" y="1394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125481</xdr:rowOff>
    </xdr:from>
    <xdr:to>
      <xdr:col>3</xdr:col>
      <xdr:colOff>330200</xdr:colOff>
      <xdr:row>83</xdr:row>
      <xdr:rowOff>55631</xdr:rowOff>
    </xdr:to>
    <xdr:sp macro="" textlink="">
      <xdr:nvSpPr>
        <xdr:cNvPr id="217" name="円/楕円 216"/>
        <xdr:cNvSpPr/>
      </xdr:nvSpPr>
      <xdr:spPr>
        <a:xfrm>
          <a:off x="2286000" y="141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65808</xdr:rowOff>
    </xdr:from>
    <xdr:ext cx="762000" cy="259045"/>
    <xdr:sp macro="" textlink="">
      <xdr:nvSpPr>
        <xdr:cNvPr id="218" name="テキスト ボックス 217"/>
        <xdr:cNvSpPr txBox="1"/>
      </xdr:nvSpPr>
      <xdr:spPr>
        <a:xfrm>
          <a:off x="1955800" y="1395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146,739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111449</xdr:rowOff>
    </xdr:from>
    <xdr:to>
      <xdr:col>2</xdr:col>
      <xdr:colOff>127000</xdr:colOff>
      <xdr:row>83</xdr:row>
      <xdr:rowOff>41599</xdr:rowOff>
    </xdr:to>
    <xdr:sp macro="" textlink="">
      <xdr:nvSpPr>
        <xdr:cNvPr id="219" name="円/楕円 218"/>
        <xdr:cNvSpPr/>
      </xdr:nvSpPr>
      <xdr:spPr>
        <a:xfrm>
          <a:off x="1397000" y="141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51776</xdr:rowOff>
    </xdr:from>
    <xdr:ext cx="762000" cy="259045"/>
    <xdr:sp macro="" textlink="">
      <xdr:nvSpPr>
        <xdr:cNvPr id="220" name="テキスト ボックス 219"/>
        <xdr:cNvSpPr txBox="1"/>
      </xdr:nvSpPr>
      <xdr:spPr>
        <a:xfrm>
          <a:off x="1066800" y="139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97.1</a:t>
          </a:r>
          <a:r>
            <a:rPr kumimoji="1" lang="ja-JP" altLang="en-US" sz="1300">
              <a:latin typeface="ＭＳ Ｐゴシック"/>
            </a:rPr>
            <a:t>でほぼ類似団体平均並で推移している。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133096</xdr:rowOff>
    </xdr:to>
    <xdr:cxnSp macro="">
      <xdr:nvCxnSpPr>
        <xdr:cNvPr id="252" name="直線コネクタ 251"/>
        <xdr:cNvCxnSpPr/>
      </xdr:nvCxnSpPr>
      <xdr:spPr>
        <a:xfrm>
          <a:off x="16179800" y="14672563"/>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87</xdr:row>
      <xdr:rowOff>137668</xdr:rowOff>
    </xdr:to>
    <xdr:cxnSp macro="">
      <xdr:nvCxnSpPr>
        <xdr:cNvPr id="255" name="直線コネクタ 254"/>
        <xdr:cNvCxnSpPr/>
      </xdr:nvCxnSpPr>
      <xdr:spPr>
        <a:xfrm flipV="1">
          <a:off x="15290800" y="14672563"/>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132842</xdr:rowOff>
    </xdr:from>
    <xdr:to>
      <xdr:col>22</xdr:col>
      <xdr:colOff>203200</xdr:colOff>
      <xdr:row>87</xdr:row>
      <xdr:rowOff>137668</xdr:rowOff>
    </xdr:to>
    <xdr:cxnSp macro="">
      <xdr:nvCxnSpPr>
        <xdr:cNvPr id="258" name="直線コネクタ 257"/>
        <xdr:cNvCxnSpPr/>
      </xdr:nvCxnSpPr>
      <xdr:spPr>
        <a:xfrm>
          <a:off x="14401800" y="1504899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133096</xdr:rowOff>
    </xdr:from>
    <xdr:to>
      <xdr:col>21</xdr:col>
      <xdr:colOff>0</xdr:colOff>
      <xdr:row>87</xdr:row>
      <xdr:rowOff>132842</xdr:rowOff>
    </xdr:to>
    <xdr:cxnSp macro="">
      <xdr:nvCxnSpPr>
        <xdr:cNvPr id="261" name="直線コネクタ 260"/>
        <xdr:cNvCxnSpPr/>
      </xdr:nvCxnSpPr>
      <xdr:spPr>
        <a:xfrm>
          <a:off x="13512800" y="14706346"/>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82296</xdr:rowOff>
    </xdr:from>
    <xdr:to>
      <xdr:col>24</xdr:col>
      <xdr:colOff>609600</xdr:colOff>
      <xdr:row>86</xdr:row>
      <xdr:rowOff>12446</xdr:rowOff>
    </xdr:to>
    <xdr:sp macro="" textlink="">
      <xdr:nvSpPr>
        <xdr:cNvPr id="271" name="円/楕円 270"/>
        <xdr:cNvSpPr/>
      </xdr:nvSpPr>
      <xdr:spPr>
        <a:xfrm>
          <a:off x="169672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54373</xdr:rowOff>
    </xdr:from>
    <xdr:ext cx="762000" cy="259045"/>
    <xdr:sp macro="" textlink="">
      <xdr:nvSpPr>
        <xdr:cNvPr id="272" name="給与水準   （国との比較）該当値テキスト"/>
        <xdr:cNvSpPr txBox="1"/>
      </xdr:nvSpPr>
      <xdr:spPr>
        <a:xfrm>
          <a:off x="17106900" y="1462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48513</xdr:rowOff>
    </xdr:from>
    <xdr:to>
      <xdr:col>23</xdr:col>
      <xdr:colOff>457200</xdr:colOff>
      <xdr:row>85</xdr:row>
      <xdr:rowOff>150113</xdr:rowOff>
    </xdr:to>
    <xdr:sp macro="" textlink="">
      <xdr:nvSpPr>
        <xdr:cNvPr id="273" name="円/楕円 272"/>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160290</xdr:rowOff>
    </xdr:from>
    <xdr:ext cx="736600" cy="259045"/>
    <xdr:sp macro="" textlink="">
      <xdr:nvSpPr>
        <xdr:cNvPr id="274" name="テキスト ボックス 273"/>
        <xdr:cNvSpPr txBox="1"/>
      </xdr:nvSpPr>
      <xdr:spPr>
        <a:xfrm>
          <a:off x="15798800" y="1439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86868</xdr:rowOff>
    </xdr:from>
    <xdr:to>
      <xdr:col>22</xdr:col>
      <xdr:colOff>254000</xdr:colOff>
      <xdr:row>88</xdr:row>
      <xdr:rowOff>17018</xdr:rowOff>
    </xdr:to>
    <xdr:sp macro="" textlink="">
      <xdr:nvSpPr>
        <xdr:cNvPr id="275" name="円/楕円 274"/>
        <xdr:cNvSpPr/>
      </xdr:nvSpPr>
      <xdr:spPr>
        <a:xfrm>
          <a:off x="15240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76" name="テキスト ボックス 275"/>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82042</xdr:rowOff>
    </xdr:from>
    <xdr:to>
      <xdr:col>21</xdr:col>
      <xdr:colOff>50800</xdr:colOff>
      <xdr:row>88</xdr:row>
      <xdr:rowOff>12192</xdr:rowOff>
    </xdr:to>
    <xdr:sp macro="" textlink="">
      <xdr:nvSpPr>
        <xdr:cNvPr id="277" name="円/楕円 276"/>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22369</xdr:rowOff>
    </xdr:from>
    <xdr:ext cx="762000" cy="259045"/>
    <xdr:sp macro="" textlink="">
      <xdr:nvSpPr>
        <xdr:cNvPr id="278" name="テキスト ボックス 277"/>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79" name="円/楕円 278"/>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80" name="テキスト ボックス 279"/>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研修の充実や庁内情報化の推進、職員勤務評定制度の活用等により職員の能力向上を図るとともに、定数管理に努めたことにより、人口千人当たり職員数は、</a:t>
          </a:r>
          <a:r>
            <a:rPr kumimoji="1" lang="en-US" altLang="ja-JP" sz="1300">
              <a:latin typeface="ＭＳ Ｐゴシック"/>
            </a:rPr>
            <a:t>9.15</a:t>
          </a:r>
          <a:r>
            <a:rPr kumimoji="1" lang="ja-JP" altLang="en-US" sz="1300">
              <a:latin typeface="ＭＳ Ｐゴシック"/>
            </a:rPr>
            <a:t>で類似団体平均を下回っている。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163044</xdr:rowOff>
    </xdr:from>
    <xdr:to>
      <xdr:col>24</xdr:col>
      <xdr:colOff>558800</xdr:colOff>
      <xdr:row>62</xdr:row>
      <xdr:rowOff>9978</xdr:rowOff>
    </xdr:to>
    <xdr:cxnSp macro="">
      <xdr:nvCxnSpPr>
        <xdr:cNvPr id="317" name="直線コネクタ 316"/>
        <xdr:cNvCxnSpPr/>
      </xdr:nvCxnSpPr>
      <xdr:spPr>
        <a:xfrm>
          <a:off x="16179800" y="10621494"/>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61</xdr:row>
      <xdr:rowOff>163044</xdr:rowOff>
    </xdr:to>
    <xdr:cxnSp macro="">
      <xdr:nvCxnSpPr>
        <xdr:cNvPr id="320" name="直線コネクタ 319"/>
        <xdr:cNvCxnSpPr/>
      </xdr:nvCxnSpPr>
      <xdr:spPr>
        <a:xfrm>
          <a:off x="15290800" y="1060540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146957</xdr:rowOff>
    </xdr:from>
    <xdr:to>
      <xdr:col>22</xdr:col>
      <xdr:colOff>203200</xdr:colOff>
      <xdr:row>61</xdr:row>
      <xdr:rowOff>151554</xdr:rowOff>
    </xdr:to>
    <xdr:cxnSp macro="">
      <xdr:nvCxnSpPr>
        <xdr:cNvPr id="323" name="直線コネクタ 322"/>
        <xdr:cNvCxnSpPr/>
      </xdr:nvCxnSpPr>
      <xdr:spPr>
        <a:xfrm flipV="1">
          <a:off x="14401800" y="1060540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129722</xdr:rowOff>
    </xdr:from>
    <xdr:to>
      <xdr:col>21</xdr:col>
      <xdr:colOff>0</xdr:colOff>
      <xdr:row>61</xdr:row>
      <xdr:rowOff>151554</xdr:rowOff>
    </xdr:to>
    <xdr:cxnSp macro="">
      <xdr:nvCxnSpPr>
        <xdr:cNvPr id="326" name="直線コネクタ 325"/>
        <xdr:cNvCxnSpPr/>
      </xdr:nvCxnSpPr>
      <xdr:spPr>
        <a:xfrm>
          <a:off x="13512800" y="1058817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0" name="テキスト ボックス 329"/>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130628</xdr:rowOff>
    </xdr:from>
    <xdr:to>
      <xdr:col>24</xdr:col>
      <xdr:colOff>609600</xdr:colOff>
      <xdr:row>62</xdr:row>
      <xdr:rowOff>60778</xdr:rowOff>
    </xdr:to>
    <xdr:sp macro="" textlink="">
      <xdr:nvSpPr>
        <xdr:cNvPr id="336" name="円/楕円 335"/>
        <xdr:cNvSpPr/>
      </xdr:nvSpPr>
      <xdr:spPr>
        <a:xfrm>
          <a:off x="169672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147155</xdr:rowOff>
    </xdr:from>
    <xdr:ext cx="762000" cy="259045"/>
    <xdr:sp macro="" textlink="">
      <xdr:nvSpPr>
        <xdr:cNvPr id="337" name="定員管理の状況該当値テキスト"/>
        <xdr:cNvSpPr txBox="1"/>
      </xdr:nvSpPr>
      <xdr:spPr>
        <a:xfrm>
          <a:off x="171069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112244</xdr:rowOff>
    </xdr:from>
    <xdr:to>
      <xdr:col>23</xdr:col>
      <xdr:colOff>457200</xdr:colOff>
      <xdr:row>62</xdr:row>
      <xdr:rowOff>42394</xdr:rowOff>
    </xdr:to>
    <xdr:sp macro="" textlink="">
      <xdr:nvSpPr>
        <xdr:cNvPr id="338" name="円/楕円 337"/>
        <xdr:cNvSpPr/>
      </xdr:nvSpPr>
      <xdr:spPr>
        <a:xfrm>
          <a:off x="16129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52571</xdr:rowOff>
    </xdr:from>
    <xdr:ext cx="736600" cy="259045"/>
    <xdr:sp macro="" textlink="">
      <xdr:nvSpPr>
        <xdr:cNvPr id="339" name="テキスト ボックス 338"/>
        <xdr:cNvSpPr txBox="1"/>
      </xdr:nvSpPr>
      <xdr:spPr>
        <a:xfrm>
          <a:off x="15798800" y="1033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40" name="円/楕円 339"/>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36484</xdr:rowOff>
    </xdr:from>
    <xdr:ext cx="762000" cy="259045"/>
    <xdr:sp macro="" textlink="">
      <xdr:nvSpPr>
        <xdr:cNvPr id="341" name="テキスト ボックス 340"/>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100754</xdr:rowOff>
    </xdr:from>
    <xdr:to>
      <xdr:col>21</xdr:col>
      <xdr:colOff>50800</xdr:colOff>
      <xdr:row>62</xdr:row>
      <xdr:rowOff>30904</xdr:rowOff>
    </xdr:to>
    <xdr:sp macro="" textlink="">
      <xdr:nvSpPr>
        <xdr:cNvPr id="342" name="円/楕円 341"/>
        <xdr:cNvSpPr/>
      </xdr:nvSpPr>
      <xdr:spPr>
        <a:xfrm>
          <a:off x="14351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41081</xdr:rowOff>
    </xdr:from>
    <xdr:ext cx="762000" cy="259045"/>
    <xdr:sp macro="" textlink="">
      <xdr:nvSpPr>
        <xdr:cNvPr id="343" name="テキスト ボックス 342"/>
        <xdr:cNvSpPr txBox="1"/>
      </xdr:nvSpPr>
      <xdr:spPr>
        <a:xfrm>
          <a:off x="14020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78922</xdr:rowOff>
    </xdr:from>
    <xdr:to>
      <xdr:col>19</xdr:col>
      <xdr:colOff>533400</xdr:colOff>
      <xdr:row>62</xdr:row>
      <xdr:rowOff>9072</xdr:rowOff>
    </xdr:to>
    <xdr:sp macro="" textlink="">
      <xdr:nvSpPr>
        <xdr:cNvPr id="344" name="円/楕円 343"/>
        <xdr:cNvSpPr/>
      </xdr:nvSpPr>
      <xdr:spPr>
        <a:xfrm>
          <a:off x="13462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19249</xdr:rowOff>
    </xdr:from>
    <xdr:ext cx="762000" cy="259045"/>
    <xdr:sp macro="" textlink="">
      <xdr:nvSpPr>
        <xdr:cNvPr id="345" name="テキスト ボックス 344"/>
        <xdr:cNvSpPr txBox="1"/>
      </xdr:nvSpPr>
      <xdr:spPr>
        <a:xfrm>
          <a:off x="13131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類似団体平均を上回って推移していて、前年比</a:t>
          </a:r>
          <a:r>
            <a:rPr kumimoji="1" lang="en-US" altLang="ja-JP" sz="1300">
              <a:latin typeface="ＭＳ Ｐゴシック"/>
            </a:rPr>
            <a:t>0.2</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この比率は３か年平均で算定されるもので、今回の減少は平成</a:t>
          </a:r>
          <a:r>
            <a:rPr kumimoji="1" lang="en-US" altLang="ja-JP" sz="1300">
              <a:latin typeface="ＭＳ Ｐゴシック"/>
            </a:rPr>
            <a:t>23</a:t>
          </a:r>
          <a:r>
            <a:rPr kumimoji="1" lang="ja-JP" altLang="en-US" sz="1300">
              <a:latin typeface="ＭＳ Ｐゴシック"/>
            </a:rPr>
            <a:t>年度に比べ元利償還金の額が</a:t>
          </a:r>
          <a:r>
            <a:rPr kumimoji="1" lang="en-US" altLang="ja-JP" sz="1300">
              <a:latin typeface="ＭＳ Ｐゴシック"/>
            </a:rPr>
            <a:t>5.2</a:t>
          </a:r>
          <a:r>
            <a:rPr kumimoji="1" lang="ja-JP" altLang="en-US" sz="1300">
              <a:latin typeface="ＭＳ Ｐゴシック"/>
            </a:rPr>
            <a:t>％減となったことや災害復旧費等に係る基準財政需要額が</a:t>
          </a:r>
          <a:r>
            <a:rPr kumimoji="1" lang="en-US" altLang="ja-JP" sz="1300">
              <a:latin typeface="ＭＳ Ｐゴシック"/>
            </a:rPr>
            <a:t>21.2</a:t>
          </a:r>
          <a:r>
            <a:rPr kumimoji="1" lang="ja-JP" altLang="en-US" sz="1300">
              <a:latin typeface="ＭＳ Ｐゴシック"/>
            </a:rPr>
            <a:t>％増となったことによる。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69342</xdr:rowOff>
    </xdr:from>
    <xdr:to>
      <xdr:col>24</xdr:col>
      <xdr:colOff>558800</xdr:colOff>
      <xdr:row>38</xdr:row>
      <xdr:rowOff>74168</xdr:rowOff>
    </xdr:to>
    <xdr:cxnSp macro="">
      <xdr:nvCxnSpPr>
        <xdr:cNvPr id="377" name="直線コネクタ 376"/>
        <xdr:cNvCxnSpPr/>
      </xdr:nvCxnSpPr>
      <xdr:spPr>
        <a:xfrm flipV="1">
          <a:off x="16179800" y="658444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71755</xdr:rowOff>
    </xdr:from>
    <xdr:to>
      <xdr:col>23</xdr:col>
      <xdr:colOff>406400</xdr:colOff>
      <xdr:row>38</xdr:row>
      <xdr:rowOff>74168</xdr:rowOff>
    </xdr:to>
    <xdr:cxnSp macro="">
      <xdr:nvCxnSpPr>
        <xdr:cNvPr id="380" name="直線コネクタ 379"/>
        <xdr:cNvCxnSpPr/>
      </xdr:nvCxnSpPr>
      <xdr:spPr>
        <a:xfrm>
          <a:off x="15290800" y="658685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71755</xdr:rowOff>
    </xdr:from>
    <xdr:to>
      <xdr:col>22</xdr:col>
      <xdr:colOff>203200</xdr:colOff>
      <xdr:row>38</xdr:row>
      <xdr:rowOff>103124</xdr:rowOff>
    </xdr:to>
    <xdr:cxnSp macro="">
      <xdr:nvCxnSpPr>
        <xdr:cNvPr id="383" name="直線コネクタ 382"/>
        <xdr:cNvCxnSpPr/>
      </xdr:nvCxnSpPr>
      <xdr:spPr>
        <a:xfrm flipV="1">
          <a:off x="14401800" y="658685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103124</xdr:rowOff>
    </xdr:from>
    <xdr:to>
      <xdr:col>21</xdr:col>
      <xdr:colOff>0</xdr:colOff>
      <xdr:row>38</xdr:row>
      <xdr:rowOff>170688</xdr:rowOff>
    </xdr:to>
    <xdr:cxnSp macro="">
      <xdr:nvCxnSpPr>
        <xdr:cNvPr id="386" name="直線コネクタ 385"/>
        <xdr:cNvCxnSpPr/>
      </xdr:nvCxnSpPr>
      <xdr:spPr>
        <a:xfrm flipV="1">
          <a:off x="13512800" y="66182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18542</xdr:rowOff>
    </xdr:from>
    <xdr:to>
      <xdr:col>24</xdr:col>
      <xdr:colOff>609600</xdr:colOff>
      <xdr:row>38</xdr:row>
      <xdr:rowOff>120142</xdr:rowOff>
    </xdr:to>
    <xdr:sp macro="" textlink="">
      <xdr:nvSpPr>
        <xdr:cNvPr id="396" name="円/楕円 395"/>
        <xdr:cNvSpPr/>
      </xdr:nvSpPr>
      <xdr:spPr>
        <a:xfrm>
          <a:off x="169672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162069</xdr:rowOff>
    </xdr:from>
    <xdr:ext cx="762000" cy="259045"/>
    <xdr:sp macro="" textlink="">
      <xdr:nvSpPr>
        <xdr:cNvPr id="397" name="公債費負担の状況該当値テキスト"/>
        <xdr:cNvSpPr txBox="1"/>
      </xdr:nvSpPr>
      <xdr:spPr>
        <a:xfrm>
          <a:off x="17106900" y="650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23368</xdr:rowOff>
    </xdr:from>
    <xdr:to>
      <xdr:col>23</xdr:col>
      <xdr:colOff>457200</xdr:colOff>
      <xdr:row>38</xdr:row>
      <xdr:rowOff>124968</xdr:rowOff>
    </xdr:to>
    <xdr:sp macro="" textlink="">
      <xdr:nvSpPr>
        <xdr:cNvPr id="398" name="円/楕円 397"/>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109745</xdr:rowOff>
    </xdr:from>
    <xdr:ext cx="736600" cy="259045"/>
    <xdr:sp macro="" textlink="">
      <xdr:nvSpPr>
        <xdr:cNvPr id="399" name="テキスト ボックス 398"/>
        <xdr:cNvSpPr txBox="1"/>
      </xdr:nvSpPr>
      <xdr:spPr>
        <a:xfrm>
          <a:off x="15798800" y="662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20955</xdr:rowOff>
    </xdr:from>
    <xdr:to>
      <xdr:col>22</xdr:col>
      <xdr:colOff>254000</xdr:colOff>
      <xdr:row>38</xdr:row>
      <xdr:rowOff>122555</xdr:rowOff>
    </xdr:to>
    <xdr:sp macro="" textlink="">
      <xdr:nvSpPr>
        <xdr:cNvPr id="400" name="円/楕円 399"/>
        <xdr:cNvSpPr/>
      </xdr:nvSpPr>
      <xdr:spPr>
        <a:xfrm>
          <a:off x="15240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107332</xdr:rowOff>
    </xdr:from>
    <xdr:ext cx="762000" cy="259045"/>
    <xdr:sp macro="" textlink="">
      <xdr:nvSpPr>
        <xdr:cNvPr id="401" name="テキスト ボックス 400"/>
        <xdr:cNvSpPr txBox="1"/>
      </xdr:nvSpPr>
      <xdr:spPr>
        <a:xfrm>
          <a:off x="149098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52324</xdr:rowOff>
    </xdr:from>
    <xdr:to>
      <xdr:col>21</xdr:col>
      <xdr:colOff>50800</xdr:colOff>
      <xdr:row>38</xdr:row>
      <xdr:rowOff>153924</xdr:rowOff>
    </xdr:to>
    <xdr:sp macro="" textlink="">
      <xdr:nvSpPr>
        <xdr:cNvPr id="402" name="円/楕円 401"/>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138701</xdr:rowOff>
    </xdr:from>
    <xdr:ext cx="762000" cy="259045"/>
    <xdr:sp macro="" textlink="">
      <xdr:nvSpPr>
        <xdr:cNvPr id="403" name="テキスト ボックス 402"/>
        <xdr:cNvSpPr txBox="1"/>
      </xdr:nvSpPr>
      <xdr:spPr>
        <a:xfrm>
          <a:off x="140208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4" name="円/楕円 403"/>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34815</xdr:rowOff>
    </xdr:from>
    <xdr:ext cx="762000" cy="259045"/>
    <xdr:sp macro="" textlink="">
      <xdr:nvSpPr>
        <xdr:cNvPr id="405" name="テキスト ボックス 404"/>
        <xdr:cNvSpPr txBox="1"/>
      </xdr:nvSpPr>
      <xdr:spPr>
        <a:xfrm>
          <a:off x="131318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84.2</a:t>
          </a:r>
          <a:r>
            <a:rPr kumimoji="1" lang="ja-JP" altLang="en-US" sz="1300">
              <a:latin typeface="ＭＳ Ｐゴシック"/>
            </a:rPr>
            <a:t>％で類似団体平均を上回った。</a:t>
          </a:r>
          <a:endParaRPr kumimoji="1" lang="en-US" altLang="ja-JP" sz="1300">
            <a:latin typeface="ＭＳ Ｐゴシック"/>
          </a:endParaRPr>
        </a:p>
        <a:p>
          <a:r>
            <a:rPr kumimoji="1" lang="ja-JP" altLang="en-US" sz="1300">
              <a:latin typeface="ＭＳ Ｐゴシック"/>
            </a:rPr>
            <a:t>　これは重点施策である下水道事業特別会計や地域排水処理事業特別会計等における事業進捗により、各公営企業の企業債現在高が増となり、公営企業債繰入見込額が</a:t>
          </a:r>
          <a:r>
            <a:rPr kumimoji="1" lang="en-US" altLang="ja-JP" sz="1300">
              <a:latin typeface="ＭＳ Ｐゴシック"/>
            </a:rPr>
            <a:t>4.2</a:t>
          </a:r>
          <a:r>
            <a:rPr kumimoji="1" lang="ja-JP" altLang="en-US" sz="1300">
              <a:latin typeface="ＭＳ Ｐゴシック"/>
            </a:rPr>
            <a:t>％増加したことによる。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122185</xdr:rowOff>
    </xdr:from>
    <xdr:to>
      <xdr:col>24</xdr:col>
      <xdr:colOff>558800</xdr:colOff>
      <xdr:row>14</xdr:row>
      <xdr:rowOff>139679</xdr:rowOff>
    </xdr:to>
    <xdr:cxnSp macro="">
      <xdr:nvCxnSpPr>
        <xdr:cNvPr id="439" name="直線コネクタ 438"/>
        <xdr:cNvCxnSpPr/>
      </xdr:nvCxnSpPr>
      <xdr:spPr>
        <a:xfrm>
          <a:off x="16179800" y="2522485"/>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98859</xdr:rowOff>
    </xdr:from>
    <xdr:to>
      <xdr:col>23</xdr:col>
      <xdr:colOff>406400</xdr:colOff>
      <xdr:row>14</xdr:row>
      <xdr:rowOff>122185</xdr:rowOff>
    </xdr:to>
    <xdr:cxnSp macro="">
      <xdr:nvCxnSpPr>
        <xdr:cNvPr id="442" name="直線コネクタ 441"/>
        <xdr:cNvCxnSpPr/>
      </xdr:nvCxnSpPr>
      <xdr:spPr>
        <a:xfrm>
          <a:off x="15290800" y="2499159"/>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58843</xdr:rowOff>
    </xdr:from>
    <xdr:to>
      <xdr:col>22</xdr:col>
      <xdr:colOff>203200</xdr:colOff>
      <xdr:row>14</xdr:row>
      <xdr:rowOff>98859</xdr:rowOff>
    </xdr:to>
    <xdr:cxnSp macro="">
      <xdr:nvCxnSpPr>
        <xdr:cNvPr id="445" name="直線コネクタ 444"/>
        <xdr:cNvCxnSpPr/>
      </xdr:nvCxnSpPr>
      <xdr:spPr>
        <a:xfrm>
          <a:off x="14401800" y="2459143"/>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58843</xdr:rowOff>
    </xdr:from>
    <xdr:to>
      <xdr:col>21</xdr:col>
      <xdr:colOff>0</xdr:colOff>
      <xdr:row>14</xdr:row>
      <xdr:rowOff>101473</xdr:rowOff>
    </xdr:to>
    <xdr:cxnSp macro="">
      <xdr:nvCxnSpPr>
        <xdr:cNvPr id="448" name="直線コネクタ 447"/>
        <xdr:cNvCxnSpPr/>
      </xdr:nvCxnSpPr>
      <xdr:spPr>
        <a:xfrm flipV="1">
          <a:off x="13512800" y="2459143"/>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51" name="フローチャート : 判断 450"/>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52" name="テキスト ボックス 451"/>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88879</xdr:rowOff>
    </xdr:from>
    <xdr:to>
      <xdr:col>24</xdr:col>
      <xdr:colOff>609600</xdr:colOff>
      <xdr:row>15</xdr:row>
      <xdr:rowOff>19029</xdr:rowOff>
    </xdr:to>
    <xdr:sp macro="" textlink="">
      <xdr:nvSpPr>
        <xdr:cNvPr id="458" name="円/楕円 457"/>
        <xdr:cNvSpPr/>
      </xdr:nvSpPr>
      <xdr:spPr>
        <a:xfrm>
          <a:off x="16967200" y="248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60956</xdr:rowOff>
    </xdr:from>
    <xdr:ext cx="762000" cy="259045"/>
    <xdr:sp macro="" textlink="">
      <xdr:nvSpPr>
        <xdr:cNvPr id="459" name="将来負担の状況該当値テキスト"/>
        <xdr:cNvSpPr txBox="1"/>
      </xdr:nvSpPr>
      <xdr:spPr>
        <a:xfrm>
          <a:off x="17106900" y="246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71385</xdr:rowOff>
    </xdr:from>
    <xdr:to>
      <xdr:col>23</xdr:col>
      <xdr:colOff>457200</xdr:colOff>
      <xdr:row>15</xdr:row>
      <xdr:rowOff>1535</xdr:rowOff>
    </xdr:to>
    <xdr:sp macro="" textlink="">
      <xdr:nvSpPr>
        <xdr:cNvPr id="460" name="円/楕円 459"/>
        <xdr:cNvSpPr/>
      </xdr:nvSpPr>
      <xdr:spPr>
        <a:xfrm>
          <a:off x="16129000" y="24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157762</xdr:rowOff>
    </xdr:from>
    <xdr:ext cx="736600" cy="259045"/>
    <xdr:sp macro="" textlink="">
      <xdr:nvSpPr>
        <xdr:cNvPr id="461" name="テキスト ボックス 460"/>
        <xdr:cNvSpPr txBox="1"/>
      </xdr:nvSpPr>
      <xdr:spPr>
        <a:xfrm>
          <a:off x="15798800" y="255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48059</xdr:rowOff>
    </xdr:from>
    <xdr:to>
      <xdr:col>22</xdr:col>
      <xdr:colOff>254000</xdr:colOff>
      <xdr:row>14</xdr:row>
      <xdr:rowOff>149659</xdr:rowOff>
    </xdr:to>
    <xdr:sp macro="" textlink="">
      <xdr:nvSpPr>
        <xdr:cNvPr id="462" name="円/楕円 461"/>
        <xdr:cNvSpPr/>
      </xdr:nvSpPr>
      <xdr:spPr>
        <a:xfrm>
          <a:off x="15240000" y="24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159836</xdr:rowOff>
    </xdr:from>
    <xdr:ext cx="762000" cy="259045"/>
    <xdr:sp macro="" textlink="">
      <xdr:nvSpPr>
        <xdr:cNvPr id="463" name="テキスト ボックス 462"/>
        <xdr:cNvSpPr txBox="1"/>
      </xdr:nvSpPr>
      <xdr:spPr>
        <a:xfrm>
          <a:off x="14909800" y="221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8043</xdr:rowOff>
    </xdr:from>
    <xdr:to>
      <xdr:col>21</xdr:col>
      <xdr:colOff>50800</xdr:colOff>
      <xdr:row>14</xdr:row>
      <xdr:rowOff>109643</xdr:rowOff>
    </xdr:to>
    <xdr:sp macro="" textlink="">
      <xdr:nvSpPr>
        <xdr:cNvPr id="464" name="円/楕円 463"/>
        <xdr:cNvSpPr/>
      </xdr:nvSpPr>
      <xdr:spPr>
        <a:xfrm>
          <a:off x="143510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119820</xdr:rowOff>
    </xdr:from>
    <xdr:ext cx="762000" cy="259045"/>
    <xdr:sp macro="" textlink="">
      <xdr:nvSpPr>
        <xdr:cNvPr id="465" name="テキスト ボックス 464"/>
        <xdr:cNvSpPr txBox="1"/>
      </xdr:nvSpPr>
      <xdr:spPr>
        <a:xfrm>
          <a:off x="14020800" y="217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50673</xdr:rowOff>
    </xdr:from>
    <xdr:to>
      <xdr:col>19</xdr:col>
      <xdr:colOff>533400</xdr:colOff>
      <xdr:row>14</xdr:row>
      <xdr:rowOff>152273</xdr:rowOff>
    </xdr:to>
    <xdr:sp macro="" textlink="">
      <xdr:nvSpPr>
        <xdr:cNvPr id="466" name="円/楕円 465"/>
        <xdr:cNvSpPr/>
      </xdr:nvSpPr>
      <xdr:spPr>
        <a:xfrm>
          <a:off x="13462000" y="24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162450</xdr:rowOff>
    </xdr:from>
    <xdr:ext cx="762000" cy="259045"/>
    <xdr:sp macro="" textlink="">
      <xdr:nvSpPr>
        <xdr:cNvPr id="467" name="テキスト ボックス 466"/>
        <xdr:cNvSpPr txBox="1"/>
      </xdr:nvSpPr>
      <xdr:spPr>
        <a:xfrm>
          <a:off x="13131800" y="221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京都府綾部市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35,419
35,072
347.10
18,552,703
18,407,127
1,609
9,461,892
13,587,501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84.2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人件費については、類似団体平均を上回っている。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年度は、給与削減措置の終了等により人件費の総額が増となり、前年度比</a:t>
          </a:r>
          <a:r>
            <a:rPr kumimoji="1" lang="en-US" altLang="ja-JP" sz="1300">
              <a:latin typeface="ＭＳ Ｐゴシック"/>
            </a:rPr>
            <a:t>1.5</a:t>
          </a:r>
          <a:r>
            <a:rPr kumimoji="1" lang="ja-JP" altLang="en-US" sz="1300">
              <a:latin typeface="ＭＳ Ｐゴシック"/>
            </a:rPr>
            <a:t>ポイント増加した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39</xdr:row>
      <xdr:rowOff>16510</xdr:rowOff>
    </xdr:to>
    <xdr:cxnSp macro="">
      <xdr:nvCxnSpPr>
        <xdr:cNvPr id="64" name="直線コネクタ 63"/>
        <xdr:cNvCxnSpPr/>
      </xdr:nvCxnSpPr>
      <xdr:spPr>
        <a:xfrm>
          <a:off x="3987800" y="6588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39</xdr:row>
      <xdr:rowOff>8890</xdr:rowOff>
    </xdr:to>
    <xdr:cxnSp macro="">
      <xdr:nvCxnSpPr>
        <xdr:cNvPr id="67" name="直線コネクタ 66"/>
        <xdr:cNvCxnSpPr/>
      </xdr:nvCxnSpPr>
      <xdr:spPr>
        <a:xfrm flipV="1">
          <a:off x="3098800" y="6588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8890</xdr:rowOff>
    </xdr:to>
    <xdr:cxnSp macro="">
      <xdr:nvCxnSpPr>
        <xdr:cNvPr id="70" name="直線コネクタ 69"/>
        <xdr:cNvCxnSpPr/>
      </xdr:nvCxnSpPr>
      <xdr:spPr>
        <a:xfrm>
          <a:off x="2209800" y="6672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157480</xdr:rowOff>
    </xdr:to>
    <xdr:cxnSp macro="">
      <xdr:nvCxnSpPr>
        <xdr:cNvPr id="73" name="直線コネクタ 72"/>
        <xdr:cNvCxnSpPr/>
      </xdr:nvCxnSpPr>
      <xdr:spPr>
        <a:xfrm>
          <a:off x="1320800" y="65430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3" name="円/楕円 82"/>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4"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5" name="円/楕円 84"/>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6" name="テキスト ボックス 85"/>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7" name="円/楕円 86"/>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8" name="テキスト ボックス 87"/>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106680</xdr:rowOff>
    </xdr:from>
    <xdr:to>
      <xdr:col>3</xdr:col>
      <xdr:colOff>193675</xdr:colOff>
      <xdr:row>39</xdr:row>
      <xdr:rowOff>36830</xdr:rowOff>
    </xdr:to>
    <xdr:sp macro="" textlink="">
      <xdr:nvSpPr>
        <xdr:cNvPr id="89" name="円/楕円 88"/>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21607</xdr:rowOff>
    </xdr:from>
    <xdr:ext cx="762000" cy="259045"/>
    <xdr:sp macro="" textlink="">
      <xdr:nvSpPr>
        <xdr:cNvPr id="90" name="テキスト ボックス 89"/>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1" name="円/楕円 90"/>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2" name="テキスト ボックス 91"/>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物件費については、ほぼ類似団体平均並みで推移している。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年度は、消費税率の改正等により前年度比</a:t>
          </a:r>
          <a:r>
            <a:rPr kumimoji="1" lang="en-US" altLang="ja-JP" sz="1300">
              <a:latin typeface="ＭＳ Ｐゴシック"/>
            </a:rPr>
            <a:t>0.2</a:t>
          </a:r>
          <a:r>
            <a:rPr kumimoji="1" lang="ja-JP" altLang="en-US" sz="1300">
              <a:latin typeface="ＭＳ Ｐゴシック"/>
            </a:rPr>
            <a:t>ポイント増加した。</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26307</xdr:rowOff>
    </xdr:to>
    <xdr:cxnSp macro="">
      <xdr:nvCxnSpPr>
        <xdr:cNvPr id="127" name="直線コネクタ 126"/>
        <xdr:cNvCxnSpPr/>
      </xdr:nvCxnSpPr>
      <xdr:spPr>
        <a:xfrm>
          <a:off x="15671800" y="2919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4536</xdr:rowOff>
    </xdr:to>
    <xdr:cxnSp macro="">
      <xdr:nvCxnSpPr>
        <xdr:cNvPr id="130" name="直線コネクタ 129"/>
        <xdr:cNvCxnSpPr/>
      </xdr:nvCxnSpPr>
      <xdr:spPr>
        <a:xfrm>
          <a:off x="14782800" y="2897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16</xdr:row>
      <xdr:rowOff>154214</xdr:rowOff>
    </xdr:to>
    <xdr:cxnSp macro="">
      <xdr:nvCxnSpPr>
        <xdr:cNvPr id="133" name="直線コネクタ 132"/>
        <xdr:cNvCxnSpPr/>
      </xdr:nvCxnSpPr>
      <xdr:spPr>
        <a:xfrm>
          <a:off x="13893800" y="2875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16</xdr:row>
      <xdr:rowOff>132443</xdr:rowOff>
    </xdr:to>
    <xdr:cxnSp macro="">
      <xdr:nvCxnSpPr>
        <xdr:cNvPr id="136" name="直線コネクタ 135"/>
        <xdr:cNvCxnSpPr/>
      </xdr:nvCxnSpPr>
      <xdr:spPr>
        <a:xfrm>
          <a:off x="13004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0" name="テキスト ボックス 139"/>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6" name="円/楕円 145"/>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7"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48" name="円/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0" name="円/楕円 149"/>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1" name="テキスト ボックス 150"/>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81643</xdr:rowOff>
    </xdr:from>
    <xdr:to>
      <xdr:col>20</xdr:col>
      <xdr:colOff>209550</xdr:colOff>
      <xdr:row>17</xdr:row>
      <xdr:rowOff>11793</xdr:rowOff>
    </xdr:to>
    <xdr:sp macro="" textlink="">
      <xdr:nvSpPr>
        <xdr:cNvPr id="152" name="円/楕円 151"/>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168020</xdr:rowOff>
    </xdr:from>
    <xdr:ext cx="762000" cy="259045"/>
    <xdr:sp macro="" textlink="">
      <xdr:nvSpPr>
        <xdr:cNvPr id="153" name="テキスト ボックス 152"/>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4" name="円/楕円 153"/>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5" name="テキスト ボックス 154"/>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扶助費については、類似団体平均を上回っている。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年度は生活扶助費や自立支援法介護給付費等の増により、前年度比</a:t>
          </a:r>
          <a:r>
            <a:rPr kumimoji="1" lang="en-US" altLang="ja-JP" sz="1300">
              <a:latin typeface="ＭＳ Ｐゴシック"/>
            </a:rPr>
            <a:t>0.8</a:t>
          </a:r>
          <a:r>
            <a:rPr kumimoji="1" lang="ja-JP" altLang="en-US" sz="1300">
              <a:latin typeface="ＭＳ Ｐゴシック"/>
            </a:rPr>
            <a:t>ポイント増加した。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154215</xdr:rowOff>
    </xdr:to>
    <xdr:cxnSp macro="">
      <xdr:nvCxnSpPr>
        <xdr:cNvPr id="190" name="直線コネクタ 189"/>
        <xdr:cNvCxnSpPr/>
      </xdr:nvCxnSpPr>
      <xdr:spPr>
        <a:xfrm>
          <a:off x="3987800" y="9668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67128</xdr:rowOff>
    </xdr:from>
    <xdr:to>
      <xdr:col>5</xdr:col>
      <xdr:colOff>549275</xdr:colOff>
      <xdr:row>56</xdr:row>
      <xdr:rowOff>121557</xdr:rowOff>
    </xdr:to>
    <xdr:cxnSp macro="">
      <xdr:nvCxnSpPr>
        <xdr:cNvPr id="193" name="直線コネクタ 192"/>
        <xdr:cNvCxnSpPr/>
      </xdr:nvCxnSpPr>
      <xdr:spPr>
        <a:xfrm flipV="1">
          <a:off x="3098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34472</xdr:rowOff>
    </xdr:from>
    <xdr:to>
      <xdr:col>4</xdr:col>
      <xdr:colOff>346075</xdr:colOff>
      <xdr:row>56</xdr:row>
      <xdr:rowOff>121557</xdr:rowOff>
    </xdr:to>
    <xdr:cxnSp macro="">
      <xdr:nvCxnSpPr>
        <xdr:cNvPr id="196" name="直線コネクタ 195"/>
        <xdr:cNvCxnSpPr/>
      </xdr:nvCxnSpPr>
      <xdr:spPr>
        <a:xfrm>
          <a:off x="2209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34472</xdr:rowOff>
    </xdr:to>
    <xdr:cxnSp macro="">
      <xdr:nvCxnSpPr>
        <xdr:cNvPr id="199" name="直線コネクタ 198"/>
        <xdr:cNvCxnSpPr/>
      </xdr:nvCxnSpPr>
      <xdr:spPr>
        <a:xfrm>
          <a:off x="1320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03" name="テキスト ボックス 202"/>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09" name="円/楕円 208"/>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0"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16328</xdr:rowOff>
    </xdr:from>
    <xdr:to>
      <xdr:col>5</xdr:col>
      <xdr:colOff>600075</xdr:colOff>
      <xdr:row>56</xdr:row>
      <xdr:rowOff>117928</xdr:rowOff>
    </xdr:to>
    <xdr:sp macro="" textlink="">
      <xdr:nvSpPr>
        <xdr:cNvPr id="211" name="円/楕円 210"/>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102705</xdr:rowOff>
    </xdr:from>
    <xdr:ext cx="736600" cy="259045"/>
    <xdr:sp macro="" textlink="">
      <xdr:nvSpPr>
        <xdr:cNvPr id="212" name="テキスト ボックス 211"/>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3" name="円/楕円 212"/>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4" name="テキスト ボックス 213"/>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155122</xdr:rowOff>
    </xdr:from>
    <xdr:to>
      <xdr:col>3</xdr:col>
      <xdr:colOff>193675</xdr:colOff>
      <xdr:row>56</xdr:row>
      <xdr:rowOff>85272</xdr:rowOff>
    </xdr:to>
    <xdr:sp macro="" textlink="">
      <xdr:nvSpPr>
        <xdr:cNvPr id="215" name="円/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その他については、類似団体平均を上回っている。</a:t>
          </a:r>
          <a:endParaRPr kumimoji="1" lang="en-US" altLang="ja-JP" sz="1300">
            <a:latin typeface="ＭＳ Ｐゴシック"/>
          </a:endParaRPr>
        </a:p>
        <a:p>
          <a:r>
            <a:rPr kumimoji="1" lang="ja-JP" altLang="en-US" sz="1300">
              <a:latin typeface="ＭＳ Ｐゴシック"/>
            </a:rPr>
            <a:t>　重点施策である下水道事業特別会計、地域排水処理事業特別会計等に対する繰出金のほか、介護保険特別会計や国民健康保険特別会計への繰出金の増により、前年比</a:t>
          </a:r>
          <a:r>
            <a:rPr kumimoji="1" lang="en-US" altLang="ja-JP" sz="1300">
              <a:latin typeface="ＭＳ Ｐゴシック"/>
            </a:rPr>
            <a:t>0.3</a:t>
          </a:r>
          <a:r>
            <a:rPr kumimoji="1" lang="ja-JP" altLang="en-US" sz="1300">
              <a:latin typeface="ＭＳ Ｐゴシック"/>
            </a:rPr>
            <a:t>ポイント増加した。</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12700</xdr:rowOff>
    </xdr:to>
    <xdr:cxnSp macro="">
      <xdr:nvCxnSpPr>
        <xdr:cNvPr id="251" name="直線コネクタ 250"/>
        <xdr:cNvCxnSpPr/>
      </xdr:nvCxnSpPr>
      <xdr:spPr>
        <a:xfrm>
          <a:off x="15671800" y="9933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168910</xdr:rowOff>
    </xdr:to>
    <xdr:cxnSp macro="">
      <xdr:nvCxnSpPr>
        <xdr:cNvPr id="254" name="直線コネクタ 253"/>
        <xdr:cNvCxnSpPr/>
      </xdr:nvCxnSpPr>
      <xdr:spPr>
        <a:xfrm flipV="1">
          <a:off x="14782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168910</xdr:rowOff>
    </xdr:to>
    <xdr:cxnSp macro="">
      <xdr:nvCxnSpPr>
        <xdr:cNvPr id="257" name="直線コネクタ 256"/>
        <xdr:cNvCxnSpPr/>
      </xdr:nvCxnSpPr>
      <xdr:spPr>
        <a:xfrm>
          <a:off x="13893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92710</xdr:rowOff>
    </xdr:to>
    <xdr:cxnSp macro="">
      <xdr:nvCxnSpPr>
        <xdr:cNvPr id="260" name="直線コネクタ 259"/>
        <xdr:cNvCxnSpPr/>
      </xdr:nvCxnSpPr>
      <xdr:spPr>
        <a:xfrm>
          <a:off x="13004800" y="978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4" name="円/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6" name="円/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9" name="テキスト ボックス 278"/>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補助費については、類似団体平均を大きく下回って推移している。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年度は歳出ベースでは消防団員退職報償金等が増となったものの、経常収支比率は横ばいとなっている。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xdr:rowOff>
    </xdr:from>
    <xdr:to>
      <xdr:col>24</xdr:col>
      <xdr:colOff>31750</xdr:colOff>
      <xdr:row>34</xdr:row>
      <xdr:rowOff>1270</xdr:rowOff>
    </xdr:to>
    <xdr:cxnSp macro="">
      <xdr:nvCxnSpPr>
        <xdr:cNvPr id="311" name="直線コネクタ 310"/>
        <xdr:cNvCxnSpPr/>
      </xdr:nvCxnSpPr>
      <xdr:spPr>
        <a:xfrm>
          <a:off x="15671800" y="5830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xdr:rowOff>
    </xdr:from>
    <xdr:to>
      <xdr:col>22</xdr:col>
      <xdr:colOff>565150</xdr:colOff>
      <xdr:row>34</xdr:row>
      <xdr:rowOff>5080</xdr:rowOff>
    </xdr:to>
    <xdr:cxnSp macro="">
      <xdr:nvCxnSpPr>
        <xdr:cNvPr id="314" name="直線コネクタ 313"/>
        <xdr:cNvCxnSpPr/>
      </xdr:nvCxnSpPr>
      <xdr:spPr>
        <a:xfrm flipV="1">
          <a:off x="14782800" y="5830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165100</xdr:rowOff>
    </xdr:from>
    <xdr:to>
      <xdr:col>21</xdr:col>
      <xdr:colOff>361950</xdr:colOff>
      <xdr:row>34</xdr:row>
      <xdr:rowOff>5080</xdr:rowOff>
    </xdr:to>
    <xdr:cxnSp macro="">
      <xdr:nvCxnSpPr>
        <xdr:cNvPr id="317" name="直線コネクタ 316"/>
        <xdr:cNvCxnSpPr/>
      </xdr:nvCxnSpPr>
      <xdr:spPr>
        <a:xfrm>
          <a:off x="13893800" y="5822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165100</xdr:rowOff>
    </xdr:from>
    <xdr:to>
      <xdr:col>20</xdr:col>
      <xdr:colOff>158750</xdr:colOff>
      <xdr:row>33</xdr:row>
      <xdr:rowOff>165100</xdr:rowOff>
    </xdr:to>
    <xdr:cxnSp macro="">
      <xdr:nvCxnSpPr>
        <xdr:cNvPr id="320" name="直線コネクタ 319"/>
        <xdr:cNvCxnSpPr/>
      </xdr:nvCxnSpPr>
      <xdr:spPr>
        <a:xfrm>
          <a:off x="13004800" y="582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121920</xdr:rowOff>
    </xdr:from>
    <xdr:to>
      <xdr:col>24</xdr:col>
      <xdr:colOff>82550</xdr:colOff>
      <xdr:row>34</xdr:row>
      <xdr:rowOff>52070</xdr:rowOff>
    </xdr:to>
    <xdr:sp macro="" textlink="">
      <xdr:nvSpPr>
        <xdr:cNvPr id="330" name="円/楕円 329"/>
        <xdr:cNvSpPr/>
      </xdr:nvSpPr>
      <xdr:spPr>
        <a:xfrm>
          <a:off x="164592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138447</xdr:rowOff>
    </xdr:from>
    <xdr:ext cx="762000" cy="259045"/>
    <xdr:sp macro="" textlink="">
      <xdr:nvSpPr>
        <xdr:cNvPr id="331" name="補助費等該当値テキスト"/>
        <xdr:cNvSpPr txBox="1"/>
      </xdr:nvSpPr>
      <xdr:spPr>
        <a:xfrm>
          <a:off x="165989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121920</xdr:rowOff>
    </xdr:from>
    <xdr:to>
      <xdr:col>22</xdr:col>
      <xdr:colOff>615950</xdr:colOff>
      <xdr:row>34</xdr:row>
      <xdr:rowOff>52070</xdr:rowOff>
    </xdr:to>
    <xdr:sp macro="" textlink="">
      <xdr:nvSpPr>
        <xdr:cNvPr id="332" name="円/楕円 331"/>
        <xdr:cNvSpPr/>
      </xdr:nvSpPr>
      <xdr:spPr>
        <a:xfrm>
          <a:off x="15621000" y="57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62247</xdr:rowOff>
    </xdr:from>
    <xdr:ext cx="736600" cy="259045"/>
    <xdr:sp macro="" textlink="">
      <xdr:nvSpPr>
        <xdr:cNvPr id="333" name="テキスト ボックス 332"/>
        <xdr:cNvSpPr txBox="1"/>
      </xdr:nvSpPr>
      <xdr:spPr>
        <a:xfrm>
          <a:off x="15290800" y="554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125730</xdr:rowOff>
    </xdr:from>
    <xdr:to>
      <xdr:col>21</xdr:col>
      <xdr:colOff>412750</xdr:colOff>
      <xdr:row>34</xdr:row>
      <xdr:rowOff>55880</xdr:rowOff>
    </xdr:to>
    <xdr:sp macro="" textlink="">
      <xdr:nvSpPr>
        <xdr:cNvPr id="334" name="円/楕円 333"/>
        <xdr:cNvSpPr/>
      </xdr:nvSpPr>
      <xdr:spPr>
        <a:xfrm>
          <a:off x="14732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66057</xdr:rowOff>
    </xdr:from>
    <xdr:ext cx="762000" cy="259045"/>
    <xdr:sp macro="" textlink="">
      <xdr:nvSpPr>
        <xdr:cNvPr id="335" name="テキスト ボックス 334"/>
        <xdr:cNvSpPr txBox="1"/>
      </xdr:nvSpPr>
      <xdr:spPr>
        <a:xfrm>
          <a:off x="14401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114300</xdr:rowOff>
    </xdr:from>
    <xdr:to>
      <xdr:col>20</xdr:col>
      <xdr:colOff>209550</xdr:colOff>
      <xdr:row>34</xdr:row>
      <xdr:rowOff>44450</xdr:rowOff>
    </xdr:to>
    <xdr:sp macro="" textlink="">
      <xdr:nvSpPr>
        <xdr:cNvPr id="336" name="円/楕円 335"/>
        <xdr:cNvSpPr/>
      </xdr:nvSpPr>
      <xdr:spPr>
        <a:xfrm>
          <a:off x="13843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54627</xdr:rowOff>
    </xdr:from>
    <xdr:ext cx="762000" cy="259045"/>
    <xdr:sp macro="" textlink="">
      <xdr:nvSpPr>
        <xdr:cNvPr id="337" name="テキスト ボックス 336"/>
        <xdr:cNvSpPr txBox="1"/>
      </xdr:nvSpPr>
      <xdr:spPr>
        <a:xfrm>
          <a:off x="13512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114300</xdr:rowOff>
    </xdr:from>
    <xdr:to>
      <xdr:col>19</xdr:col>
      <xdr:colOff>6350</xdr:colOff>
      <xdr:row>34</xdr:row>
      <xdr:rowOff>44450</xdr:rowOff>
    </xdr:to>
    <xdr:sp macro="" textlink="">
      <xdr:nvSpPr>
        <xdr:cNvPr id="338" name="円/楕円 337"/>
        <xdr:cNvSpPr/>
      </xdr:nvSpPr>
      <xdr:spPr>
        <a:xfrm>
          <a:off x="12954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54627</xdr:rowOff>
    </xdr:from>
    <xdr:ext cx="762000" cy="259045"/>
    <xdr:sp macro="" textlink="">
      <xdr:nvSpPr>
        <xdr:cNvPr id="339" name="テキスト ボックス 338"/>
        <xdr:cNvSpPr txBox="1"/>
      </xdr:nvSpPr>
      <xdr:spPr>
        <a:xfrm>
          <a:off x="12623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公債費については、類似団体平均を下回っている。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年度は、過去に発行した地方債の償還が終了したこと等により、前年度比</a:t>
          </a:r>
          <a:r>
            <a:rPr kumimoji="1" lang="en-US" altLang="ja-JP" sz="1300">
              <a:latin typeface="ＭＳ Ｐゴシック"/>
            </a:rPr>
            <a:t>0.8</a:t>
          </a:r>
          <a:r>
            <a:rPr kumimoji="1" lang="ja-JP" altLang="en-US" sz="1300">
              <a:latin typeface="ＭＳ Ｐゴシック"/>
            </a:rPr>
            <a:t>ポイント改善した。</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168910</xdr:rowOff>
    </xdr:to>
    <xdr:cxnSp macro="">
      <xdr:nvCxnSpPr>
        <xdr:cNvPr id="371" name="直線コネクタ 370"/>
        <xdr:cNvCxnSpPr/>
      </xdr:nvCxnSpPr>
      <xdr:spPr>
        <a:xfrm flipV="1">
          <a:off x="3987800" y="128409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168910</xdr:rowOff>
    </xdr:from>
    <xdr:to>
      <xdr:col>5</xdr:col>
      <xdr:colOff>549275</xdr:colOff>
      <xdr:row>75</xdr:row>
      <xdr:rowOff>41275</xdr:rowOff>
    </xdr:to>
    <xdr:cxnSp macro="">
      <xdr:nvCxnSpPr>
        <xdr:cNvPr id="374" name="直線コネクタ 373"/>
        <xdr:cNvCxnSpPr/>
      </xdr:nvCxnSpPr>
      <xdr:spPr>
        <a:xfrm flipV="1">
          <a:off x="3098800" y="12856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20320</xdr:rowOff>
    </xdr:from>
    <xdr:to>
      <xdr:col>4</xdr:col>
      <xdr:colOff>346075</xdr:colOff>
      <xdr:row>75</xdr:row>
      <xdr:rowOff>41275</xdr:rowOff>
    </xdr:to>
    <xdr:cxnSp macro="">
      <xdr:nvCxnSpPr>
        <xdr:cNvPr id="377" name="直線コネクタ 376"/>
        <xdr:cNvCxnSpPr/>
      </xdr:nvCxnSpPr>
      <xdr:spPr>
        <a:xfrm>
          <a:off x="2209800" y="128790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168910</xdr:rowOff>
    </xdr:from>
    <xdr:to>
      <xdr:col>3</xdr:col>
      <xdr:colOff>142875</xdr:colOff>
      <xdr:row>75</xdr:row>
      <xdr:rowOff>20320</xdr:rowOff>
    </xdr:to>
    <xdr:cxnSp macro="">
      <xdr:nvCxnSpPr>
        <xdr:cNvPr id="380" name="直線コネクタ 379"/>
        <xdr:cNvCxnSpPr/>
      </xdr:nvCxnSpPr>
      <xdr:spPr>
        <a:xfrm>
          <a:off x="1320800" y="12856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102870</xdr:rowOff>
    </xdr:from>
    <xdr:to>
      <xdr:col>7</xdr:col>
      <xdr:colOff>66675</xdr:colOff>
      <xdr:row>75</xdr:row>
      <xdr:rowOff>33020</xdr:rowOff>
    </xdr:to>
    <xdr:sp macro="" textlink="">
      <xdr:nvSpPr>
        <xdr:cNvPr id="390" name="円/楕円 389"/>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119397</xdr:rowOff>
    </xdr:from>
    <xdr:ext cx="762000" cy="259045"/>
    <xdr:sp macro="" textlink="">
      <xdr:nvSpPr>
        <xdr:cNvPr id="391"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118110</xdr:rowOff>
    </xdr:from>
    <xdr:to>
      <xdr:col>5</xdr:col>
      <xdr:colOff>600075</xdr:colOff>
      <xdr:row>75</xdr:row>
      <xdr:rowOff>48260</xdr:rowOff>
    </xdr:to>
    <xdr:sp macro="" textlink="">
      <xdr:nvSpPr>
        <xdr:cNvPr id="392" name="円/楕円 391"/>
        <xdr:cNvSpPr/>
      </xdr:nvSpPr>
      <xdr:spPr>
        <a:xfrm>
          <a:off x="3937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58437</xdr:rowOff>
    </xdr:from>
    <xdr:ext cx="736600" cy="259045"/>
    <xdr:sp macro="" textlink="">
      <xdr:nvSpPr>
        <xdr:cNvPr id="393" name="テキスト ボックス 392"/>
        <xdr:cNvSpPr txBox="1"/>
      </xdr:nvSpPr>
      <xdr:spPr>
        <a:xfrm>
          <a:off x="3606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161925</xdr:rowOff>
    </xdr:from>
    <xdr:to>
      <xdr:col>4</xdr:col>
      <xdr:colOff>396875</xdr:colOff>
      <xdr:row>75</xdr:row>
      <xdr:rowOff>92075</xdr:rowOff>
    </xdr:to>
    <xdr:sp macro="" textlink="">
      <xdr:nvSpPr>
        <xdr:cNvPr id="394" name="円/楕円 393"/>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95" name="テキスト ボックス 394"/>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140970</xdr:rowOff>
    </xdr:from>
    <xdr:to>
      <xdr:col>3</xdr:col>
      <xdr:colOff>193675</xdr:colOff>
      <xdr:row>75</xdr:row>
      <xdr:rowOff>71120</xdr:rowOff>
    </xdr:to>
    <xdr:sp macro="" textlink="">
      <xdr:nvSpPr>
        <xdr:cNvPr id="396" name="円/楕円 395"/>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81297</xdr:rowOff>
    </xdr:from>
    <xdr:ext cx="762000" cy="259045"/>
    <xdr:sp macro="" textlink="">
      <xdr:nvSpPr>
        <xdr:cNvPr id="397" name="テキスト ボックス 396"/>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118110</xdr:rowOff>
    </xdr:from>
    <xdr:to>
      <xdr:col>1</xdr:col>
      <xdr:colOff>676275</xdr:colOff>
      <xdr:row>75</xdr:row>
      <xdr:rowOff>48260</xdr:rowOff>
    </xdr:to>
    <xdr:sp macro="" textlink="">
      <xdr:nvSpPr>
        <xdr:cNvPr id="398" name="円/楕円 397"/>
        <xdr:cNvSpPr/>
      </xdr:nvSpPr>
      <xdr:spPr>
        <a:xfrm>
          <a:off x="1270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58437</xdr:rowOff>
    </xdr:from>
    <xdr:ext cx="762000" cy="259045"/>
    <xdr:sp macro="" textlink="">
      <xdr:nvSpPr>
        <xdr:cNvPr id="399" name="テキスト ボックス 398"/>
        <xdr:cNvSpPr txBox="1"/>
      </xdr:nvSpPr>
      <xdr:spPr>
        <a:xfrm>
          <a:off x="939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公債費以外については、類似団体平均を上回っている。</a:t>
          </a:r>
          <a:endParaRPr kumimoji="1" lang="en-US" altLang="ja-JP" sz="1300">
            <a:latin typeface="ＭＳ Ｐゴシック"/>
          </a:endParaRPr>
        </a:p>
        <a:p>
          <a:r>
            <a:rPr kumimoji="1" lang="ja-JP" altLang="en-US" sz="1300">
              <a:latin typeface="ＭＳ Ｐゴシック"/>
            </a:rPr>
            <a:t>　人件費、扶助費、物件費、その他について類似団体平均を上回っており、それぞれ増加したことから、平成</a:t>
          </a:r>
          <a:r>
            <a:rPr kumimoji="1" lang="en-US" altLang="ja-JP" sz="1300">
              <a:latin typeface="ＭＳ Ｐゴシック"/>
            </a:rPr>
            <a:t>26</a:t>
          </a:r>
          <a:r>
            <a:rPr kumimoji="1" lang="ja-JP" altLang="en-US" sz="1300">
              <a:latin typeface="ＭＳ Ｐゴシック"/>
            </a:rPr>
            <a:t>年度は前年度比</a:t>
          </a:r>
          <a:r>
            <a:rPr kumimoji="1" lang="en-US" altLang="ja-JP" sz="1300">
              <a:latin typeface="ＭＳ Ｐゴシック"/>
            </a:rPr>
            <a:t>2.8</a:t>
          </a:r>
          <a:r>
            <a:rPr kumimoji="1" lang="ja-JP" altLang="en-US" sz="1300">
              <a:latin typeface="ＭＳ Ｐゴシック"/>
            </a:rPr>
            <a:t>ポイント増加した。</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5080</xdr:rowOff>
    </xdr:to>
    <xdr:cxnSp macro="">
      <xdr:nvCxnSpPr>
        <xdr:cNvPr id="432" name="直線コネクタ 431"/>
        <xdr:cNvCxnSpPr/>
      </xdr:nvCxnSpPr>
      <xdr:spPr>
        <a:xfrm>
          <a:off x="15671800" y="13271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142239</xdr:rowOff>
    </xdr:to>
    <xdr:cxnSp macro="">
      <xdr:nvCxnSpPr>
        <xdr:cNvPr id="435" name="直線コネクタ 434"/>
        <xdr:cNvCxnSpPr/>
      </xdr:nvCxnSpPr>
      <xdr:spPr>
        <a:xfrm flipV="1">
          <a:off x="14782800" y="132715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142239</xdr:rowOff>
    </xdr:to>
    <xdr:cxnSp macro="">
      <xdr:nvCxnSpPr>
        <xdr:cNvPr id="438" name="直線コネクタ 437"/>
        <xdr:cNvCxnSpPr/>
      </xdr:nvCxnSpPr>
      <xdr:spPr>
        <a:xfrm>
          <a:off x="13893800" y="132448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77</xdr:row>
      <xdr:rowOff>43180</xdr:rowOff>
    </xdr:to>
    <xdr:cxnSp macro="">
      <xdr:nvCxnSpPr>
        <xdr:cNvPr id="441" name="直線コネクタ 440"/>
        <xdr:cNvCxnSpPr/>
      </xdr:nvCxnSpPr>
      <xdr:spPr>
        <a:xfrm>
          <a:off x="13004800" y="131114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51" name="円/楕円 450"/>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52"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53" name="円/楕円 45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54" name="テキスト ボックス 453"/>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5" name="円/楕円 45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6" name="テキスト ボックス 45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57" name="円/楕円 456"/>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8" name="テキスト ボックス 457"/>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9" name="円/楕円 458"/>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60" name="テキスト ボックス 45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京都府綾部市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72619</xdr:rowOff>
    </xdr:from>
    <xdr:to>
      <xdr:col>4</xdr:col>
      <xdr:colOff>1117600</xdr:colOff>
      <xdr:row>18</xdr:row>
      <xdr:rowOff>148133</xdr:rowOff>
    </xdr:to>
    <xdr:cxnSp macro="">
      <xdr:nvCxnSpPr>
        <xdr:cNvPr id="50" name="直線コネクタ 49"/>
        <xdr:cNvCxnSpPr/>
      </xdr:nvCxnSpPr>
      <xdr:spPr bwMode="auto">
        <a:xfrm flipV="1">
          <a:off x="5003800" y="3206344"/>
          <a:ext cx="647700" cy="7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142443</xdr:rowOff>
    </xdr:from>
    <xdr:to>
      <xdr:col>4</xdr:col>
      <xdr:colOff>469900</xdr:colOff>
      <xdr:row>18</xdr:row>
      <xdr:rowOff>148133</xdr:rowOff>
    </xdr:to>
    <xdr:cxnSp macro="">
      <xdr:nvCxnSpPr>
        <xdr:cNvPr id="53" name="直線コネクタ 52"/>
        <xdr:cNvCxnSpPr/>
      </xdr:nvCxnSpPr>
      <xdr:spPr bwMode="auto">
        <a:xfrm>
          <a:off x="4305300" y="3276168"/>
          <a:ext cx="6985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126835</xdr:rowOff>
    </xdr:from>
    <xdr:to>
      <xdr:col>3</xdr:col>
      <xdr:colOff>904875</xdr:colOff>
      <xdr:row>18</xdr:row>
      <xdr:rowOff>142443</xdr:rowOff>
    </xdr:to>
    <xdr:cxnSp macro="">
      <xdr:nvCxnSpPr>
        <xdr:cNvPr id="56" name="直線コネクタ 55"/>
        <xdr:cNvCxnSpPr/>
      </xdr:nvCxnSpPr>
      <xdr:spPr bwMode="auto">
        <a:xfrm>
          <a:off x="3606800" y="3260560"/>
          <a:ext cx="698500" cy="1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126835</xdr:rowOff>
    </xdr:from>
    <xdr:to>
      <xdr:col>3</xdr:col>
      <xdr:colOff>206375</xdr:colOff>
      <xdr:row>19</xdr:row>
      <xdr:rowOff>3975</xdr:rowOff>
    </xdr:to>
    <xdr:cxnSp macro="">
      <xdr:nvCxnSpPr>
        <xdr:cNvPr id="59" name="直線コネクタ 58"/>
        <xdr:cNvCxnSpPr/>
      </xdr:nvCxnSpPr>
      <xdr:spPr bwMode="auto">
        <a:xfrm flipV="1">
          <a:off x="2908300" y="3260560"/>
          <a:ext cx="698500" cy="48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22928</xdr:rowOff>
    </xdr:from>
    <xdr:ext cx="762000" cy="259045"/>
    <xdr:sp macro="" textlink="">
      <xdr:nvSpPr>
        <xdr:cNvPr id="63" name="テキスト ボックス 62"/>
        <xdr:cNvSpPr txBox="1"/>
      </xdr:nvSpPr>
      <xdr:spPr>
        <a:xfrm>
          <a:off x="25273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21819</xdr:rowOff>
    </xdr:from>
    <xdr:to>
      <xdr:col>5</xdr:col>
      <xdr:colOff>34925</xdr:colOff>
      <xdr:row>18</xdr:row>
      <xdr:rowOff>123419</xdr:rowOff>
    </xdr:to>
    <xdr:sp macro="" textlink="">
      <xdr:nvSpPr>
        <xdr:cNvPr id="69" name="円/楕円 68"/>
        <xdr:cNvSpPr/>
      </xdr:nvSpPr>
      <xdr:spPr bwMode="auto">
        <a:xfrm>
          <a:off x="5600700" y="31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165346</xdr:rowOff>
    </xdr:from>
    <xdr:ext cx="762000" cy="259045"/>
    <xdr:sp macro="" textlink="">
      <xdr:nvSpPr>
        <xdr:cNvPr id="70" name="人口1人当たり決算額の推移該当値テキスト130"/>
        <xdr:cNvSpPr txBox="1"/>
      </xdr:nvSpPr>
      <xdr:spPr>
        <a:xfrm>
          <a:off x="5740400" y="312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97333</xdr:rowOff>
    </xdr:from>
    <xdr:to>
      <xdr:col>4</xdr:col>
      <xdr:colOff>520700</xdr:colOff>
      <xdr:row>19</xdr:row>
      <xdr:rowOff>27483</xdr:rowOff>
    </xdr:to>
    <xdr:sp macro="" textlink="">
      <xdr:nvSpPr>
        <xdr:cNvPr id="71" name="円/楕円 70"/>
        <xdr:cNvSpPr/>
      </xdr:nvSpPr>
      <xdr:spPr bwMode="auto">
        <a:xfrm>
          <a:off x="4953000" y="323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12260</xdr:rowOff>
    </xdr:from>
    <xdr:ext cx="736600" cy="259045"/>
    <xdr:sp macro="" textlink="">
      <xdr:nvSpPr>
        <xdr:cNvPr id="72" name="テキスト ボックス 71"/>
        <xdr:cNvSpPr txBox="1"/>
      </xdr:nvSpPr>
      <xdr:spPr>
        <a:xfrm>
          <a:off x="4622800" y="331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91643</xdr:rowOff>
    </xdr:from>
    <xdr:to>
      <xdr:col>3</xdr:col>
      <xdr:colOff>955675</xdr:colOff>
      <xdr:row>19</xdr:row>
      <xdr:rowOff>21793</xdr:rowOff>
    </xdr:to>
    <xdr:sp macro="" textlink="">
      <xdr:nvSpPr>
        <xdr:cNvPr id="73" name="円/楕円 72"/>
        <xdr:cNvSpPr/>
      </xdr:nvSpPr>
      <xdr:spPr bwMode="auto">
        <a:xfrm>
          <a:off x="4254500" y="3225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6570</xdr:rowOff>
    </xdr:from>
    <xdr:ext cx="762000" cy="259045"/>
    <xdr:sp macro="" textlink="">
      <xdr:nvSpPr>
        <xdr:cNvPr id="74" name="テキスト ボックス 73"/>
        <xdr:cNvSpPr txBox="1"/>
      </xdr:nvSpPr>
      <xdr:spPr>
        <a:xfrm>
          <a:off x="3924300" y="331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82,034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76035</xdr:rowOff>
    </xdr:from>
    <xdr:to>
      <xdr:col>3</xdr:col>
      <xdr:colOff>257175</xdr:colOff>
      <xdr:row>19</xdr:row>
      <xdr:rowOff>6185</xdr:rowOff>
    </xdr:to>
    <xdr:sp macro="" textlink="">
      <xdr:nvSpPr>
        <xdr:cNvPr id="75" name="円/楕円 74"/>
        <xdr:cNvSpPr/>
      </xdr:nvSpPr>
      <xdr:spPr bwMode="auto">
        <a:xfrm>
          <a:off x="3556000" y="3209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162412</xdr:rowOff>
    </xdr:from>
    <xdr:ext cx="762000" cy="259045"/>
    <xdr:sp macro="" textlink="">
      <xdr:nvSpPr>
        <xdr:cNvPr id="76" name="テキスト ボックス 75"/>
        <xdr:cNvSpPr txBox="1"/>
      </xdr:nvSpPr>
      <xdr:spPr>
        <a:xfrm>
          <a:off x="3225800" y="32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83,263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124625</xdr:rowOff>
    </xdr:from>
    <xdr:to>
      <xdr:col>2</xdr:col>
      <xdr:colOff>692150</xdr:colOff>
      <xdr:row>19</xdr:row>
      <xdr:rowOff>54775</xdr:rowOff>
    </xdr:to>
    <xdr:sp macro="" textlink="">
      <xdr:nvSpPr>
        <xdr:cNvPr id="77" name="円/楕円 76"/>
        <xdr:cNvSpPr/>
      </xdr:nvSpPr>
      <xdr:spPr bwMode="auto">
        <a:xfrm>
          <a:off x="2857500" y="325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39552</xdr:rowOff>
    </xdr:from>
    <xdr:ext cx="762000" cy="259045"/>
    <xdr:sp macro="" textlink="">
      <xdr:nvSpPr>
        <xdr:cNvPr id="78" name="テキスト ボックス 77"/>
        <xdr:cNvSpPr txBox="1"/>
      </xdr:nvSpPr>
      <xdr:spPr>
        <a:xfrm>
          <a:off x="2527300" y="33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311922</xdr:rowOff>
    </xdr:from>
    <xdr:to>
      <xdr:col>4</xdr:col>
      <xdr:colOff>1117600</xdr:colOff>
      <xdr:row>37</xdr:row>
      <xdr:rowOff>325406</xdr:rowOff>
    </xdr:to>
    <xdr:cxnSp macro="">
      <xdr:nvCxnSpPr>
        <xdr:cNvPr id="112" name="直線コネクタ 111"/>
        <xdr:cNvCxnSpPr/>
      </xdr:nvCxnSpPr>
      <xdr:spPr bwMode="auto">
        <a:xfrm>
          <a:off x="5003800" y="7436622"/>
          <a:ext cx="647700" cy="13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310337</xdr:rowOff>
    </xdr:from>
    <xdr:to>
      <xdr:col>4</xdr:col>
      <xdr:colOff>469900</xdr:colOff>
      <xdr:row>37</xdr:row>
      <xdr:rowOff>311922</xdr:rowOff>
    </xdr:to>
    <xdr:cxnSp macro="">
      <xdr:nvCxnSpPr>
        <xdr:cNvPr id="115" name="直線コネクタ 114"/>
        <xdr:cNvCxnSpPr/>
      </xdr:nvCxnSpPr>
      <xdr:spPr bwMode="auto">
        <a:xfrm>
          <a:off x="4305300" y="7435037"/>
          <a:ext cx="698500" cy="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310337</xdr:rowOff>
    </xdr:from>
    <xdr:to>
      <xdr:col>3</xdr:col>
      <xdr:colOff>904875</xdr:colOff>
      <xdr:row>37</xdr:row>
      <xdr:rowOff>317896</xdr:rowOff>
    </xdr:to>
    <xdr:cxnSp macro="">
      <xdr:nvCxnSpPr>
        <xdr:cNvPr id="118" name="直線コネクタ 117"/>
        <xdr:cNvCxnSpPr/>
      </xdr:nvCxnSpPr>
      <xdr:spPr bwMode="auto">
        <a:xfrm flipV="1">
          <a:off x="3606800" y="7435037"/>
          <a:ext cx="698500" cy="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317172</xdr:rowOff>
    </xdr:from>
    <xdr:to>
      <xdr:col>3</xdr:col>
      <xdr:colOff>206375</xdr:colOff>
      <xdr:row>37</xdr:row>
      <xdr:rowOff>317896</xdr:rowOff>
    </xdr:to>
    <xdr:cxnSp macro="">
      <xdr:nvCxnSpPr>
        <xdr:cNvPr id="121" name="直線コネクタ 120"/>
        <xdr:cNvCxnSpPr/>
      </xdr:nvCxnSpPr>
      <xdr:spPr bwMode="auto">
        <a:xfrm>
          <a:off x="2908300" y="7441872"/>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274606</xdr:rowOff>
    </xdr:from>
    <xdr:to>
      <xdr:col>5</xdr:col>
      <xdr:colOff>34925</xdr:colOff>
      <xdr:row>38</xdr:row>
      <xdr:rowOff>33306</xdr:rowOff>
    </xdr:to>
    <xdr:sp macro="" textlink="">
      <xdr:nvSpPr>
        <xdr:cNvPr id="131" name="円/楕円 130"/>
        <xdr:cNvSpPr/>
      </xdr:nvSpPr>
      <xdr:spPr bwMode="auto">
        <a:xfrm>
          <a:off x="5600700" y="739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56183</xdr:rowOff>
    </xdr:from>
    <xdr:ext cx="762000" cy="259045"/>
    <xdr:sp macro="" textlink="">
      <xdr:nvSpPr>
        <xdr:cNvPr id="132" name="人口1人当たり決算額の推移該当値テキスト445"/>
        <xdr:cNvSpPr txBox="1"/>
      </xdr:nvSpPr>
      <xdr:spPr>
        <a:xfrm>
          <a:off x="5740400" y="718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261122</xdr:rowOff>
    </xdr:from>
    <xdr:to>
      <xdr:col>4</xdr:col>
      <xdr:colOff>520700</xdr:colOff>
      <xdr:row>38</xdr:row>
      <xdr:rowOff>19822</xdr:rowOff>
    </xdr:to>
    <xdr:sp macro="" textlink="">
      <xdr:nvSpPr>
        <xdr:cNvPr id="133" name="円/楕円 132"/>
        <xdr:cNvSpPr/>
      </xdr:nvSpPr>
      <xdr:spPr bwMode="auto">
        <a:xfrm>
          <a:off x="4953000" y="7385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29999</xdr:rowOff>
    </xdr:from>
    <xdr:ext cx="736600" cy="259045"/>
    <xdr:sp macro="" textlink="">
      <xdr:nvSpPr>
        <xdr:cNvPr id="134" name="テキスト ボックス 133"/>
        <xdr:cNvSpPr txBox="1"/>
      </xdr:nvSpPr>
      <xdr:spPr>
        <a:xfrm>
          <a:off x="4622800" y="715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31,464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259537</xdr:rowOff>
    </xdr:from>
    <xdr:to>
      <xdr:col>3</xdr:col>
      <xdr:colOff>955675</xdr:colOff>
      <xdr:row>38</xdr:row>
      <xdr:rowOff>18237</xdr:rowOff>
    </xdr:to>
    <xdr:sp macro="" textlink="">
      <xdr:nvSpPr>
        <xdr:cNvPr id="135" name="円/楕円 134"/>
        <xdr:cNvSpPr/>
      </xdr:nvSpPr>
      <xdr:spPr bwMode="auto">
        <a:xfrm>
          <a:off x="4254500" y="738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28414</xdr:rowOff>
    </xdr:from>
    <xdr:ext cx="762000" cy="259045"/>
    <xdr:sp macro="" textlink="">
      <xdr:nvSpPr>
        <xdr:cNvPr id="136" name="テキスト ボックス 135"/>
        <xdr:cNvSpPr txBox="1"/>
      </xdr:nvSpPr>
      <xdr:spPr>
        <a:xfrm>
          <a:off x="3924300" y="715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31,880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267096</xdr:rowOff>
    </xdr:from>
    <xdr:to>
      <xdr:col>3</xdr:col>
      <xdr:colOff>257175</xdr:colOff>
      <xdr:row>38</xdr:row>
      <xdr:rowOff>25796</xdr:rowOff>
    </xdr:to>
    <xdr:sp macro="" textlink="">
      <xdr:nvSpPr>
        <xdr:cNvPr id="137" name="円/楕円 136"/>
        <xdr:cNvSpPr/>
      </xdr:nvSpPr>
      <xdr:spPr bwMode="auto">
        <a:xfrm>
          <a:off x="3556000" y="739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10573</xdr:rowOff>
    </xdr:from>
    <xdr:ext cx="762000" cy="259045"/>
    <xdr:sp macro="" textlink="">
      <xdr:nvSpPr>
        <xdr:cNvPr id="138" name="テキスト ボックス 137"/>
        <xdr:cNvSpPr txBox="1"/>
      </xdr:nvSpPr>
      <xdr:spPr>
        <a:xfrm>
          <a:off x="3225800" y="747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266372</xdr:rowOff>
    </xdr:from>
    <xdr:to>
      <xdr:col>2</xdr:col>
      <xdr:colOff>692150</xdr:colOff>
      <xdr:row>38</xdr:row>
      <xdr:rowOff>25072</xdr:rowOff>
    </xdr:to>
    <xdr:sp macro="" textlink="">
      <xdr:nvSpPr>
        <xdr:cNvPr id="139" name="円/楕円 138"/>
        <xdr:cNvSpPr/>
      </xdr:nvSpPr>
      <xdr:spPr bwMode="auto">
        <a:xfrm>
          <a:off x="2857500" y="73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9849</xdr:rowOff>
    </xdr:from>
    <xdr:ext cx="762000" cy="259045"/>
    <xdr:sp macro="" textlink="">
      <xdr:nvSpPr>
        <xdr:cNvPr id="140" name="テキスト ボックス 139"/>
        <xdr:cNvSpPr txBox="1"/>
      </xdr:nvSpPr>
      <xdr:spPr>
        <a:xfrm>
          <a:off x="2527300" y="74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５次綾部市行財政健全化の取組により、特別職等の報酬、管理職手当のカットなどの歳出の削減策のほか、夜間収納窓口の設置や行政財産処分による売払収入等の歳入確保等により健全な財政運営に努め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年度は災害関連による時間外手当の増等により財政調整基金を取り崩した。これに伴い実質単年度収支額は赤字となったが、実質収支は黒字確保を継続している。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すべての会計において、黒字又は収支０</a:t>
          </a:r>
        </a:p>
        <a:p>
          <a:r>
            <a:rPr kumimoji="1" lang="ja-JP" altLang="en-US" sz="1400">
              <a:latin typeface="ＭＳ ゴシック" pitchFamily="49" charset="-128"/>
              <a:ea typeface="ＭＳ ゴシック" pitchFamily="49" charset="-128"/>
            </a:rPr>
            <a:t>　○病院事業会計、上水道事業会計、住宅・工業団地事業特別会計、</a:t>
          </a:r>
        </a:p>
        <a:p>
          <a:r>
            <a:rPr kumimoji="1" lang="ja-JP" altLang="en-US" sz="1400">
              <a:latin typeface="ＭＳ ゴシック" pitchFamily="49" charset="-128"/>
              <a:ea typeface="ＭＳ ゴシック" pitchFamily="49" charset="-128"/>
            </a:rPr>
            <a:t>　　一般会計、介護保険特別会計、後期高齢者医療特別会計、国民健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康保険特別会計：健全経営に努めた結果、黒字</a:t>
          </a:r>
        </a:p>
        <a:p>
          <a:r>
            <a:rPr kumimoji="1" lang="ja-JP" altLang="en-US" sz="1400">
              <a:latin typeface="ＭＳ ゴシック" pitchFamily="49" charset="-128"/>
              <a:ea typeface="ＭＳ ゴシック" pitchFamily="49" charset="-128"/>
            </a:rPr>
            <a:t>　○その他会計：市立診療所等特別会計、駐車場特別会計、簡易水道</a:t>
          </a:r>
        </a:p>
        <a:p>
          <a:r>
            <a:rPr kumimoji="1" lang="ja-JP" altLang="en-US" sz="1400">
              <a:latin typeface="ＭＳ ゴシック" pitchFamily="49" charset="-128"/>
              <a:ea typeface="ＭＳ ゴシック" pitchFamily="49" charset="-128"/>
            </a:rPr>
            <a:t>　　特別会計、下水道事業特別会計、地域排水事業特別会計、農林業</a:t>
          </a:r>
        </a:p>
        <a:p>
          <a:r>
            <a:rPr kumimoji="1" lang="ja-JP" altLang="en-US" sz="1400">
              <a:latin typeface="ＭＳ ゴシック" pitchFamily="49" charset="-128"/>
              <a:ea typeface="ＭＳ ゴシック" pitchFamily="49" charset="-128"/>
            </a:rPr>
            <a:t>　　者労働災害共済特別会計の６会計については収支０</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a:t>
          </a:r>
          <a:r>
            <a:rPr kumimoji="1" lang="en-US" altLang="ja-JP" sz="1400">
              <a:latin typeface="ＭＳ ゴシック" pitchFamily="49" charset="-128"/>
              <a:ea typeface="ＭＳ ゴシック" pitchFamily="49" charset="-128"/>
            </a:rPr>
            <a:t>12.2</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過去に発行した地方債の元利償還が終了したことや算入公債費の増等により改善した。</a:t>
          </a:r>
        </a:p>
        <a:p>
          <a:r>
            <a:rPr kumimoji="1" lang="ja-JP" altLang="en-US" sz="1400">
              <a:latin typeface="ＭＳ ゴシック" pitchFamily="49" charset="-128"/>
              <a:ea typeface="ＭＳ ゴシック" pitchFamily="49" charset="-128"/>
            </a:rPr>
            <a:t>　今後も引き続き、建設事業費の選択、地方債発行額の抑制に努める。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将来負担の分子は、前年度比</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これは、重点施策である下水道事業特別会計や地域排水処理事業特別会計等における事業進捗により、公営企業債繰入額見込額が</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％増加したことや充当可能基金が</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％減少したことが主な要因である。</a:t>
          </a:r>
        </a:p>
        <a:p>
          <a:r>
            <a:rPr kumimoji="1" lang="ja-JP" altLang="en-US" sz="1400">
              <a:latin typeface="ＭＳ ゴシック" pitchFamily="49" charset="-128"/>
              <a:ea typeface="ＭＳ ゴシック" pitchFamily="49" charset="-128"/>
            </a:rPr>
            <a:t>　今後も引き続き、建設事業費の選択、地方債発行の抑制に努める。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18552703</v>
      </c>
      <c r="BO4" s="379"/>
      <c r="BP4" s="379"/>
      <c r="BQ4" s="379"/>
      <c r="BR4" s="379"/>
      <c r="BS4" s="379"/>
      <c r="BT4" s="379"/>
      <c r="BU4" s="380"/>
      <c r="BV4" s="378">
        <v>17961447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v>
      </c>
      <c r="CU4" s="556"/>
      <c r="CV4" s="556"/>
      <c r="CW4" s="556"/>
      <c r="CX4" s="556"/>
      <c r="CY4" s="556"/>
      <c r="CZ4" s="556"/>
      <c r="DA4" s="557"/>
      <c r="DB4" s="555">
        <v>0.9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18407127</v>
      </c>
      <c r="BO5" s="384"/>
      <c r="BP5" s="384"/>
      <c r="BQ5" s="384"/>
      <c r="BR5" s="384"/>
      <c r="BS5" s="384"/>
      <c r="BT5" s="384"/>
      <c r="BU5" s="385"/>
      <c r="BV5" s="383">
        <v>17803528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145576</v>
      </c>
      <c r="BO6" s="384"/>
      <c r="BP6" s="384"/>
      <c r="BQ6" s="384"/>
      <c r="BR6" s="384"/>
      <c r="BS6" s="384"/>
      <c r="BT6" s="384"/>
      <c r="BU6" s="385"/>
      <c r="BV6" s="383">
        <v>157919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97.1</v>
      </c>
      <c r="CU6" s="530"/>
      <c r="CV6" s="530"/>
      <c r="CW6" s="530"/>
      <c r="CX6" s="530"/>
      <c r="CY6" s="530"/>
      <c r="CZ6" s="530"/>
      <c r="DA6" s="531"/>
      <c r="DB6" s="529">
        <v>95.5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143967</v>
      </c>
      <c r="BO7" s="384"/>
      <c r="BP7" s="384"/>
      <c r="BQ7" s="384"/>
      <c r="BR7" s="384"/>
      <c r="BS7" s="384"/>
      <c r="BT7" s="384"/>
      <c r="BU7" s="385"/>
      <c r="BV7" s="383">
        <v>73026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9461892</v>
      </c>
      <c r="CU7" s="384"/>
      <c r="CV7" s="384"/>
      <c r="CW7" s="384"/>
      <c r="CX7" s="384"/>
      <c r="CY7" s="384"/>
      <c r="CZ7" s="384"/>
      <c r="DA7" s="385"/>
      <c r="DB7" s="383">
        <v>9574779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1609</v>
      </c>
      <c r="BO8" s="384"/>
      <c r="BP8" s="384"/>
      <c r="BQ8" s="384"/>
      <c r="BR8" s="384"/>
      <c r="BS8" s="384"/>
      <c r="BT8" s="384"/>
      <c r="BU8" s="385"/>
      <c r="BV8" s="383">
        <v>84893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0.47</v>
      </c>
      <c r="CU8" s="493"/>
      <c r="CV8" s="493"/>
      <c r="CW8" s="493"/>
      <c r="CX8" s="493"/>
      <c r="CY8" s="493"/>
      <c r="CZ8" s="493"/>
      <c r="DA8" s="494"/>
      <c r="DB8" s="492">
        <v>0.47</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35836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-83284</v>
      </c>
      <c r="BO9" s="384"/>
      <c r="BP9" s="384"/>
      <c r="BQ9" s="384"/>
      <c r="BR9" s="384"/>
      <c r="BS9" s="384"/>
      <c r="BT9" s="384"/>
      <c r="BU9" s="385"/>
      <c r="BV9" s="383">
        <v>5355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14.1</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37755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85875</v>
      </c>
      <c r="BO10" s="384"/>
      <c r="BP10" s="384"/>
      <c r="BQ10" s="384"/>
      <c r="BR10" s="384"/>
      <c r="BS10" s="384"/>
      <c r="BT10" s="384"/>
      <c r="BU10" s="385"/>
      <c r="BV10" s="383">
        <v>80304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50000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35419</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270000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35072</v>
      </c>
      <c r="S13" s="485"/>
      <c r="T13" s="485"/>
      <c r="U13" s="485"/>
      <c r="V13" s="486"/>
      <c r="W13" s="472" t="s">
        <v>123</v>
      </c>
      <c r="X13" s="396"/>
      <c r="Y13" s="396"/>
      <c r="Z13" s="396"/>
      <c r="AA13" s="396"/>
      <c r="AB13" s="397"/>
      <c r="AC13" s="359">
        <v>1463</v>
      </c>
      <c r="AD13" s="360"/>
      <c r="AE13" s="360"/>
      <c r="AF13" s="360"/>
      <c r="AG13" s="361"/>
      <c r="AH13" s="359">
        <v>2319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-217409</v>
      </c>
      <c r="BO13" s="384"/>
      <c r="BP13" s="384"/>
      <c r="BQ13" s="384"/>
      <c r="BR13" s="384"/>
      <c r="BS13" s="384"/>
      <c r="BT13" s="384"/>
      <c r="BU13" s="385"/>
      <c r="BV13" s="383">
        <v>85659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13.4</v>
      </c>
      <c r="CU13" s="354"/>
      <c r="CV13" s="354"/>
      <c r="CW13" s="354"/>
      <c r="CX13" s="354"/>
      <c r="CY13" s="354"/>
      <c r="CZ13" s="354"/>
      <c r="DA13" s="355"/>
      <c r="DB13" s="353">
        <v>13.6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35812</v>
      </c>
      <c r="S14" s="485"/>
      <c r="T14" s="485"/>
      <c r="U14" s="485"/>
      <c r="V14" s="486"/>
      <c r="W14" s="487"/>
      <c r="X14" s="399"/>
      <c r="Y14" s="399"/>
      <c r="Z14" s="399"/>
      <c r="AA14" s="399"/>
      <c r="AB14" s="400"/>
      <c r="AC14" s="477">
        <v>9</v>
      </c>
      <c r="AD14" s="478"/>
      <c r="AE14" s="478"/>
      <c r="AF14" s="478"/>
      <c r="AG14" s="479"/>
      <c r="AH14" s="477">
        <v>12.1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84.2</v>
      </c>
      <c r="CU14" s="456"/>
      <c r="CV14" s="456"/>
      <c r="CW14" s="456"/>
      <c r="CX14" s="456"/>
      <c r="CY14" s="456"/>
      <c r="CZ14" s="456"/>
      <c r="DA14" s="457"/>
      <c r="DB14" s="488">
        <v>75.5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35456</v>
      </c>
      <c r="S15" s="485"/>
      <c r="T15" s="485"/>
      <c r="U15" s="485"/>
      <c r="V15" s="486"/>
      <c r="W15" s="472" t="s">
        <v>130</v>
      </c>
      <c r="X15" s="396"/>
      <c r="Y15" s="396"/>
      <c r="Z15" s="396"/>
      <c r="AA15" s="396"/>
      <c r="AB15" s="397"/>
      <c r="AC15" s="359">
        <v>5212</v>
      </c>
      <c r="AD15" s="360"/>
      <c r="AE15" s="360"/>
      <c r="AF15" s="360"/>
      <c r="AG15" s="361"/>
      <c r="AH15" s="359">
        <v>6516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3654906</v>
      </c>
      <c r="BO15" s="379"/>
      <c r="BP15" s="379"/>
      <c r="BQ15" s="379"/>
      <c r="BR15" s="379"/>
      <c r="BS15" s="379"/>
      <c r="BT15" s="379"/>
      <c r="BU15" s="380"/>
      <c r="BV15" s="378">
        <v>3633862</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32.1</v>
      </c>
      <c r="AD16" s="478"/>
      <c r="AE16" s="478"/>
      <c r="AF16" s="478"/>
      <c r="AG16" s="479"/>
      <c r="AH16" s="477">
        <v>34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7742665</v>
      </c>
      <c r="BO16" s="384"/>
      <c r="BP16" s="384"/>
      <c r="BQ16" s="384"/>
      <c r="BR16" s="384"/>
      <c r="BS16" s="384"/>
      <c r="BT16" s="384"/>
      <c r="BU16" s="385"/>
      <c r="BV16" s="383">
        <v>7775149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9548</v>
      </c>
      <c r="AD17" s="360"/>
      <c r="AE17" s="360"/>
      <c r="AF17" s="360"/>
      <c r="AG17" s="361"/>
      <c r="AH17" s="359">
        <v>10023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4671194</v>
      </c>
      <c r="BO17" s="384"/>
      <c r="BP17" s="384"/>
      <c r="BQ17" s="384"/>
      <c r="BR17" s="384"/>
      <c r="BS17" s="384"/>
      <c r="BT17" s="384"/>
      <c r="BU17" s="385"/>
      <c r="BV17" s="383">
        <v>4673117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347.1</v>
      </c>
      <c r="M18" s="448"/>
      <c r="N18" s="448"/>
      <c r="O18" s="448"/>
      <c r="P18" s="448"/>
      <c r="Q18" s="448"/>
      <c r="R18" s="449"/>
      <c r="S18" s="449"/>
      <c r="T18" s="449"/>
      <c r="U18" s="449"/>
      <c r="V18" s="450"/>
      <c r="W18" s="464"/>
      <c r="X18" s="465"/>
      <c r="Y18" s="465"/>
      <c r="Z18" s="465"/>
      <c r="AA18" s="465"/>
      <c r="AB18" s="473"/>
      <c r="AC18" s="347">
        <v>58.9</v>
      </c>
      <c r="AD18" s="348"/>
      <c r="AE18" s="348"/>
      <c r="AF18" s="348"/>
      <c r="AG18" s="451"/>
      <c r="AH18" s="347">
        <v>52.3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8862866</v>
      </c>
      <c r="BO18" s="384"/>
      <c r="BP18" s="384"/>
      <c r="BQ18" s="384"/>
      <c r="BR18" s="384"/>
      <c r="BS18" s="384"/>
      <c r="BT18" s="384"/>
      <c r="BU18" s="385"/>
      <c r="BV18" s="383">
        <v>8662938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103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12164937</v>
      </c>
      <c r="BO19" s="384"/>
      <c r="BP19" s="384"/>
      <c r="BQ19" s="384"/>
      <c r="BR19" s="384"/>
      <c r="BS19" s="384"/>
      <c r="BT19" s="384"/>
      <c r="BU19" s="385"/>
      <c r="BV19" s="383">
        <v>12032669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14006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13587501</v>
      </c>
      <c r="BO23" s="384"/>
      <c r="BP23" s="384"/>
      <c r="BQ23" s="384"/>
      <c r="BR23" s="384"/>
      <c r="BS23" s="384"/>
      <c r="BT23" s="384"/>
      <c r="BU23" s="385"/>
      <c r="BV23" s="383">
        <v>13611774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8800</v>
      </c>
      <c r="R24" s="360"/>
      <c r="S24" s="360"/>
      <c r="T24" s="360"/>
      <c r="U24" s="360"/>
      <c r="V24" s="361"/>
      <c r="W24" s="425"/>
      <c r="X24" s="416"/>
      <c r="Y24" s="417"/>
      <c r="Z24" s="356" t="s">
        <v>153</v>
      </c>
      <c r="AA24" s="357"/>
      <c r="AB24" s="357"/>
      <c r="AC24" s="357"/>
      <c r="AD24" s="357"/>
      <c r="AE24" s="357"/>
      <c r="AF24" s="357"/>
      <c r="AG24" s="358"/>
      <c r="AH24" s="359">
        <v>315</v>
      </c>
      <c r="AI24" s="360"/>
      <c r="AJ24" s="360"/>
      <c r="AK24" s="360"/>
      <c r="AL24" s="361"/>
      <c r="AM24" s="359">
        <v>1009260</v>
      </c>
      <c r="AN24" s="360"/>
      <c r="AO24" s="360"/>
      <c r="AP24" s="360"/>
      <c r="AQ24" s="360"/>
      <c r="AR24" s="361"/>
      <c r="AS24" s="359">
        <v>3204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11970228</v>
      </c>
      <c r="BO24" s="384"/>
      <c r="BP24" s="384"/>
      <c r="BQ24" s="384"/>
      <c r="BR24" s="384"/>
      <c r="BS24" s="384"/>
      <c r="BT24" s="384"/>
      <c r="BU24" s="385"/>
      <c r="BV24" s="383">
        <v>11560859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7200</v>
      </c>
      <c r="R25" s="360"/>
      <c r="S25" s="360"/>
      <c r="T25" s="360"/>
      <c r="U25" s="360"/>
      <c r="V25" s="361"/>
      <c r="W25" s="425"/>
      <c r="X25" s="416"/>
      <c r="Y25" s="417"/>
      <c r="Z25" s="356" t="s">
        <v>156</v>
      </c>
      <c r="AA25" s="357"/>
      <c r="AB25" s="357"/>
      <c r="AC25" s="357"/>
      <c r="AD25" s="357"/>
      <c r="AE25" s="357"/>
      <c r="AF25" s="357"/>
      <c r="AG25" s="358"/>
      <c r="AH25" s="359">
        <v>52</v>
      </c>
      <c r="AI25" s="360"/>
      <c r="AJ25" s="360"/>
      <c r="AK25" s="360"/>
      <c r="AL25" s="361"/>
      <c r="AM25" s="359">
        <v>147368</v>
      </c>
      <c r="AN25" s="360"/>
      <c r="AO25" s="360"/>
      <c r="AP25" s="360"/>
      <c r="AQ25" s="360"/>
      <c r="AR25" s="361"/>
      <c r="AS25" s="359">
        <v>2834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1812981</v>
      </c>
      <c r="BO25" s="379"/>
      <c r="BP25" s="379"/>
      <c r="BQ25" s="379"/>
      <c r="BR25" s="379"/>
      <c r="BS25" s="379"/>
      <c r="BT25" s="379"/>
      <c r="BU25" s="380"/>
      <c r="BV25" s="378">
        <v>1875026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6400</v>
      </c>
      <c r="R26" s="360"/>
      <c r="S26" s="360"/>
      <c r="T26" s="360"/>
      <c r="U26" s="360"/>
      <c r="V26" s="361"/>
      <c r="W26" s="425"/>
      <c r="X26" s="416"/>
      <c r="Y26" s="417"/>
      <c r="Z26" s="356" t="s">
        <v>159</v>
      </c>
      <c r="AA26" s="438"/>
      <c r="AB26" s="438"/>
      <c r="AC26" s="438"/>
      <c r="AD26" s="438"/>
      <c r="AE26" s="438"/>
      <c r="AF26" s="438"/>
      <c r="AG26" s="439"/>
      <c r="AH26" s="359">
        <v>12</v>
      </c>
      <c r="AI26" s="360"/>
      <c r="AJ26" s="360"/>
      <c r="AK26" s="360"/>
      <c r="AL26" s="361"/>
      <c r="AM26" s="359">
        <v>39564</v>
      </c>
      <c r="AN26" s="360"/>
      <c r="AO26" s="360"/>
      <c r="AP26" s="360"/>
      <c r="AQ26" s="360"/>
      <c r="AR26" s="361"/>
      <c r="AS26" s="359">
        <v>3297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4500</v>
      </c>
      <c r="R27" s="360"/>
      <c r="S27" s="360"/>
      <c r="T27" s="360"/>
      <c r="U27" s="360"/>
      <c r="V27" s="361"/>
      <c r="W27" s="425"/>
      <c r="X27" s="416"/>
      <c r="Y27" s="417"/>
      <c r="Z27" s="356" t="s">
        <v>162</v>
      </c>
      <c r="AA27" s="357"/>
      <c r="AB27" s="357"/>
      <c r="AC27" s="357"/>
      <c r="AD27" s="357"/>
      <c r="AE27" s="357"/>
      <c r="AF27" s="357"/>
      <c r="AG27" s="358"/>
      <c r="AH27" s="359">
        <v>9</v>
      </c>
      <c r="AI27" s="360"/>
      <c r="AJ27" s="360"/>
      <c r="AK27" s="360"/>
      <c r="AL27" s="361"/>
      <c r="AM27" s="359">
        <v>35150</v>
      </c>
      <c r="AN27" s="360"/>
      <c r="AO27" s="360"/>
      <c r="AP27" s="360"/>
      <c r="AQ27" s="360"/>
      <c r="AR27" s="361"/>
      <c r="AS27" s="359">
        <v>3906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353461</v>
      </c>
      <c r="BO27" s="387"/>
      <c r="BP27" s="387"/>
      <c r="BQ27" s="387"/>
      <c r="BR27" s="387"/>
      <c r="BS27" s="387"/>
      <c r="BT27" s="387"/>
      <c r="BU27" s="388"/>
      <c r="BV27" s="386">
        <v>353461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4000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2178718</v>
      </c>
      <c r="BO28" s="379"/>
      <c r="BP28" s="379"/>
      <c r="BQ28" s="379"/>
      <c r="BR28" s="379"/>
      <c r="BS28" s="379"/>
      <c r="BT28" s="379"/>
      <c r="BU28" s="380"/>
      <c r="BV28" s="378">
        <v>2362843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16</v>
      </c>
      <c r="M29" s="360"/>
      <c r="N29" s="360"/>
      <c r="O29" s="360"/>
      <c r="P29" s="361"/>
      <c r="Q29" s="359">
        <v>3650</v>
      </c>
      <c r="R29" s="360"/>
      <c r="S29" s="360"/>
      <c r="T29" s="360"/>
      <c r="U29" s="360"/>
      <c r="V29" s="361"/>
      <c r="W29" s="426"/>
      <c r="X29" s="427"/>
      <c r="Y29" s="428"/>
      <c r="Z29" s="356" t="s">
        <v>169</v>
      </c>
      <c r="AA29" s="357"/>
      <c r="AB29" s="357"/>
      <c r="AC29" s="357"/>
      <c r="AD29" s="357"/>
      <c r="AE29" s="357"/>
      <c r="AF29" s="357"/>
      <c r="AG29" s="358"/>
      <c r="AH29" s="359">
        <v>324</v>
      </c>
      <c r="AI29" s="360"/>
      <c r="AJ29" s="360"/>
      <c r="AK29" s="360"/>
      <c r="AL29" s="361"/>
      <c r="AM29" s="359">
        <v>1044410</v>
      </c>
      <c r="AN29" s="360"/>
      <c r="AO29" s="360"/>
      <c r="AP29" s="360"/>
      <c r="AQ29" s="360"/>
      <c r="AR29" s="361"/>
      <c r="AS29" s="359">
        <v>3223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311316</v>
      </c>
      <c r="BO29" s="384"/>
      <c r="BP29" s="384"/>
      <c r="BQ29" s="384"/>
      <c r="BR29" s="384"/>
      <c r="BS29" s="384"/>
      <c r="BT29" s="384"/>
      <c r="BU29" s="385"/>
      <c r="BV29" s="383">
        <v>309861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2605742</v>
      </c>
      <c r="BO30" s="387"/>
      <c r="BP30" s="387"/>
      <c r="BQ30" s="387"/>
      <c r="BR30" s="387"/>
      <c r="BS30" s="387"/>
      <c r="BT30" s="387"/>
      <c r="BU30" s="388"/>
      <c r="BV30" s="386">
        <v>3723962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上水道事業会計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京都府市町村職員退職手当組合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綾部市体育協会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市立診療所等特別会計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京都府自治会館管理組合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綾部市医療公社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農林業者労働災害共済特別会計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地域排水事業特別会計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京都地方税機構</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エフエムあやべ</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駐車場特別会計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住宅・工業団地事業特別会計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京都府住宅新築資金等貸付事業管理組合（一般会計）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緑土</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京都府住宅新築資金等貸付事業管理組合（特別会計）</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水夢</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京都府後期高齢者医療広域連合（一般会計）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京都府中丹文化事業団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京都府後期高齢者医療広域連合（後期高齢者医療特別会計）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f t="shared" si="3"/>
        <v>27</v>
      </c>
      <c r="CP40" s="343"/>
      <c r="CQ40" s="342" t="str">
        <f>IF('各会計、関係団体の財政状況及び健全化判断比率'!BS13="","",'各会計、関係団体の財政状況及び健全化判断比率'!BS13)</f>
        <v>農夢</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2" t="s">
        <v>24</v>
      </c>
      <c r="C41" s="1183"/>
      <c r="D41" s="81"/>
      <c r="E41" s="1184" t="s">
        <v>25</v>
      </c>
      <c r="F41" s="1184"/>
      <c r="G41" s="1184"/>
      <c r="H41" s="1185"/>
      <c r="I41" s="82">
        <v>13345</v>
      </c>
      <c r="J41" s="83">
        <v>12466</v>
      </c>
      <c r="K41" s="83">
        <v>13359</v>
      </c>
      <c r="L41" s="83">
        <v>13612</v>
      </c>
      <c r="M41" s="84">
        <v>13588</v>
      </c>
    </row>
    <row r="42" spans="2:13" ht="27.75" customHeight="1" x14ac:dyDescent="0.15">
      <c r="B42" s="1172"/>
      <c r="C42" s="1173"/>
      <c r="D42" s="85"/>
      <c r="E42" s="1176" t="s">
        <v>26</v>
      </c>
      <c r="F42" s="1176"/>
      <c r="G42" s="1176"/>
      <c r="H42" s="1177"/>
      <c r="I42" s="86">
        <v>1524</v>
      </c>
      <c r="J42" s="87">
        <v>1406</v>
      </c>
      <c r="K42" s="87" t="s">
        <v>480</v>
      </c>
      <c r="L42" s="87" t="s">
        <v>480</v>
      </c>
      <c r="M42" s="88" t="s">
        <v>480</v>
      </c>
    </row>
    <row r="43" spans="2:13" ht="27.75" customHeight="1" x14ac:dyDescent="0.15">
      <c r="B43" s="1172"/>
      <c r="C43" s="1173"/>
      <c r="D43" s="85"/>
      <c r="E43" s="1176" t="s">
        <v>27</v>
      </c>
      <c r="F43" s="1176"/>
      <c r="G43" s="1176"/>
      <c r="H43" s="1177"/>
      <c r="I43" s="86">
        <v>9891</v>
      </c>
      <c r="J43" s="87">
        <v>9561</v>
      </c>
      <c r="K43" s="87">
        <v>12004</v>
      </c>
      <c r="L43" s="87">
        <v>13137</v>
      </c>
      <c r="M43" s="88">
        <v>13694</v>
      </c>
    </row>
    <row r="44" spans="2:13" ht="27.75" customHeight="1" x14ac:dyDescent="0.15">
      <c r="B44" s="1172"/>
      <c r="C44" s="1173"/>
      <c r="D44" s="85"/>
      <c r="E44" s="1176" t="s">
        <v>28</v>
      </c>
      <c r="F44" s="1176"/>
      <c r="G44" s="1176"/>
      <c r="H44" s="1177"/>
      <c r="I44" s="86">
        <v>45</v>
      </c>
      <c r="J44" s="87">
        <v>32</v>
      </c>
      <c r="K44" s="87">
        <v>18</v>
      </c>
      <c r="L44" s="87">
        <v>15</v>
      </c>
      <c r="M44" s="88">
        <v>13</v>
      </c>
    </row>
    <row r="45" spans="2:13" ht="27.75" customHeight="1" x14ac:dyDescent="0.15">
      <c r="B45" s="1172"/>
      <c r="C45" s="1173"/>
      <c r="D45" s="85"/>
      <c r="E45" s="1176" t="s">
        <v>29</v>
      </c>
      <c r="F45" s="1176"/>
      <c r="G45" s="1176"/>
      <c r="H45" s="1177"/>
      <c r="I45" s="86">
        <v>3064</v>
      </c>
      <c r="J45" s="87">
        <v>3044</v>
      </c>
      <c r="K45" s="87">
        <v>3090</v>
      </c>
      <c r="L45" s="87">
        <v>3039</v>
      </c>
      <c r="M45" s="88">
        <v>2856</v>
      </c>
    </row>
    <row r="46" spans="2:13" ht="27.75" customHeight="1" x14ac:dyDescent="0.15">
      <c r="B46" s="1172"/>
      <c r="C46" s="1173"/>
      <c r="D46" s="85"/>
      <c r="E46" s="1176" t="s">
        <v>30</v>
      </c>
      <c r="F46" s="1176"/>
      <c r="G46" s="1176"/>
      <c r="H46" s="1177"/>
      <c r="I46" s="86">
        <v>20</v>
      </c>
      <c r="J46" s="87">
        <v>18</v>
      </c>
      <c r="K46" s="87">
        <v>17</v>
      </c>
      <c r="L46" s="87">
        <v>15</v>
      </c>
      <c r="M46" s="88">
        <v>14</v>
      </c>
    </row>
    <row r="47" spans="2:13" ht="27.75" customHeight="1" x14ac:dyDescent="0.15">
      <c r="B47" s="1172"/>
      <c r="C47" s="1173"/>
      <c r="D47" s="85"/>
      <c r="E47" s="1176" t="s">
        <v>31</v>
      </c>
      <c r="F47" s="1176"/>
      <c r="G47" s="1176"/>
      <c r="H47" s="1177"/>
      <c r="I47" s="86" t="s">
        <v>480</v>
      </c>
      <c r="J47" s="87" t="s">
        <v>480</v>
      </c>
      <c r="K47" s="87" t="s">
        <v>480</v>
      </c>
      <c r="L47" s="87" t="s">
        <v>480</v>
      </c>
      <c r="M47" s="88" t="s">
        <v>480</v>
      </c>
    </row>
    <row r="48" spans="2:13" ht="27.75" customHeight="1" x14ac:dyDescent="0.15">
      <c r="B48" s="1174"/>
      <c r="C48" s="1175"/>
      <c r="D48" s="85"/>
      <c r="E48" s="1176" t="s">
        <v>32</v>
      </c>
      <c r="F48" s="1176"/>
      <c r="G48" s="1176"/>
      <c r="H48" s="1177"/>
      <c r="I48" s="86" t="s">
        <v>480</v>
      </c>
      <c r="J48" s="87" t="s">
        <v>480</v>
      </c>
      <c r="K48" s="87" t="s">
        <v>480</v>
      </c>
      <c r="L48" s="87" t="s">
        <v>480</v>
      </c>
      <c r="M48" s="88" t="s">
        <v>480</v>
      </c>
    </row>
    <row r="49" spans="2:13" ht="27.75" customHeight="1" x14ac:dyDescent="0.15">
      <c r="B49" s="1170" t="s">
        <v>33</v>
      </c>
      <c r="C49" s="1171"/>
      <c r="D49" s="89"/>
      <c r="E49" s="1176" t="s">
        <v>34</v>
      </c>
      <c r="F49" s="1176"/>
      <c r="G49" s="1176"/>
      <c r="H49" s="1177"/>
      <c r="I49" s="86">
        <v>5478</v>
      </c>
      <c r="J49" s="87">
        <v>5584</v>
      </c>
      <c r="K49" s="87">
        <v>5681</v>
      </c>
      <c r="L49" s="87">
        <v>5627</v>
      </c>
      <c r="M49" s="88">
        <v>5224</v>
      </c>
    </row>
    <row r="50" spans="2:13" ht="27.75" customHeight="1" x14ac:dyDescent="0.15">
      <c r="B50" s="1172"/>
      <c r="C50" s="1173"/>
      <c r="D50" s="85"/>
      <c r="E50" s="1176" t="s">
        <v>35</v>
      </c>
      <c r="F50" s="1176"/>
      <c r="G50" s="1176"/>
      <c r="H50" s="1177"/>
      <c r="I50" s="86">
        <v>756</v>
      </c>
      <c r="J50" s="87">
        <v>757</v>
      </c>
      <c r="K50" s="87">
        <v>792</v>
      </c>
      <c r="L50" s="87">
        <v>770</v>
      </c>
      <c r="M50" s="88">
        <v>752</v>
      </c>
    </row>
    <row r="51" spans="2:13" ht="27.75" customHeight="1" x14ac:dyDescent="0.15">
      <c r="B51" s="1174"/>
      <c r="C51" s="1175"/>
      <c r="D51" s="85"/>
      <c r="E51" s="1176" t="s">
        <v>36</v>
      </c>
      <c r="F51" s="1176"/>
      <c r="G51" s="1176"/>
      <c r="H51" s="1177"/>
      <c r="I51" s="86">
        <v>16220</v>
      </c>
      <c r="J51" s="87">
        <v>16550</v>
      </c>
      <c r="K51" s="87">
        <v>16842</v>
      </c>
      <c r="L51" s="87">
        <v>17218</v>
      </c>
      <c r="M51" s="88">
        <v>17419</v>
      </c>
    </row>
    <row r="52" spans="2:13" ht="27.75" customHeight="1" thickBot="1" x14ac:dyDescent="0.2">
      <c r="B52" s="1178" t="s">
        <v>21</v>
      </c>
      <c r="C52" s="1179"/>
      <c r="D52" s="90"/>
      <c r="E52" s="1180" t="s">
        <v>37</v>
      </c>
      <c r="F52" s="1180"/>
      <c r="G52" s="1180"/>
      <c r="H52" s="1181"/>
      <c r="I52" s="91">
        <v>5434</v>
      </c>
      <c r="J52" s="92">
        <v>3636</v>
      </c>
      <c r="K52" s="92">
        <v>5172</v>
      </c>
      <c r="L52" s="92">
        <v>6204</v>
      </c>
      <c r="M52" s="93">
        <v>6769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61606</v>
      </c>
      <c r="E3" s="116"/>
      <c r="F3" s="117">
        <v>86381</v>
      </c>
      <c r="G3" s="118"/>
      <c r="H3" s="119"/>
    </row>
    <row r="4" spans="1:8" x14ac:dyDescent="0.15">
      <c r="A4" s="120"/>
      <c r="B4" s="121"/>
      <c r="C4" s="122"/>
      <c r="D4" s="123">
        <v>24710</v>
      </c>
      <c r="E4" s="124"/>
      <c r="F4" s="125">
        <v>41242</v>
      </c>
      <c r="G4" s="126"/>
      <c r="H4" s="127"/>
    </row>
    <row r="5" spans="1:8" x14ac:dyDescent="0.15">
      <c r="A5" s="108" t="s">
        <v>513</v>
      </c>
      <c r="B5" s="113"/>
      <c r="C5" s="114"/>
      <c r="D5" s="115">
        <v>41236</v>
      </c>
      <c r="E5" s="116"/>
      <c r="F5" s="117">
        <v>67201</v>
      </c>
      <c r="G5" s="118"/>
      <c r="H5" s="119"/>
    </row>
    <row r="6" spans="1:8" x14ac:dyDescent="0.15">
      <c r="A6" s="120"/>
      <c r="B6" s="121"/>
      <c r="C6" s="122"/>
      <c r="D6" s="123">
        <v>19329</v>
      </c>
      <c r="E6" s="124"/>
      <c r="F6" s="125">
        <v>35210</v>
      </c>
      <c r="G6" s="126"/>
      <c r="H6" s="127"/>
    </row>
    <row r="7" spans="1:8" x14ac:dyDescent="0.15">
      <c r="A7" s="108" t="s">
        <v>514</v>
      </c>
      <c r="B7" s="113"/>
      <c r="C7" s="114"/>
      <c r="D7" s="115">
        <v>54445</v>
      </c>
      <c r="E7" s="116"/>
      <c r="F7" s="117">
        <v>75709</v>
      </c>
      <c r="G7" s="118"/>
      <c r="H7" s="119"/>
    </row>
    <row r="8" spans="1:8" x14ac:dyDescent="0.15">
      <c r="A8" s="120"/>
      <c r="B8" s="121"/>
      <c r="C8" s="122"/>
      <c r="D8" s="123">
        <v>25636</v>
      </c>
      <c r="E8" s="124"/>
      <c r="F8" s="125">
        <v>35212</v>
      </c>
      <c r="G8" s="126"/>
      <c r="H8" s="127"/>
    </row>
    <row r="9" spans="1:8" x14ac:dyDescent="0.15">
      <c r="A9" s="108" t="s">
        <v>515</v>
      </c>
      <c r="B9" s="113"/>
      <c r="C9" s="114"/>
      <c r="D9" s="115">
        <v>86731</v>
      </c>
      <c r="E9" s="116"/>
      <c r="F9" s="117">
        <v>90961</v>
      </c>
      <c r="G9" s="118"/>
      <c r="H9" s="119"/>
    </row>
    <row r="10" spans="1:8" x14ac:dyDescent="0.15">
      <c r="A10" s="120"/>
      <c r="B10" s="121"/>
      <c r="C10" s="122"/>
      <c r="D10" s="123">
        <v>35577</v>
      </c>
      <c r="E10" s="124"/>
      <c r="F10" s="125">
        <v>37720</v>
      </c>
      <c r="G10" s="126"/>
      <c r="H10" s="127"/>
    </row>
    <row r="11" spans="1:8" x14ac:dyDescent="0.15">
      <c r="A11" s="108" t="s">
        <v>516</v>
      </c>
      <c r="B11" s="113"/>
      <c r="C11" s="114"/>
      <c r="D11" s="115">
        <v>94066</v>
      </c>
      <c r="E11" s="116"/>
      <c r="F11" s="117">
        <v>106614</v>
      </c>
      <c r="G11" s="118"/>
      <c r="H11" s="119"/>
    </row>
    <row r="12" spans="1:8" x14ac:dyDescent="0.15">
      <c r="A12" s="120"/>
      <c r="B12" s="121"/>
      <c r="C12" s="128"/>
      <c r="D12" s="123">
        <v>60215</v>
      </c>
      <c r="E12" s="124"/>
      <c r="F12" s="125">
        <v>45545</v>
      </c>
      <c r="G12" s="126"/>
      <c r="H12" s="127"/>
    </row>
    <row r="13" spans="1:8" x14ac:dyDescent="0.15">
      <c r="A13" s="108"/>
      <c r="B13" s="113"/>
      <c r="C13" s="129"/>
      <c r="D13" s="130">
        <v>67617</v>
      </c>
      <c r="E13" s="131"/>
      <c r="F13" s="132">
        <v>85373</v>
      </c>
      <c r="G13" s="133"/>
      <c r="H13" s="119"/>
    </row>
    <row r="14" spans="1:8" x14ac:dyDescent="0.15">
      <c r="A14" s="120"/>
      <c r="B14" s="121"/>
      <c r="C14" s="122"/>
      <c r="D14" s="123">
        <v>33093</v>
      </c>
      <c r="E14" s="124"/>
      <c r="F14" s="125">
        <v>38986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0.72</v>
      </c>
      <c r="C19" s="134">
        <f>ROUND(VALUE(SUBSTITUTE(実質収支比率等に係る経年分析!G$48,"▲","-")),2)</f>
        <v>0.78</v>
      </c>
      <c r="D19" s="134">
        <f>ROUND(VALUE(SUBSTITUTE(実質収支比率等に係る経年分析!H$48,"▲","-")),2)</f>
        <v>0.84</v>
      </c>
      <c r="E19" s="134">
        <f>ROUND(VALUE(SUBSTITUTE(実質収支比率等に係る経年分析!I$48,"▲","-")),2)</f>
        <v>0.89</v>
      </c>
      <c r="F19" s="134">
        <f>ROUND(VALUE(SUBSTITUTE(実質収支比率等に係る経年分析!J$48,"▲","-")),2)</f>
        <v>0.02</v>
      </c>
    </row>
    <row r="20" spans="1:11" x14ac:dyDescent="0.15">
      <c r="A20" s="134" t="s">
        <v>42</v>
      </c>
      <c r="B20" s="134">
        <f>ROUND(VALUE(SUBSTITUTE(実質収支比率等に係る経年分析!F$47,"▲","-")),2)</f>
        <v>22</v>
      </c>
      <c r="C20" s="134">
        <f>ROUND(VALUE(SUBSTITUTE(実質収支比率等に係る経年分析!G$47,"▲","-")),2)</f>
        <v>22.94</v>
      </c>
      <c r="D20" s="134">
        <f>ROUND(VALUE(SUBSTITUTE(実質収支比率等に係る経年分析!H$47,"▲","-")),2)</f>
        <v>24.14</v>
      </c>
      <c r="E20" s="134">
        <f>ROUND(VALUE(SUBSTITUTE(実質収支比率等に係る経年分析!I$47,"▲","-")),2)</f>
        <v>24.68</v>
      </c>
      <c r="F20" s="134">
        <f>ROUND(VALUE(SUBSTITUTE(実質収支比率等に係る経年分析!J$47,"▲","-")),2)</f>
        <v>23.03</v>
      </c>
    </row>
    <row r="21" spans="1:11" x14ac:dyDescent="0.15">
      <c r="A21" s="134" t="s">
        <v>43</v>
      </c>
      <c r="B21" s="134">
        <f>IF(ISNUMBER(VALUE(SUBSTITUTE(実質収支比率等に係る経年分析!F$49,"▲","-"))),ROUND(VALUE(SUBSTITUTE(実質収支比率等に係る経年分析!F$49,"▲","-")),2),NA())</f>
        <v>0.76</v>
      </c>
      <c r="C21" s="134">
        <f>IF(ISNUMBER(VALUE(SUBSTITUTE(実質収支比率等に係る経年分析!G$49,"▲","-"))),ROUND(VALUE(SUBSTITUTE(実質収支比率等に係る経年分析!G$49,"▲","-")),2),NA())</f>
        <v>0.81</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0.89</v>
      </c>
      <c r="F21" s="134">
        <f>IF(ISNUMBER(VALUE(SUBSTITUTE(実質収支比率等に係る経年分析!J$49,"▲","-"))),ROUND(VALUE(SUBSTITUTE(実質収支比率等に係る経年分析!J$49,"▲","-")),2),NA())</f>
        <v>-2.2999999999999998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市立診療所等特別会計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x14ac:dyDescent="0.15">
      <c r="A34" s="135" t="str">
        <f>IF(連結実質赤字比率に係る赤字・黒字の構成分析!C$36="",NA(),連結実質赤字比率に係る赤字・黒字の構成分析!C$36)</f>
        <v>住宅・工業団地事業特別会計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12.29</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35.200000000000003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13.51</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1442</v>
      </c>
      <c r="E42" s="136"/>
      <c r="F42" s="136"/>
      <c r="G42" s="136">
        <f>'実質公債費比率（分子）の構造'!L$52</f>
        <v>1437</v>
      </c>
      <c r="H42" s="136"/>
      <c r="I42" s="136"/>
      <c r="J42" s="136">
        <f>'実質公債費比率（分子）の構造'!M$52</f>
        <v>1430</v>
      </c>
      <c r="K42" s="136"/>
      <c r="L42" s="136"/>
      <c r="M42" s="136">
        <f>'実質公債費比率（分子）の構造'!N$52</f>
        <v>1427</v>
      </c>
      <c r="N42" s="136"/>
      <c r="O42" s="136"/>
      <c r="P42" s="136">
        <f>'実質公債費比率（分子）の構造'!O$52</f>
        <v>1483</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44</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633</v>
      </c>
      <c r="C46" s="136"/>
      <c r="D46" s="136"/>
      <c r="E46" s="136">
        <f>'実質公債費比率（分子）の構造'!L$48</f>
        <v>700</v>
      </c>
      <c r="F46" s="136"/>
      <c r="G46" s="136"/>
      <c r="H46" s="136">
        <f>'実質公債費比率（分子）の構造'!M$48</f>
        <v>721</v>
      </c>
      <c r="I46" s="136"/>
      <c r="J46" s="136"/>
      <c r="K46" s="136">
        <f>'実質公債費比率（分子）の構造'!N$48</f>
        <v>757</v>
      </c>
      <c r="L46" s="136"/>
      <c r="M46" s="136"/>
      <c r="N46" s="136">
        <f>'実質公債費比率（分子）の構造'!O$48</f>
        <v>749</v>
      </c>
      <c r="O46" s="136"/>
      <c r="P46" s="136"/>
    </row>
    <row r="47" spans="1:16" x14ac:dyDescent="0.15">
      <c r="A47" s="136" t="s">
        <v>55</v>
      </c>
      <c r="B47" s="136">
        <f>'実質公債費比率（分子）の構造'!K$47</f>
        <v>10</v>
      </c>
      <c r="C47" s="136"/>
      <c r="D47" s="136"/>
      <c r="E47" s="136">
        <f>'実質公債費比率（分子）の構造'!L$47</f>
        <v>10</v>
      </c>
      <c r="F47" s="136"/>
      <c r="G47" s="136"/>
      <c r="H47" s="136">
        <f>'実質公債費比率（分子）の構造'!M$47</f>
        <v>10</v>
      </c>
      <c r="I47" s="136"/>
      <c r="J47" s="136"/>
      <c r="K47" s="136">
        <f>'実質公債費比率（分子）の構造'!N$47</f>
        <v>10</v>
      </c>
      <c r="L47" s="136"/>
      <c r="M47" s="136"/>
      <c r="N47" s="136">
        <f>'実質公債費比率（分子）の構造'!O$47</f>
        <v>10</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1859</v>
      </c>
      <c r="C49" s="136"/>
      <c r="D49" s="136"/>
      <c r="E49" s="136">
        <f>'実質公債費比率（分子）の構造'!L$45</f>
        <v>1806</v>
      </c>
      <c r="F49" s="136"/>
      <c r="G49" s="136"/>
      <c r="H49" s="136">
        <f>'実質公債費比率（分子）の構造'!M$45</f>
        <v>1849</v>
      </c>
      <c r="I49" s="136"/>
      <c r="J49" s="136"/>
      <c r="K49" s="136">
        <f>'実質公債費比率（分子）の構造'!N$45</f>
        <v>1787</v>
      </c>
      <c r="L49" s="136"/>
      <c r="M49" s="136"/>
      <c r="N49" s="136">
        <f>'実質公債費比率（分子）の構造'!O$45</f>
        <v>1713</v>
      </c>
      <c r="O49" s="136"/>
      <c r="P49" s="136"/>
    </row>
    <row r="50" spans="1:16" x14ac:dyDescent="0.15">
      <c r="A50" s="136" t="s">
        <v>58</v>
      </c>
      <c r="B50" s="136" t="e">
        <f>NA()</f>
        <v>#N/A</v>
      </c>
      <c r="C50" s="136">
        <f>IF(ISNUMBER('実質公債費比率（分子）の構造'!K$53),'実質公債費比率（分子）の構造'!K$53,NA())</f>
        <v>1104</v>
      </c>
      <c r="D50" s="136" t="e">
        <f>NA()</f>
        <v>#N/A</v>
      </c>
      <c r="E50" s="136" t="e">
        <f>NA()</f>
        <v>#N/A</v>
      </c>
      <c r="F50" s="136">
        <f>IF(ISNUMBER('実質公債費比率（分子）の構造'!L$53),'実質公債費比率（分子）の構造'!L$53,NA())</f>
        <v>1079</v>
      </c>
      <c r="G50" s="136" t="e">
        <f>NA()</f>
        <v>#N/A</v>
      </c>
      <c r="H50" s="136" t="e">
        <f>NA()</f>
        <v>#N/A</v>
      </c>
      <c r="I50" s="136">
        <f>IF(ISNUMBER('実質公債費比率（分子）の構造'!M$53),'実質公債費比率（分子）の構造'!M$53,NA())</f>
        <v>1150</v>
      </c>
      <c r="J50" s="136" t="e">
        <f>NA()</f>
        <v>#N/A</v>
      </c>
      <c r="K50" s="136" t="e">
        <f>NA()</f>
        <v>#N/A</v>
      </c>
      <c r="L50" s="136">
        <f>IF(ISNUMBER('実質公債費比率（分子）の構造'!N$53),'実質公債費比率（分子）の構造'!N$53,NA())</f>
        <v>1127</v>
      </c>
      <c r="M50" s="136" t="e">
        <f>NA()</f>
        <v>#N/A</v>
      </c>
      <c r="N50" s="136" t="e">
        <f>NA()</f>
        <v>#N/A</v>
      </c>
      <c r="O50" s="136">
        <f>IF(ISNUMBER('実質公債費比率（分子）の構造'!O$53),'実質公債費比率（分子）の構造'!O$53,NA())</f>
        <v>989</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16220</v>
      </c>
      <c r="E56" s="135"/>
      <c r="F56" s="135"/>
      <c r="G56" s="135">
        <f>'将来負担比率（分子）の構造'!J$51</f>
        <v>16550</v>
      </c>
      <c r="H56" s="135"/>
      <c r="I56" s="135"/>
      <c r="J56" s="135">
        <f>'将来負担比率（分子）の構造'!K$51</f>
        <v>16842</v>
      </c>
      <c r="K56" s="135"/>
      <c r="L56" s="135"/>
      <c r="M56" s="135">
        <f>'将来負担比率（分子）の構造'!L$51</f>
        <v>17218</v>
      </c>
      <c r="N56" s="135"/>
      <c r="O56" s="135"/>
      <c r="P56" s="135">
        <f>'将来負担比率（分子）の構造'!M$51</f>
        <v>17419</v>
      </c>
    </row>
    <row r="57" spans="1:16" x14ac:dyDescent="0.15">
      <c r="A57" s="135" t="s">
        <v>35</v>
      </c>
      <c r="B57" s="135"/>
      <c r="C57" s="135"/>
      <c r="D57" s="135">
        <f>'将来負担比率（分子）の構造'!I$50</f>
        <v>756</v>
      </c>
      <c r="E57" s="135"/>
      <c r="F57" s="135"/>
      <c r="G57" s="135">
        <f>'将来負担比率（分子）の構造'!J$50</f>
        <v>757</v>
      </c>
      <c r="H57" s="135"/>
      <c r="I57" s="135"/>
      <c r="J57" s="135">
        <f>'将来負担比率（分子）の構造'!K$50</f>
        <v>792</v>
      </c>
      <c r="K57" s="135"/>
      <c r="L57" s="135"/>
      <c r="M57" s="135">
        <f>'将来負担比率（分子）の構造'!L$50</f>
        <v>770</v>
      </c>
      <c r="N57" s="135"/>
      <c r="O57" s="135"/>
      <c r="P57" s="135">
        <f>'将来負担比率（分子）の構造'!M$50</f>
        <v>752</v>
      </c>
    </row>
    <row r="58" spans="1:16" x14ac:dyDescent="0.15">
      <c r="A58" s="135" t="s">
        <v>34</v>
      </c>
      <c r="B58" s="135"/>
      <c r="C58" s="135"/>
      <c r="D58" s="135">
        <f>'将来負担比率（分子）の構造'!I$49</f>
        <v>5478</v>
      </c>
      <c r="E58" s="135"/>
      <c r="F58" s="135"/>
      <c r="G58" s="135">
        <f>'将来負担比率（分子）の構造'!J$49</f>
        <v>5584</v>
      </c>
      <c r="H58" s="135"/>
      <c r="I58" s="135"/>
      <c r="J58" s="135">
        <f>'将来負担比率（分子）の構造'!K$49</f>
        <v>5681</v>
      </c>
      <c r="K58" s="135"/>
      <c r="L58" s="135"/>
      <c r="M58" s="135">
        <f>'将来負担比率（分子）の構造'!L$49</f>
        <v>5627</v>
      </c>
      <c r="N58" s="135"/>
      <c r="O58" s="135"/>
      <c r="P58" s="135">
        <f>'将来負担比率（分子）の構造'!M$49</f>
        <v>5224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20</v>
      </c>
      <c r="C61" s="135"/>
      <c r="D61" s="135"/>
      <c r="E61" s="135">
        <f>'将来負担比率（分子）の構造'!J$46</f>
        <v>18</v>
      </c>
      <c r="F61" s="135"/>
      <c r="G61" s="135"/>
      <c r="H61" s="135">
        <f>'将来負担比率（分子）の構造'!K$46</f>
        <v>17</v>
      </c>
      <c r="I61" s="135"/>
      <c r="J61" s="135"/>
      <c r="K61" s="135">
        <f>'将来負担比率（分子）の構造'!L$46</f>
        <v>15</v>
      </c>
      <c r="L61" s="135"/>
      <c r="M61" s="135"/>
      <c r="N61" s="135">
        <f>'将来負担比率（分子）の構造'!M$46</f>
        <v>14</v>
      </c>
      <c r="O61" s="135"/>
      <c r="P61" s="135"/>
    </row>
    <row r="62" spans="1:16" x14ac:dyDescent="0.15">
      <c r="A62" s="135" t="s">
        <v>29</v>
      </c>
      <c r="B62" s="135">
        <f>'将来負担比率（分子）の構造'!I$45</f>
        <v>3064</v>
      </c>
      <c r="C62" s="135"/>
      <c r="D62" s="135"/>
      <c r="E62" s="135">
        <f>'将来負担比率（分子）の構造'!J$45</f>
        <v>3044</v>
      </c>
      <c r="F62" s="135"/>
      <c r="G62" s="135"/>
      <c r="H62" s="135">
        <f>'将来負担比率（分子）の構造'!K$45</f>
        <v>3090</v>
      </c>
      <c r="I62" s="135"/>
      <c r="J62" s="135"/>
      <c r="K62" s="135">
        <f>'将来負担比率（分子）の構造'!L$45</f>
        <v>3039</v>
      </c>
      <c r="L62" s="135"/>
      <c r="M62" s="135"/>
      <c r="N62" s="135">
        <f>'将来負担比率（分子）の構造'!M$45</f>
        <v>2856</v>
      </c>
      <c r="O62" s="135"/>
      <c r="P62" s="135"/>
    </row>
    <row r="63" spans="1:16" x14ac:dyDescent="0.15">
      <c r="A63" s="135" t="s">
        <v>28</v>
      </c>
      <c r="B63" s="135">
        <f>'将来負担比率（分子）の構造'!I$44</f>
        <v>45</v>
      </c>
      <c r="C63" s="135"/>
      <c r="D63" s="135"/>
      <c r="E63" s="135">
        <f>'将来負担比率（分子）の構造'!J$44</f>
        <v>32</v>
      </c>
      <c r="F63" s="135"/>
      <c r="G63" s="135"/>
      <c r="H63" s="135">
        <f>'将来負担比率（分子）の構造'!K$44</f>
        <v>18</v>
      </c>
      <c r="I63" s="135"/>
      <c r="J63" s="135"/>
      <c r="K63" s="135">
        <f>'将来負担比率（分子）の構造'!L$44</f>
        <v>15</v>
      </c>
      <c r="L63" s="135"/>
      <c r="M63" s="135"/>
      <c r="N63" s="135">
        <f>'将来負担比率（分子）の構造'!M$44</f>
        <v>13</v>
      </c>
      <c r="O63" s="135"/>
      <c r="P63" s="135"/>
    </row>
    <row r="64" spans="1:16" x14ac:dyDescent="0.15">
      <c r="A64" s="135" t="s">
        <v>27</v>
      </c>
      <c r="B64" s="135">
        <f>'将来負担比率（分子）の構造'!I$43</f>
        <v>9891</v>
      </c>
      <c r="C64" s="135"/>
      <c r="D64" s="135"/>
      <c r="E64" s="135">
        <f>'将来負担比率（分子）の構造'!J$43</f>
        <v>9561</v>
      </c>
      <c r="F64" s="135"/>
      <c r="G64" s="135"/>
      <c r="H64" s="135">
        <f>'将来負担比率（分子）の構造'!K$43</f>
        <v>12004</v>
      </c>
      <c r="I64" s="135"/>
      <c r="J64" s="135"/>
      <c r="K64" s="135">
        <f>'将来負担比率（分子）の構造'!L$43</f>
        <v>13137</v>
      </c>
      <c r="L64" s="135"/>
      <c r="M64" s="135"/>
      <c r="N64" s="135">
        <f>'将来負担比率（分子）の構造'!M$43</f>
        <v>13694</v>
      </c>
      <c r="O64" s="135"/>
      <c r="P64" s="135"/>
    </row>
    <row r="65" spans="1:16" x14ac:dyDescent="0.15">
      <c r="A65" s="135" t="s">
        <v>26</v>
      </c>
      <c r="B65" s="135">
        <f>'将来負担比率（分子）の構造'!I$42</f>
        <v>1524</v>
      </c>
      <c r="C65" s="135"/>
      <c r="D65" s="135"/>
      <c r="E65" s="135">
        <f>'将来負担比率（分子）の構造'!J$42</f>
        <v>1406</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13345</v>
      </c>
      <c r="C66" s="135"/>
      <c r="D66" s="135"/>
      <c r="E66" s="135">
        <f>'将来負担比率（分子）の構造'!J$41</f>
        <v>12466</v>
      </c>
      <c r="F66" s="135"/>
      <c r="G66" s="135"/>
      <c r="H66" s="135">
        <f>'将来負担比率（分子）の構造'!K$41</f>
        <v>13359</v>
      </c>
      <c r="I66" s="135"/>
      <c r="J66" s="135"/>
      <c r="K66" s="135">
        <f>'将来負担比率（分子）の構造'!L$41</f>
        <v>13612</v>
      </c>
      <c r="L66" s="135"/>
      <c r="M66" s="135"/>
      <c r="N66" s="135">
        <f>'将来負担比率（分子）の構造'!M$41</f>
        <v>13588</v>
      </c>
      <c r="O66" s="135"/>
      <c r="P66" s="135"/>
    </row>
    <row r="67" spans="1:16" x14ac:dyDescent="0.15">
      <c r="A67" s="135" t="s">
        <v>62</v>
      </c>
      <c r="B67" s="135" t="e">
        <f>NA()</f>
        <v>#N/A</v>
      </c>
      <c r="C67" s="135">
        <f>IF(ISNUMBER('将来負担比率（分子）の構造'!I$52), IF('将来負担比率（分子）の構造'!I$52 &lt; 0, 0, '将来負担比率（分子）の構造'!I$52), NA())</f>
        <v>5434</v>
      </c>
      <c r="D67" s="135" t="e">
        <f>NA()</f>
        <v>#N/A</v>
      </c>
      <c r="E67" s="135" t="e">
        <f>NA()</f>
        <v>#N/A</v>
      </c>
      <c r="F67" s="135">
        <f>IF(ISNUMBER('将来負担比率（分子）の構造'!J$52), IF('将来負担比率（分子）の構造'!J$52 &lt; 0, 0, '将来負担比率（分子）の構造'!J$52), NA())</f>
        <v>3636</v>
      </c>
      <c r="G67" s="135" t="e">
        <f>NA()</f>
        <v>#N/A</v>
      </c>
      <c r="H67" s="135" t="e">
        <f>NA()</f>
        <v>#N/A</v>
      </c>
      <c r="I67" s="135">
        <f>IF(ISNUMBER('将来負担比率（分子）の構造'!K$52), IF('将来負担比率（分子）の構造'!K$52 &lt; 0, 0, '将来負担比率（分子）の構造'!K$52), NA())</f>
        <v>5172</v>
      </c>
      <c r="J67" s="135" t="e">
        <f>NA()</f>
        <v>#N/A</v>
      </c>
      <c r="K67" s="135" t="e">
        <f>NA()</f>
        <v>#N/A</v>
      </c>
      <c r="L67" s="135">
        <f>IF(ISNUMBER('将来負担比率（分子）の構造'!L$52), IF('将来負担比率（分子）の構造'!L$52 &lt; 0, 0, '将来負担比率（分子）の構造'!L$52), NA())</f>
        <v>6204</v>
      </c>
      <c r="M67" s="135" t="e">
        <f>NA()</f>
        <v>#N/A</v>
      </c>
      <c r="N67" s="135" t="e">
        <f>NA()</f>
        <v>#N/A</v>
      </c>
      <c r="O67" s="135">
        <f>IF(ISNUMBER('将来負担比率（分子）の構造'!M$52), IF('将来負担比率（分子）の構造'!M$52 &lt; 0, 0, '将来負担比率（分子）の構造'!M$52), NA())</f>
        <v>6769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4356887</v>
      </c>
      <c r="S5" s="639"/>
      <c r="T5" s="639"/>
      <c r="U5" s="639"/>
      <c r="V5" s="639"/>
      <c r="W5" s="639"/>
      <c r="X5" s="639"/>
      <c r="Y5" s="686"/>
      <c r="Z5" s="699">
        <v>23.5</v>
      </c>
      <c r="AA5" s="699"/>
      <c r="AB5" s="699"/>
      <c r="AC5" s="699"/>
      <c r="AD5" s="700">
        <v>4274431</v>
      </c>
      <c r="AE5" s="700"/>
      <c r="AF5" s="700"/>
      <c r="AG5" s="700"/>
      <c r="AH5" s="700"/>
      <c r="AI5" s="700"/>
      <c r="AJ5" s="700"/>
      <c r="AK5" s="700"/>
      <c r="AL5" s="687">
        <v>46.8</v>
      </c>
      <c r="AM5" s="656"/>
      <c r="AN5" s="656"/>
      <c r="AO5" s="688"/>
      <c r="AP5" s="675" t="s">
        <v>207</v>
      </c>
      <c r="AQ5" s="676"/>
      <c r="AR5" s="676"/>
      <c r="AS5" s="676"/>
      <c r="AT5" s="676"/>
      <c r="AU5" s="676"/>
      <c r="AV5" s="676"/>
      <c r="AW5" s="676"/>
      <c r="AX5" s="676"/>
      <c r="AY5" s="676"/>
      <c r="AZ5" s="676"/>
      <c r="BA5" s="676"/>
      <c r="BB5" s="676"/>
      <c r="BC5" s="676"/>
      <c r="BD5" s="676"/>
      <c r="BE5" s="676"/>
      <c r="BF5" s="677"/>
      <c r="BG5" s="588">
        <v>4272643</v>
      </c>
      <c r="BH5" s="589"/>
      <c r="BI5" s="589"/>
      <c r="BJ5" s="589"/>
      <c r="BK5" s="589"/>
      <c r="BL5" s="589"/>
      <c r="BM5" s="589"/>
      <c r="BN5" s="590"/>
      <c r="BO5" s="641">
        <v>98.1</v>
      </c>
      <c r="BP5" s="641"/>
      <c r="BQ5" s="641"/>
      <c r="BR5" s="641"/>
      <c r="BS5" s="642">
        <v>216301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152870</v>
      </c>
      <c r="S6" s="589"/>
      <c r="T6" s="589"/>
      <c r="U6" s="589"/>
      <c r="V6" s="589"/>
      <c r="W6" s="589"/>
      <c r="X6" s="589"/>
      <c r="Y6" s="590"/>
      <c r="Z6" s="641">
        <v>0.8</v>
      </c>
      <c r="AA6" s="641"/>
      <c r="AB6" s="641"/>
      <c r="AC6" s="641"/>
      <c r="AD6" s="642">
        <v>152870</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4272643</v>
      </c>
      <c r="BH6" s="589"/>
      <c r="BI6" s="589"/>
      <c r="BJ6" s="589"/>
      <c r="BK6" s="589"/>
      <c r="BL6" s="589"/>
      <c r="BM6" s="589"/>
      <c r="BN6" s="590"/>
      <c r="BO6" s="641">
        <v>98.1</v>
      </c>
      <c r="BP6" s="641"/>
      <c r="BQ6" s="641"/>
      <c r="BR6" s="641"/>
      <c r="BS6" s="642">
        <v>216301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189175</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189129</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9855</v>
      </c>
      <c r="S7" s="589"/>
      <c r="T7" s="589"/>
      <c r="U7" s="589"/>
      <c r="V7" s="589"/>
      <c r="W7" s="589"/>
      <c r="X7" s="589"/>
      <c r="Y7" s="590"/>
      <c r="Z7" s="641">
        <v>0.1</v>
      </c>
      <c r="AA7" s="641"/>
      <c r="AB7" s="641"/>
      <c r="AC7" s="641"/>
      <c r="AD7" s="642">
        <v>9855</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1678975</v>
      </c>
      <c r="BH7" s="589"/>
      <c r="BI7" s="589"/>
      <c r="BJ7" s="589"/>
      <c r="BK7" s="589"/>
      <c r="BL7" s="589"/>
      <c r="BM7" s="589"/>
      <c r="BN7" s="590"/>
      <c r="BO7" s="641">
        <v>38.5</v>
      </c>
      <c r="BP7" s="641"/>
      <c r="BQ7" s="641"/>
      <c r="BR7" s="641"/>
      <c r="BS7" s="642">
        <v>63225</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2331368</v>
      </c>
      <c r="CS7" s="589"/>
      <c r="CT7" s="589"/>
      <c r="CU7" s="589"/>
      <c r="CV7" s="589"/>
      <c r="CW7" s="589"/>
      <c r="CX7" s="589"/>
      <c r="CY7" s="590"/>
      <c r="CZ7" s="641">
        <v>12.7</v>
      </c>
      <c r="DA7" s="641"/>
      <c r="DB7" s="641"/>
      <c r="DC7" s="641"/>
      <c r="DD7" s="594">
        <v>331867</v>
      </c>
      <c r="DE7" s="589"/>
      <c r="DF7" s="589"/>
      <c r="DG7" s="589"/>
      <c r="DH7" s="589"/>
      <c r="DI7" s="589"/>
      <c r="DJ7" s="589"/>
      <c r="DK7" s="589"/>
      <c r="DL7" s="589"/>
      <c r="DM7" s="589"/>
      <c r="DN7" s="589"/>
      <c r="DO7" s="589"/>
      <c r="DP7" s="590"/>
      <c r="DQ7" s="594">
        <v>1866247</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33169</v>
      </c>
      <c r="S8" s="589"/>
      <c r="T8" s="589"/>
      <c r="U8" s="589"/>
      <c r="V8" s="589"/>
      <c r="W8" s="589"/>
      <c r="X8" s="589"/>
      <c r="Y8" s="590"/>
      <c r="Z8" s="641">
        <v>0.2</v>
      </c>
      <c r="AA8" s="641"/>
      <c r="AB8" s="641"/>
      <c r="AC8" s="641"/>
      <c r="AD8" s="642">
        <v>33169</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56794</v>
      </c>
      <c r="BH8" s="589"/>
      <c r="BI8" s="589"/>
      <c r="BJ8" s="589"/>
      <c r="BK8" s="589"/>
      <c r="BL8" s="589"/>
      <c r="BM8" s="589"/>
      <c r="BN8" s="590"/>
      <c r="BO8" s="641">
        <v>1.3</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5507881</v>
      </c>
      <c r="CS8" s="589"/>
      <c r="CT8" s="589"/>
      <c r="CU8" s="589"/>
      <c r="CV8" s="589"/>
      <c r="CW8" s="589"/>
      <c r="CX8" s="589"/>
      <c r="CY8" s="590"/>
      <c r="CZ8" s="641">
        <v>29.9</v>
      </c>
      <c r="DA8" s="641"/>
      <c r="DB8" s="641"/>
      <c r="DC8" s="641"/>
      <c r="DD8" s="594">
        <v>245498</v>
      </c>
      <c r="DE8" s="589"/>
      <c r="DF8" s="589"/>
      <c r="DG8" s="589"/>
      <c r="DH8" s="589"/>
      <c r="DI8" s="589"/>
      <c r="DJ8" s="589"/>
      <c r="DK8" s="589"/>
      <c r="DL8" s="589"/>
      <c r="DM8" s="589"/>
      <c r="DN8" s="589"/>
      <c r="DO8" s="589"/>
      <c r="DP8" s="590"/>
      <c r="DQ8" s="594">
        <v>2771235</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18743</v>
      </c>
      <c r="S9" s="589"/>
      <c r="T9" s="589"/>
      <c r="U9" s="589"/>
      <c r="V9" s="589"/>
      <c r="W9" s="589"/>
      <c r="X9" s="589"/>
      <c r="Y9" s="590"/>
      <c r="Z9" s="641">
        <v>0.1</v>
      </c>
      <c r="AA9" s="641"/>
      <c r="AB9" s="641"/>
      <c r="AC9" s="641"/>
      <c r="AD9" s="642">
        <v>18743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1238010</v>
      </c>
      <c r="BH9" s="589"/>
      <c r="BI9" s="589"/>
      <c r="BJ9" s="589"/>
      <c r="BK9" s="589"/>
      <c r="BL9" s="589"/>
      <c r="BM9" s="589"/>
      <c r="BN9" s="590"/>
      <c r="BO9" s="641">
        <v>28.4</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2179138</v>
      </c>
      <c r="CS9" s="589"/>
      <c r="CT9" s="589"/>
      <c r="CU9" s="589"/>
      <c r="CV9" s="589"/>
      <c r="CW9" s="589"/>
      <c r="CX9" s="589"/>
      <c r="CY9" s="590"/>
      <c r="CZ9" s="641">
        <v>11.8</v>
      </c>
      <c r="DA9" s="641"/>
      <c r="DB9" s="641"/>
      <c r="DC9" s="641"/>
      <c r="DD9" s="594">
        <v>367391</v>
      </c>
      <c r="DE9" s="589"/>
      <c r="DF9" s="589"/>
      <c r="DG9" s="589"/>
      <c r="DH9" s="589"/>
      <c r="DI9" s="589"/>
      <c r="DJ9" s="589"/>
      <c r="DK9" s="589"/>
      <c r="DL9" s="589"/>
      <c r="DM9" s="589"/>
      <c r="DN9" s="589"/>
      <c r="DO9" s="589"/>
      <c r="DP9" s="590"/>
      <c r="DQ9" s="594">
        <v>1420043</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437050</v>
      </c>
      <c r="S10" s="589"/>
      <c r="T10" s="589"/>
      <c r="U10" s="589"/>
      <c r="V10" s="589"/>
      <c r="W10" s="589"/>
      <c r="X10" s="589"/>
      <c r="Y10" s="590"/>
      <c r="Z10" s="641">
        <v>2.4</v>
      </c>
      <c r="AA10" s="641"/>
      <c r="AB10" s="641"/>
      <c r="AC10" s="641"/>
      <c r="AD10" s="642">
        <v>437050</v>
      </c>
      <c r="AE10" s="642"/>
      <c r="AF10" s="642"/>
      <c r="AG10" s="642"/>
      <c r="AH10" s="642"/>
      <c r="AI10" s="642"/>
      <c r="AJ10" s="642"/>
      <c r="AK10" s="642"/>
      <c r="AL10" s="611">
        <v>4.8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112966</v>
      </c>
      <c r="BH10" s="589"/>
      <c r="BI10" s="589"/>
      <c r="BJ10" s="589"/>
      <c r="BK10" s="589"/>
      <c r="BL10" s="589"/>
      <c r="BM10" s="589"/>
      <c r="BN10" s="590"/>
      <c r="BO10" s="641">
        <v>2.6</v>
      </c>
      <c r="BP10" s="641"/>
      <c r="BQ10" s="641"/>
      <c r="BR10" s="641"/>
      <c r="BS10" s="594">
        <v>18923</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78004</v>
      </c>
      <c r="CS10" s="589"/>
      <c r="CT10" s="589"/>
      <c r="CU10" s="589"/>
      <c r="CV10" s="589"/>
      <c r="CW10" s="589"/>
      <c r="CX10" s="589"/>
      <c r="CY10" s="590"/>
      <c r="CZ10" s="641">
        <v>0.4</v>
      </c>
      <c r="DA10" s="641"/>
      <c r="DB10" s="641"/>
      <c r="DC10" s="641"/>
      <c r="DD10" s="594" t="s">
        <v>220</v>
      </c>
      <c r="DE10" s="589"/>
      <c r="DF10" s="589"/>
      <c r="DG10" s="589"/>
      <c r="DH10" s="589"/>
      <c r="DI10" s="589"/>
      <c r="DJ10" s="589"/>
      <c r="DK10" s="589"/>
      <c r="DL10" s="589"/>
      <c r="DM10" s="589"/>
      <c r="DN10" s="589"/>
      <c r="DO10" s="589"/>
      <c r="DP10" s="590"/>
      <c r="DQ10" s="594">
        <v>10031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271205</v>
      </c>
      <c r="BH11" s="589"/>
      <c r="BI11" s="589"/>
      <c r="BJ11" s="589"/>
      <c r="BK11" s="589"/>
      <c r="BL11" s="589"/>
      <c r="BM11" s="589"/>
      <c r="BN11" s="590"/>
      <c r="BO11" s="641">
        <v>6.2</v>
      </c>
      <c r="BP11" s="641"/>
      <c r="BQ11" s="641"/>
      <c r="BR11" s="641"/>
      <c r="BS11" s="594">
        <v>44302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810386</v>
      </c>
      <c r="CS11" s="589"/>
      <c r="CT11" s="589"/>
      <c r="CU11" s="589"/>
      <c r="CV11" s="589"/>
      <c r="CW11" s="589"/>
      <c r="CX11" s="589"/>
      <c r="CY11" s="590"/>
      <c r="CZ11" s="641">
        <v>4.4000000000000004</v>
      </c>
      <c r="DA11" s="641"/>
      <c r="DB11" s="641"/>
      <c r="DC11" s="641"/>
      <c r="DD11" s="594">
        <v>148408</v>
      </c>
      <c r="DE11" s="589"/>
      <c r="DF11" s="589"/>
      <c r="DG11" s="589"/>
      <c r="DH11" s="589"/>
      <c r="DI11" s="589"/>
      <c r="DJ11" s="589"/>
      <c r="DK11" s="589"/>
      <c r="DL11" s="589"/>
      <c r="DM11" s="589"/>
      <c r="DN11" s="589"/>
      <c r="DO11" s="589"/>
      <c r="DP11" s="590"/>
      <c r="DQ11" s="594">
        <v>571004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2252104</v>
      </c>
      <c r="BH12" s="589"/>
      <c r="BI12" s="589"/>
      <c r="BJ12" s="589"/>
      <c r="BK12" s="589"/>
      <c r="BL12" s="589"/>
      <c r="BM12" s="589"/>
      <c r="BN12" s="590"/>
      <c r="BO12" s="641">
        <v>51.7</v>
      </c>
      <c r="BP12" s="641"/>
      <c r="BQ12" s="641"/>
      <c r="BR12" s="641"/>
      <c r="BS12" s="594">
        <v>153076</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384118</v>
      </c>
      <c r="CS12" s="589"/>
      <c r="CT12" s="589"/>
      <c r="CU12" s="589"/>
      <c r="CV12" s="589"/>
      <c r="CW12" s="589"/>
      <c r="CX12" s="589"/>
      <c r="CY12" s="590"/>
      <c r="CZ12" s="641">
        <v>2.1</v>
      </c>
      <c r="DA12" s="641"/>
      <c r="DB12" s="641"/>
      <c r="DC12" s="641"/>
      <c r="DD12" s="594">
        <v>163556</v>
      </c>
      <c r="DE12" s="589"/>
      <c r="DF12" s="589"/>
      <c r="DG12" s="589"/>
      <c r="DH12" s="589"/>
      <c r="DI12" s="589"/>
      <c r="DJ12" s="589"/>
      <c r="DK12" s="589"/>
      <c r="DL12" s="589"/>
      <c r="DM12" s="589"/>
      <c r="DN12" s="589"/>
      <c r="DO12" s="589"/>
      <c r="DP12" s="590"/>
      <c r="DQ12" s="594">
        <v>205043</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32198</v>
      </c>
      <c r="S13" s="589"/>
      <c r="T13" s="589"/>
      <c r="U13" s="589"/>
      <c r="V13" s="589"/>
      <c r="W13" s="589"/>
      <c r="X13" s="589"/>
      <c r="Y13" s="590"/>
      <c r="Z13" s="641">
        <v>0.2</v>
      </c>
      <c r="AA13" s="641"/>
      <c r="AB13" s="641"/>
      <c r="AC13" s="641"/>
      <c r="AD13" s="642">
        <v>32198</v>
      </c>
      <c r="AE13" s="642"/>
      <c r="AF13" s="642"/>
      <c r="AG13" s="642"/>
      <c r="AH13" s="642"/>
      <c r="AI13" s="642"/>
      <c r="AJ13" s="642"/>
      <c r="AK13" s="642"/>
      <c r="AL13" s="611">
        <v>0.4</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2236657</v>
      </c>
      <c r="BH13" s="589"/>
      <c r="BI13" s="589"/>
      <c r="BJ13" s="589"/>
      <c r="BK13" s="589"/>
      <c r="BL13" s="589"/>
      <c r="BM13" s="589"/>
      <c r="BN13" s="590"/>
      <c r="BO13" s="641">
        <v>51.3</v>
      </c>
      <c r="BP13" s="641"/>
      <c r="BQ13" s="641"/>
      <c r="BR13" s="641"/>
      <c r="BS13" s="594">
        <v>153076</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1417332</v>
      </c>
      <c r="CS13" s="589"/>
      <c r="CT13" s="589"/>
      <c r="CU13" s="589"/>
      <c r="CV13" s="589"/>
      <c r="CW13" s="589"/>
      <c r="CX13" s="589"/>
      <c r="CY13" s="590"/>
      <c r="CZ13" s="641">
        <v>7.7</v>
      </c>
      <c r="DA13" s="641"/>
      <c r="DB13" s="641"/>
      <c r="DC13" s="641"/>
      <c r="DD13" s="594">
        <v>505668</v>
      </c>
      <c r="DE13" s="589"/>
      <c r="DF13" s="589"/>
      <c r="DG13" s="589"/>
      <c r="DH13" s="589"/>
      <c r="DI13" s="589"/>
      <c r="DJ13" s="589"/>
      <c r="DK13" s="589"/>
      <c r="DL13" s="589"/>
      <c r="DM13" s="589"/>
      <c r="DN13" s="589"/>
      <c r="DO13" s="589"/>
      <c r="DP13" s="590"/>
      <c r="DQ13" s="594">
        <v>932032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96729</v>
      </c>
      <c r="BH14" s="589"/>
      <c r="BI14" s="589"/>
      <c r="BJ14" s="589"/>
      <c r="BK14" s="589"/>
      <c r="BL14" s="589"/>
      <c r="BM14" s="589"/>
      <c r="BN14" s="590"/>
      <c r="BO14" s="641">
        <v>2.2000000000000002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939825</v>
      </c>
      <c r="CS14" s="589"/>
      <c r="CT14" s="589"/>
      <c r="CU14" s="589"/>
      <c r="CV14" s="589"/>
      <c r="CW14" s="589"/>
      <c r="CX14" s="589"/>
      <c r="CY14" s="590"/>
      <c r="CZ14" s="641">
        <v>5.0999999999999996</v>
      </c>
      <c r="DA14" s="641"/>
      <c r="DB14" s="641"/>
      <c r="DC14" s="641"/>
      <c r="DD14" s="594">
        <v>406989</v>
      </c>
      <c r="DE14" s="589"/>
      <c r="DF14" s="589"/>
      <c r="DG14" s="589"/>
      <c r="DH14" s="589"/>
      <c r="DI14" s="589"/>
      <c r="DJ14" s="589"/>
      <c r="DK14" s="589"/>
      <c r="DL14" s="589"/>
      <c r="DM14" s="589"/>
      <c r="DN14" s="589"/>
      <c r="DO14" s="589"/>
      <c r="DP14" s="590"/>
      <c r="DQ14" s="594">
        <v>537933</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15345</v>
      </c>
      <c r="S15" s="589"/>
      <c r="T15" s="589"/>
      <c r="U15" s="589"/>
      <c r="V15" s="589"/>
      <c r="W15" s="589"/>
      <c r="X15" s="589"/>
      <c r="Y15" s="590"/>
      <c r="Z15" s="641">
        <v>0.1</v>
      </c>
      <c r="AA15" s="641"/>
      <c r="AB15" s="641"/>
      <c r="AC15" s="641"/>
      <c r="AD15" s="642">
        <v>15345</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244835</v>
      </c>
      <c r="BH15" s="589"/>
      <c r="BI15" s="589"/>
      <c r="BJ15" s="589"/>
      <c r="BK15" s="589"/>
      <c r="BL15" s="589"/>
      <c r="BM15" s="589"/>
      <c r="BN15" s="590"/>
      <c r="BO15" s="641">
        <v>5.6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2117155</v>
      </c>
      <c r="CS15" s="589"/>
      <c r="CT15" s="589"/>
      <c r="CU15" s="589"/>
      <c r="CV15" s="589"/>
      <c r="CW15" s="589"/>
      <c r="CX15" s="589"/>
      <c r="CY15" s="590"/>
      <c r="CZ15" s="641">
        <v>11.5</v>
      </c>
      <c r="DA15" s="641"/>
      <c r="DB15" s="641"/>
      <c r="DC15" s="641"/>
      <c r="DD15" s="594">
        <v>1162345</v>
      </c>
      <c r="DE15" s="589"/>
      <c r="DF15" s="589"/>
      <c r="DG15" s="589"/>
      <c r="DH15" s="589"/>
      <c r="DI15" s="589"/>
      <c r="DJ15" s="589"/>
      <c r="DK15" s="589"/>
      <c r="DL15" s="589"/>
      <c r="DM15" s="589"/>
      <c r="DN15" s="589"/>
      <c r="DO15" s="589"/>
      <c r="DP15" s="590"/>
      <c r="DQ15" s="594">
        <v>1574999</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4754803</v>
      </c>
      <c r="S16" s="589"/>
      <c r="T16" s="589"/>
      <c r="U16" s="589"/>
      <c r="V16" s="589"/>
      <c r="W16" s="589"/>
      <c r="X16" s="589"/>
      <c r="Y16" s="590"/>
      <c r="Z16" s="641">
        <v>25.6</v>
      </c>
      <c r="AA16" s="641"/>
      <c r="AB16" s="641"/>
      <c r="AC16" s="641"/>
      <c r="AD16" s="642">
        <v>4089359</v>
      </c>
      <c r="AE16" s="642"/>
      <c r="AF16" s="642"/>
      <c r="AG16" s="642"/>
      <c r="AH16" s="642"/>
      <c r="AI16" s="642"/>
      <c r="AJ16" s="642"/>
      <c r="AK16" s="642"/>
      <c r="AL16" s="611">
        <v>44.8</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689321</v>
      </c>
      <c r="CS16" s="589"/>
      <c r="CT16" s="589"/>
      <c r="CU16" s="589"/>
      <c r="CV16" s="589"/>
      <c r="CW16" s="589"/>
      <c r="CX16" s="589"/>
      <c r="CY16" s="590"/>
      <c r="CZ16" s="641">
        <v>3.7</v>
      </c>
      <c r="DA16" s="641"/>
      <c r="DB16" s="641"/>
      <c r="DC16" s="641"/>
      <c r="DD16" s="594" t="s">
        <v>220</v>
      </c>
      <c r="DE16" s="589"/>
      <c r="DF16" s="589"/>
      <c r="DG16" s="589"/>
      <c r="DH16" s="589"/>
      <c r="DI16" s="589"/>
      <c r="DJ16" s="589"/>
      <c r="DK16" s="589"/>
      <c r="DL16" s="589"/>
      <c r="DM16" s="589"/>
      <c r="DN16" s="589"/>
      <c r="DO16" s="589"/>
      <c r="DP16" s="590"/>
      <c r="DQ16" s="594">
        <v>228241</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4089359</v>
      </c>
      <c r="S17" s="589"/>
      <c r="T17" s="589"/>
      <c r="U17" s="589"/>
      <c r="V17" s="589"/>
      <c r="W17" s="589"/>
      <c r="X17" s="589"/>
      <c r="Y17" s="590"/>
      <c r="Z17" s="641">
        <v>22</v>
      </c>
      <c r="AA17" s="641"/>
      <c r="AB17" s="641"/>
      <c r="AC17" s="641"/>
      <c r="AD17" s="642">
        <v>4089359</v>
      </c>
      <c r="AE17" s="642"/>
      <c r="AF17" s="642"/>
      <c r="AG17" s="642"/>
      <c r="AH17" s="642"/>
      <c r="AI17" s="642"/>
      <c r="AJ17" s="642"/>
      <c r="AK17" s="642"/>
      <c r="AL17" s="611">
        <v>44.8</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1763424</v>
      </c>
      <c r="CS17" s="589"/>
      <c r="CT17" s="589"/>
      <c r="CU17" s="589"/>
      <c r="CV17" s="589"/>
      <c r="CW17" s="589"/>
      <c r="CX17" s="589"/>
      <c r="CY17" s="590"/>
      <c r="CZ17" s="641">
        <v>9.6</v>
      </c>
      <c r="DA17" s="641"/>
      <c r="DB17" s="641"/>
      <c r="DC17" s="641"/>
      <c r="DD17" s="594" t="s">
        <v>220</v>
      </c>
      <c r="DE17" s="589"/>
      <c r="DF17" s="589"/>
      <c r="DG17" s="589"/>
      <c r="DH17" s="589"/>
      <c r="DI17" s="589"/>
      <c r="DJ17" s="589"/>
      <c r="DK17" s="589"/>
      <c r="DL17" s="589"/>
      <c r="DM17" s="589"/>
      <c r="DN17" s="589"/>
      <c r="DO17" s="589"/>
      <c r="DP17" s="590"/>
      <c r="DQ17" s="594">
        <v>1713424</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665442</v>
      </c>
      <c r="S18" s="589"/>
      <c r="T18" s="589"/>
      <c r="U18" s="589"/>
      <c r="V18" s="589"/>
      <c r="W18" s="589"/>
      <c r="X18" s="589"/>
      <c r="Y18" s="590"/>
      <c r="Z18" s="641">
        <v>3.6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84244</v>
      </c>
      <c r="BH19" s="589"/>
      <c r="BI19" s="589"/>
      <c r="BJ19" s="589"/>
      <c r="BK19" s="589"/>
      <c r="BL19" s="589"/>
      <c r="BM19" s="589"/>
      <c r="BN19" s="590"/>
      <c r="BO19" s="641">
        <v>1.9</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9810920</v>
      </c>
      <c r="S20" s="589"/>
      <c r="T20" s="589"/>
      <c r="U20" s="589"/>
      <c r="V20" s="589"/>
      <c r="W20" s="589"/>
      <c r="X20" s="589"/>
      <c r="Y20" s="590"/>
      <c r="Z20" s="641">
        <v>52.9</v>
      </c>
      <c r="AA20" s="641"/>
      <c r="AB20" s="641"/>
      <c r="AC20" s="641"/>
      <c r="AD20" s="642">
        <v>9063020</v>
      </c>
      <c r="AE20" s="642"/>
      <c r="AF20" s="642"/>
      <c r="AG20" s="642"/>
      <c r="AH20" s="642"/>
      <c r="AI20" s="642"/>
      <c r="AJ20" s="642"/>
      <c r="AK20" s="642"/>
      <c r="AL20" s="611">
        <v>99.3</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84244</v>
      </c>
      <c r="BH20" s="589"/>
      <c r="BI20" s="589"/>
      <c r="BJ20" s="589"/>
      <c r="BK20" s="589"/>
      <c r="BL20" s="589"/>
      <c r="BM20" s="589"/>
      <c r="BN20" s="590"/>
      <c r="BO20" s="641">
        <v>1.9</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18407127</v>
      </c>
      <c r="CS20" s="589"/>
      <c r="CT20" s="589"/>
      <c r="CU20" s="589"/>
      <c r="CV20" s="589"/>
      <c r="CW20" s="589"/>
      <c r="CX20" s="589"/>
      <c r="CY20" s="590"/>
      <c r="CZ20" s="641">
        <v>100</v>
      </c>
      <c r="DA20" s="641"/>
      <c r="DB20" s="641"/>
      <c r="DC20" s="641"/>
      <c r="DD20" s="594">
        <v>3331722</v>
      </c>
      <c r="DE20" s="589"/>
      <c r="DF20" s="589"/>
      <c r="DG20" s="589"/>
      <c r="DH20" s="589"/>
      <c r="DI20" s="589"/>
      <c r="DJ20" s="589"/>
      <c r="DK20" s="589"/>
      <c r="DL20" s="589"/>
      <c r="DM20" s="589"/>
      <c r="DN20" s="589"/>
      <c r="DO20" s="589"/>
      <c r="DP20" s="590"/>
      <c r="DQ20" s="594">
        <v>12019361</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4560</v>
      </c>
      <c r="S21" s="589"/>
      <c r="T21" s="589"/>
      <c r="U21" s="589"/>
      <c r="V21" s="589"/>
      <c r="W21" s="589"/>
      <c r="X21" s="589"/>
      <c r="Y21" s="590"/>
      <c r="Z21" s="641">
        <v>0</v>
      </c>
      <c r="AA21" s="641"/>
      <c r="AB21" s="641"/>
      <c r="AC21" s="641"/>
      <c r="AD21" s="642">
        <v>4560</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1788</v>
      </c>
      <c r="BH21" s="589"/>
      <c r="BI21" s="589"/>
      <c r="BJ21" s="589"/>
      <c r="BK21" s="589"/>
      <c r="BL21" s="589"/>
      <c r="BM21" s="589"/>
      <c r="BN21" s="590"/>
      <c r="BO21" s="641">
        <v>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290120</v>
      </c>
      <c r="S22" s="589"/>
      <c r="T22" s="589"/>
      <c r="U22" s="589"/>
      <c r="V22" s="589"/>
      <c r="W22" s="589"/>
      <c r="X22" s="589"/>
      <c r="Y22" s="590"/>
      <c r="Z22" s="641">
        <v>1.6</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214766</v>
      </c>
      <c r="S23" s="589"/>
      <c r="T23" s="589"/>
      <c r="U23" s="589"/>
      <c r="V23" s="589"/>
      <c r="W23" s="589"/>
      <c r="X23" s="589"/>
      <c r="Y23" s="590"/>
      <c r="Z23" s="641">
        <v>1.2</v>
      </c>
      <c r="AA23" s="641"/>
      <c r="AB23" s="641"/>
      <c r="AC23" s="641"/>
      <c r="AD23" s="642">
        <v>57374</v>
      </c>
      <c r="AE23" s="642"/>
      <c r="AF23" s="642"/>
      <c r="AG23" s="642"/>
      <c r="AH23" s="642"/>
      <c r="AI23" s="642"/>
      <c r="AJ23" s="642"/>
      <c r="AK23" s="642"/>
      <c r="AL23" s="611">
        <v>0.6</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82456</v>
      </c>
      <c r="BH23" s="589"/>
      <c r="BI23" s="589"/>
      <c r="BJ23" s="589"/>
      <c r="BK23" s="589"/>
      <c r="BL23" s="589"/>
      <c r="BM23" s="589"/>
      <c r="BN23" s="590"/>
      <c r="BO23" s="641">
        <v>1.9</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260353</v>
      </c>
      <c r="S24" s="589"/>
      <c r="T24" s="589"/>
      <c r="U24" s="589"/>
      <c r="V24" s="589"/>
      <c r="W24" s="589"/>
      <c r="X24" s="589"/>
      <c r="Y24" s="590"/>
      <c r="Z24" s="641">
        <v>1.4</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7974985</v>
      </c>
      <c r="CS24" s="639"/>
      <c r="CT24" s="639"/>
      <c r="CU24" s="639"/>
      <c r="CV24" s="639"/>
      <c r="CW24" s="639"/>
      <c r="CX24" s="639"/>
      <c r="CY24" s="686"/>
      <c r="CZ24" s="690">
        <v>43.3</v>
      </c>
      <c r="DA24" s="691"/>
      <c r="DB24" s="691"/>
      <c r="DC24" s="692"/>
      <c r="DD24" s="685">
        <v>5610527</v>
      </c>
      <c r="DE24" s="639"/>
      <c r="DF24" s="639"/>
      <c r="DG24" s="639"/>
      <c r="DH24" s="639"/>
      <c r="DI24" s="639"/>
      <c r="DJ24" s="639"/>
      <c r="DK24" s="686"/>
      <c r="DL24" s="685">
        <v>5499406</v>
      </c>
      <c r="DM24" s="639"/>
      <c r="DN24" s="639"/>
      <c r="DO24" s="639"/>
      <c r="DP24" s="639"/>
      <c r="DQ24" s="639"/>
      <c r="DR24" s="639"/>
      <c r="DS24" s="639"/>
      <c r="DT24" s="639"/>
      <c r="DU24" s="639"/>
      <c r="DV24" s="686"/>
      <c r="DW24" s="687">
        <v>56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2156964</v>
      </c>
      <c r="S25" s="589"/>
      <c r="T25" s="589"/>
      <c r="U25" s="589"/>
      <c r="V25" s="589"/>
      <c r="W25" s="589"/>
      <c r="X25" s="589"/>
      <c r="Y25" s="590"/>
      <c r="Z25" s="641">
        <v>11.6</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3133692</v>
      </c>
      <c r="CS25" s="607"/>
      <c r="CT25" s="607"/>
      <c r="CU25" s="607"/>
      <c r="CV25" s="607"/>
      <c r="CW25" s="607"/>
      <c r="CX25" s="607"/>
      <c r="CY25" s="608"/>
      <c r="CZ25" s="591">
        <v>17</v>
      </c>
      <c r="DA25" s="609"/>
      <c r="DB25" s="609"/>
      <c r="DC25" s="610"/>
      <c r="DD25" s="594">
        <v>2942512</v>
      </c>
      <c r="DE25" s="607"/>
      <c r="DF25" s="607"/>
      <c r="DG25" s="607"/>
      <c r="DH25" s="607"/>
      <c r="DI25" s="607"/>
      <c r="DJ25" s="607"/>
      <c r="DK25" s="608"/>
      <c r="DL25" s="594">
        <v>2835142</v>
      </c>
      <c r="DM25" s="607"/>
      <c r="DN25" s="607"/>
      <c r="DO25" s="607"/>
      <c r="DP25" s="607"/>
      <c r="DQ25" s="607"/>
      <c r="DR25" s="607"/>
      <c r="DS25" s="607"/>
      <c r="DT25" s="607"/>
      <c r="DU25" s="607"/>
      <c r="DV25" s="608"/>
      <c r="DW25" s="611">
        <v>28.8</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1900399</v>
      </c>
      <c r="CS26" s="589"/>
      <c r="CT26" s="589"/>
      <c r="CU26" s="589"/>
      <c r="CV26" s="589"/>
      <c r="CW26" s="589"/>
      <c r="CX26" s="589"/>
      <c r="CY26" s="590"/>
      <c r="CZ26" s="591">
        <v>10.3</v>
      </c>
      <c r="DA26" s="609"/>
      <c r="DB26" s="609"/>
      <c r="DC26" s="610"/>
      <c r="DD26" s="594">
        <v>1772059</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2004391</v>
      </c>
      <c r="S27" s="589"/>
      <c r="T27" s="589"/>
      <c r="U27" s="589"/>
      <c r="V27" s="589"/>
      <c r="W27" s="589"/>
      <c r="X27" s="589"/>
      <c r="Y27" s="590"/>
      <c r="Z27" s="641">
        <v>10.8</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4356887</v>
      </c>
      <c r="BH27" s="589"/>
      <c r="BI27" s="589"/>
      <c r="BJ27" s="589"/>
      <c r="BK27" s="589"/>
      <c r="BL27" s="589"/>
      <c r="BM27" s="589"/>
      <c r="BN27" s="590"/>
      <c r="BO27" s="641">
        <v>100</v>
      </c>
      <c r="BP27" s="641"/>
      <c r="BQ27" s="641"/>
      <c r="BR27" s="641"/>
      <c r="BS27" s="594">
        <v>216301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3077869</v>
      </c>
      <c r="CS27" s="607"/>
      <c r="CT27" s="607"/>
      <c r="CU27" s="607"/>
      <c r="CV27" s="607"/>
      <c r="CW27" s="607"/>
      <c r="CX27" s="607"/>
      <c r="CY27" s="608"/>
      <c r="CZ27" s="591">
        <v>16.7</v>
      </c>
      <c r="DA27" s="609"/>
      <c r="DB27" s="609"/>
      <c r="DC27" s="610"/>
      <c r="DD27" s="594">
        <v>954591</v>
      </c>
      <c r="DE27" s="607"/>
      <c r="DF27" s="607"/>
      <c r="DG27" s="607"/>
      <c r="DH27" s="607"/>
      <c r="DI27" s="607"/>
      <c r="DJ27" s="607"/>
      <c r="DK27" s="608"/>
      <c r="DL27" s="594">
        <v>950840</v>
      </c>
      <c r="DM27" s="607"/>
      <c r="DN27" s="607"/>
      <c r="DO27" s="607"/>
      <c r="DP27" s="607"/>
      <c r="DQ27" s="607"/>
      <c r="DR27" s="607"/>
      <c r="DS27" s="607"/>
      <c r="DT27" s="607"/>
      <c r="DU27" s="607"/>
      <c r="DV27" s="608"/>
      <c r="DW27" s="611">
        <v>9.6999999999999993</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89775</v>
      </c>
      <c r="S28" s="589"/>
      <c r="T28" s="589"/>
      <c r="U28" s="589"/>
      <c r="V28" s="589"/>
      <c r="W28" s="589"/>
      <c r="X28" s="589"/>
      <c r="Y28" s="590"/>
      <c r="Z28" s="641">
        <v>0.5</v>
      </c>
      <c r="AA28" s="641"/>
      <c r="AB28" s="641"/>
      <c r="AC28" s="641"/>
      <c r="AD28" s="642">
        <v>2369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1763424</v>
      </c>
      <c r="CS28" s="589"/>
      <c r="CT28" s="589"/>
      <c r="CU28" s="589"/>
      <c r="CV28" s="589"/>
      <c r="CW28" s="589"/>
      <c r="CX28" s="589"/>
      <c r="CY28" s="590"/>
      <c r="CZ28" s="591">
        <v>9.6</v>
      </c>
      <c r="DA28" s="609"/>
      <c r="DB28" s="609"/>
      <c r="DC28" s="610"/>
      <c r="DD28" s="594">
        <v>1713424</v>
      </c>
      <c r="DE28" s="589"/>
      <c r="DF28" s="589"/>
      <c r="DG28" s="589"/>
      <c r="DH28" s="589"/>
      <c r="DI28" s="589"/>
      <c r="DJ28" s="589"/>
      <c r="DK28" s="590"/>
      <c r="DL28" s="594">
        <v>1713424</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14791</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1763052</v>
      </c>
      <c r="CS29" s="607"/>
      <c r="CT29" s="607"/>
      <c r="CU29" s="607"/>
      <c r="CV29" s="607"/>
      <c r="CW29" s="607"/>
      <c r="CX29" s="607"/>
      <c r="CY29" s="608"/>
      <c r="CZ29" s="591">
        <v>9.6</v>
      </c>
      <c r="DA29" s="609"/>
      <c r="DB29" s="609"/>
      <c r="DC29" s="610"/>
      <c r="DD29" s="594">
        <v>1713052</v>
      </c>
      <c r="DE29" s="607"/>
      <c r="DF29" s="607"/>
      <c r="DG29" s="607"/>
      <c r="DH29" s="607"/>
      <c r="DI29" s="607"/>
      <c r="DJ29" s="607"/>
      <c r="DK29" s="608"/>
      <c r="DL29" s="594">
        <v>1713052</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1704425</v>
      </c>
      <c r="S30" s="589"/>
      <c r="T30" s="589"/>
      <c r="U30" s="589"/>
      <c r="V30" s="589"/>
      <c r="W30" s="589"/>
      <c r="X30" s="589"/>
      <c r="Y30" s="590"/>
      <c r="Z30" s="641">
        <v>9.1999999999999993</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99.3</v>
      </c>
      <c r="BH30" s="655"/>
      <c r="BI30" s="655"/>
      <c r="BJ30" s="655"/>
      <c r="BK30" s="655"/>
      <c r="BL30" s="655"/>
      <c r="BM30" s="656">
        <v>97</v>
      </c>
      <c r="BN30" s="655"/>
      <c r="BO30" s="655"/>
      <c r="BP30" s="655"/>
      <c r="BQ30" s="657"/>
      <c r="BR30" s="654">
        <v>99.1</v>
      </c>
      <c r="BS30" s="655"/>
      <c r="BT30" s="655"/>
      <c r="BU30" s="655"/>
      <c r="BV30" s="655"/>
      <c r="BW30" s="655"/>
      <c r="BX30" s="656">
        <v>95.5</v>
      </c>
      <c r="BY30" s="655"/>
      <c r="BZ30" s="655"/>
      <c r="CA30" s="655"/>
      <c r="CB30" s="657"/>
      <c r="CD30" s="660"/>
      <c r="CE30" s="661"/>
      <c r="CF30" s="625" t="s">
        <v>292</v>
      </c>
      <c r="CG30" s="622"/>
      <c r="CH30" s="622"/>
      <c r="CI30" s="622"/>
      <c r="CJ30" s="622"/>
      <c r="CK30" s="622"/>
      <c r="CL30" s="622"/>
      <c r="CM30" s="622"/>
      <c r="CN30" s="622"/>
      <c r="CO30" s="622"/>
      <c r="CP30" s="622"/>
      <c r="CQ30" s="623"/>
      <c r="CR30" s="588">
        <v>1608073</v>
      </c>
      <c r="CS30" s="589"/>
      <c r="CT30" s="589"/>
      <c r="CU30" s="589"/>
      <c r="CV30" s="589"/>
      <c r="CW30" s="589"/>
      <c r="CX30" s="589"/>
      <c r="CY30" s="590"/>
      <c r="CZ30" s="591">
        <v>8.6999999999999993</v>
      </c>
      <c r="DA30" s="609"/>
      <c r="DB30" s="609"/>
      <c r="DC30" s="610"/>
      <c r="DD30" s="594">
        <v>1558073</v>
      </c>
      <c r="DE30" s="589"/>
      <c r="DF30" s="589"/>
      <c r="DG30" s="589"/>
      <c r="DH30" s="589"/>
      <c r="DI30" s="589"/>
      <c r="DJ30" s="589"/>
      <c r="DK30" s="590"/>
      <c r="DL30" s="594">
        <v>1558073</v>
      </c>
      <c r="DM30" s="589"/>
      <c r="DN30" s="589"/>
      <c r="DO30" s="589"/>
      <c r="DP30" s="589"/>
      <c r="DQ30" s="589"/>
      <c r="DR30" s="589"/>
      <c r="DS30" s="589"/>
      <c r="DT30" s="589"/>
      <c r="DU30" s="589"/>
      <c r="DV30" s="590"/>
      <c r="DW30" s="611">
        <v>15.9</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157919</v>
      </c>
      <c r="S31" s="589"/>
      <c r="T31" s="589"/>
      <c r="U31" s="589"/>
      <c r="V31" s="589"/>
      <c r="W31" s="589"/>
      <c r="X31" s="589"/>
      <c r="Y31" s="590"/>
      <c r="Z31" s="641">
        <v>0.9</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97.4</v>
      </c>
      <c r="BN31" s="653"/>
      <c r="BO31" s="653"/>
      <c r="BP31" s="653"/>
      <c r="BQ31" s="617"/>
      <c r="BR31" s="652">
        <v>99.2</v>
      </c>
      <c r="BS31" s="607"/>
      <c r="BT31" s="607"/>
      <c r="BU31" s="607"/>
      <c r="BV31" s="607"/>
      <c r="BW31" s="607"/>
      <c r="BX31" s="643">
        <v>96.5</v>
      </c>
      <c r="BY31" s="653"/>
      <c r="BZ31" s="653"/>
      <c r="CA31" s="653"/>
      <c r="CB31" s="617"/>
      <c r="CD31" s="660"/>
      <c r="CE31" s="661"/>
      <c r="CF31" s="625" t="s">
        <v>296</v>
      </c>
      <c r="CG31" s="622"/>
      <c r="CH31" s="622"/>
      <c r="CI31" s="622"/>
      <c r="CJ31" s="622"/>
      <c r="CK31" s="622"/>
      <c r="CL31" s="622"/>
      <c r="CM31" s="622"/>
      <c r="CN31" s="622"/>
      <c r="CO31" s="622"/>
      <c r="CP31" s="622"/>
      <c r="CQ31" s="623"/>
      <c r="CR31" s="588">
        <v>154979</v>
      </c>
      <c r="CS31" s="607"/>
      <c r="CT31" s="607"/>
      <c r="CU31" s="607"/>
      <c r="CV31" s="607"/>
      <c r="CW31" s="607"/>
      <c r="CX31" s="607"/>
      <c r="CY31" s="608"/>
      <c r="CZ31" s="591">
        <v>0.8</v>
      </c>
      <c r="DA31" s="609"/>
      <c r="DB31" s="609"/>
      <c r="DC31" s="610"/>
      <c r="DD31" s="594">
        <v>154979</v>
      </c>
      <c r="DE31" s="607"/>
      <c r="DF31" s="607"/>
      <c r="DG31" s="607"/>
      <c r="DH31" s="607"/>
      <c r="DI31" s="607"/>
      <c r="DJ31" s="607"/>
      <c r="DK31" s="608"/>
      <c r="DL31" s="594">
        <v>154979</v>
      </c>
      <c r="DM31" s="607"/>
      <c r="DN31" s="607"/>
      <c r="DO31" s="607"/>
      <c r="DP31" s="607"/>
      <c r="DQ31" s="607"/>
      <c r="DR31" s="607"/>
      <c r="DS31" s="607"/>
      <c r="DT31" s="607"/>
      <c r="DU31" s="607"/>
      <c r="DV31" s="608"/>
      <c r="DW31" s="611">
        <v>1.6</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259919</v>
      </c>
      <c r="S32" s="589"/>
      <c r="T32" s="589"/>
      <c r="U32" s="589"/>
      <c r="V32" s="589"/>
      <c r="W32" s="589"/>
      <c r="X32" s="589"/>
      <c r="Y32" s="590"/>
      <c r="Z32" s="641">
        <v>1.4</v>
      </c>
      <c r="AA32" s="641"/>
      <c r="AB32" s="641"/>
      <c r="AC32" s="641"/>
      <c r="AD32" s="642">
        <v>497</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99.3</v>
      </c>
      <c r="BH32" s="573"/>
      <c r="BI32" s="573"/>
      <c r="BJ32" s="573"/>
      <c r="BK32" s="573"/>
      <c r="BL32" s="573"/>
      <c r="BM32" s="636">
        <v>97.2</v>
      </c>
      <c r="BN32" s="573"/>
      <c r="BO32" s="573"/>
      <c r="BP32" s="573"/>
      <c r="BQ32" s="630"/>
      <c r="BR32" s="651">
        <v>99.1</v>
      </c>
      <c r="BS32" s="573"/>
      <c r="BT32" s="573"/>
      <c r="BU32" s="573"/>
      <c r="BV32" s="573"/>
      <c r="BW32" s="573"/>
      <c r="BX32" s="636">
        <v>95.1</v>
      </c>
      <c r="BY32" s="573"/>
      <c r="BZ32" s="573"/>
      <c r="CA32" s="573"/>
      <c r="CB32" s="630"/>
      <c r="CD32" s="662"/>
      <c r="CE32" s="663"/>
      <c r="CF32" s="625" t="s">
        <v>299</v>
      </c>
      <c r="CG32" s="622"/>
      <c r="CH32" s="622"/>
      <c r="CI32" s="622"/>
      <c r="CJ32" s="622"/>
      <c r="CK32" s="622"/>
      <c r="CL32" s="622"/>
      <c r="CM32" s="622"/>
      <c r="CN32" s="622"/>
      <c r="CO32" s="622"/>
      <c r="CP32" s="622"/>
      <c r="CQ32" s="623"/>
      <c r="CR32" s="588">
        <v>372</v>
      </c>
      <c r="CS32" s="589"/>
      <c r="CT32" s="589"/>
      <c r="CU32" s="589"/>
      <c r="CV32" s="589"/>
      <c r="CW32" s="589"/>
      <c r="CX32" s="589"/>
      <c r="CY32" s="590"/>
      <c r="CZ32" s="591">
        <v>0</v>
      </c>
      <c r="DA32" s="609"/>
      <c r="DB32" s="609"/>
      <c r="DC32" s="610"/>
      <c r="DD32" s="594">
        <v>372</v>
      </c>
      <c r="DE32" s="589"/>
      <c r="DF32" s="589"/>
      <c r="DG32" s="589"/>
      <c r="DH32" s="589"/>
      <c r="DI32" s="589"/>
      <c r="DJ32" s="589"/>
      <c r="DK32" s="590"/>
      <c r="DL32" s="594">
        <v>372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1583800</v>
      </c>
      <c r="S33" s="589"/>
      <c r="T33" s="589"/>
      <c r="U33" s="589"/>
      <c r="V33" s="589"/>
      <c r="W33" s="589"/>
      <c r="X33" s="589"/>
      <c r="Y33" s="590"/>
      <c r="Z33" s="641">
        <v>8.5</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6411099</v>
      </c>
      <c r="CS33" s="607"/>
      <c r="CT33" s="607"/>
      <c r="CU33" s="607"/>
      <c r="CV33" s="607"/>
      <c r="CW33" s="607"/>
      <c r="CX33" s="607"/>
      <c r="CY33" s="608"/>
      <c r="CZ33" s="591">
        <v>34.799999999999997</v>
      </c>
      <c r="DA33" s="609"/>
      <c r="DB33" s="609"/>
      <c r="DC33" s="610"/>
      <c r="DD33" s="594">
        <v>4986922</v>
      </c>
      <c r="DE33" s="607"/>
      <c r="DF33" s="607"/>
      <c r="DG33" s="607"/>
      <c r="DH33" s="607"/>
      <c r="DI33" s="607"/>
      <c r="DJ33" s="607"/>
      <c r="DK33" s="608"/>
      <c r="DL33" s="594">
        <v>3363460</v>
      </c>
      <c r="DM33" s="607"/>
      <c r="DN33" s="607"/>
      <c r="DO33" s="607"/>
      <c r="DP33" s="607"/>
      <c r="DQ33" s="607"/>
      <c r="DR33" s="607"/>
      <c r="DS33" s="607"/>
      <c r="DT33" s="607"/>
      <c r="DU33" s="607"/>
      <c r="DV33" s="608"/>
      <c r="DW33" s="611">
        <v>34.200000000000003</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2437896</v>
      </c>
      <c r="CS34" s="589"/>
      <c r="CT34" s="589"/>
      <c r="CU34" s="589"/>
      <c r="CV34" s="589"/>
      <c r="CW34" s="589"/>
      <c r="CX34" s="589"/>
      <c r="CY34" s="590"/>
      <c r="CZ34" s="591">
        <v>13.2</v>
      </c>
      <c r="DA34" s="609"/>
      <c r="DB34" s="609"/>
      <c r="DC34" s="610"/>
      <c r="DD34" s="594">
        <v>1627787</v>
      </c>
      <c r="DE34" s="589"/>
      <c r="DF34" s="589"/>
      <c r="DG34" s="589"/>
      <c r="DH34" s="589"/>
      <c r="DI34" s="589"/>
      <c r="DJ34" s="589"/>
      <c r="DK34" s="590"/>
      <c r="DL34" s="594">
        <v>1284272</v>
      </c>
      <c r="DM34" s="589"/>
      <c r="DN34" s="589"/>
      <c r="DO34" s="589"/>
      <c r="DP34" s="589"/>
      <c r="DQ34" s="589"/>
      <c r="DR34" s="589"/>
      <c r="DS34" s="589"/>
      <c r="DT34" s="589"/>
      <c r="DU34" s="589"/>
      <c r="DV34" s="590"/>
      <c r="DW34" s="611">
        <v>13.1</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701300</v>
      </c>
      <c r="S35" s="589"/>
      <c r="T35" s="589"/>
      <c r="U35" s="589"/>
      <c r="V35" s="589"/>
      <c r="W35" s="589"/>
      <c r="X35" s="589"/>
      <c r="Y35" s="590"/>
      <c r="Z35" s="641">
        <v>3.8</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2698992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1407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85370</v>
      </c>
      <c r="CS35" s="607"/>
      <c r="CT35" s="607"/>
      <c r="CU35" s="607"/>
      <c r="CV35" s="607"/>
      <c r="CW35" s="607"/>
      <c r="CX35" s="607"/>
      <c r="CY35" s="608"/>
      <c r="CZ35" s="591">
        <v>0.5</v>
      </c>
      <c r="DA35" s="609"/>
      <c r="DB35" s="609"/>
      <c r="DC35" s="610"/>
      <c r="DD35" s="594">
        <v>65209</v>
      </c>
      <c r="DE35" s="607"/>
      <c r="DF35" s="607"/>
      <c r="DG35" s="607"/>
      <c r="DH35" s="607"/>
      <c r="DI35" s="607"/>
      <c r="DJ35" s="607"/>
      <c r="DK35" s="608"/>
      <c r="DL35" s="594">
        <v>64634</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18552703</v>
      </c>
      <c r="S36" s="629"/>
      <c r="T36" s="629"/>
      <c r="U36" s="629"/>
      <c r="V36" s="629"/>
      <c r="W36" s="629"/>
      <c r="X36" s="629"/>
      <c r="Y36" s="632"/>
      <c r="Z36" s="633">
        <v>100</v>
      </c>
      <c r="AA36" s="633"/>
      <c r="AB36" s="633"/>
      <c r="AC36" s="633"/>
      <c r="AD36" s="634">
        <v>9127820</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923498</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-11588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914946</v>
      </c>
      <c r="CS36" s="589"/>
      <c r="CT36" s="589"/>
      <c r="CU36" s="589"/>
      <c r="CV36" s="589"/>
      <c r="CW36" s="589"/>
      <c r="CX36" s="589"/>
      <c r="CY36" s="590"/>
      <c r="CZ36" s="591">
        <v>5</v>
      </c>
      <c r="DA36" s="609"/>
      <c r="DB36" s="609"/>
      <c r="DC36" s="610"/>
      <c r="DD36" s="594">
        <v>642251</v>
      </c>
      <c r="DE36" s="589"/>
      <c r="DF36" s="589"/>
      <c r="DG36" s="589"/>
      <c r="DH36" s="589"/>
      <c r="DI36" s="589"/>
      <c r="DJ36" s="589"/>
      <c r="DK36" s="590"/>
      <c r="DL36" s="594">
        <v>460850</v>
      </c>
      <c r="DM36" s="589"/>
      <c r="DN36" s="589"/>
      <c r="DO36" s="589"/>
      <c r="DP36" s="589"/>
      <c r="DQ36" s="589"/>
      <c r="DR36" s="589"/>
      <c r="DS36" s="589"/>
      <c r="DT36" s="589"/>
      <c r="DU36" s="589"/>
      <c r="DV36" s="590"/>
      <c r="DW36" s="611">
        <v>4.7</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150000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5639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29045</v>
      </c>
      <c r="CS37" s="607"/>
      <c r="CT37" s="607"/>
      <c r="CU37" s="607"/>
      <c r="CV37" s="607"/>
      <c r="CW37" s="607"/>
      <c r="CX37" s="607"/>
      <c r="CY37" s="608"/>
      <c r="CZ37" s="591">
        <v>0.2</v>
      </c>
      <c r="DA37" s="609"/>
      <c r="DB37" s="609"/>
      <c r="DC37" s="610"/>
      <c r="DD37" s="594">
        <v>28979</v>
      </c>
      <c r="DE37" s="607"/>
      <c r="DF37" s="607"/>
      <c r="DG37" s="607"/>
      <c r="DH37" s="607"/>
      <c r="DI37" s="607"/>
      <c r="DJ37" s="607"/>
      <c r="DK37" s="608"/>
      <c r="DL37" s="594">
        <v>28075</v>
      </c>
      <c r="DM37" s="607"/>
      <c r="DN37" s="607"/>
      <c r="DO37" s="607"/>
      <c r="DP37" s="607"/>
      <c r="DQ37" s="607"/>
      <c r="DR37" s="607"/>
      <c r="DS37" s="607"/>
      <c r="DT37" s="607"/>
      <c r="DU37" s="607"/>
      <c r="DV37" s="608"/>
      <c r="DW37" s="611">
        <v>0.3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149876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9309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2512492</v>
      </c>
      <c r="CS38" s="589"/>
      <c r="CT38" s="589"/>
      <c r="CU38" s="589"/>
      <c r="CV38" s="589"/>
      <c r="CW38" s="589"/>
      <c r="CX38" s="589"/>
      <c r="CY38" s="590"/>
      <c r="CZ38" s="591">
        <v>13.6</v>
      </c>
      <c r="DA38" s="609"/>
      <c r="DB38" s="609"/>
      <c r="DC38" s="610"/>
      <c r="DD38" s="594">
        <v>2302439</v>
      </c>
      <c r="DE38" s="589"/>
      <c r="DF38" s="589"/>
      <c r="DG38" s="589"/>
      <c r="DH38" s="589"/>
      <c r="DI38" s="589"/>
      <c r="DJ38" s="589"/>
      <c r="DK38" s="590"/>
      <c r="DL38" s="594">
        <v>1498977</v>
      </c>
      <c r="DM38" s="589"/>
      <c r="DN38" s="589"/>
      <c r="DO38" s="589"/>
      <c r="DP38" s="589"/>
      <c r="DQ38" s="589"/>
      <c r="DR38" s="589"/>
      <c r="DS38" s="589"/>
      <c r="DT38" s="589"/>
      <c r="DU38" s="589"/>
      <c r="DV38" s="590"/>
      <c r="DW38" s="611">
        <v>15.3</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36500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348768</v>
      </c>
      <c r="CS39" s="607"/>
      <c r="CT39" s="607"/>
      <c r="CU39" s="607"/>
      <c r="CV39" s="607"/>
      <c r="CW39" s="607"/>
      <c r="CX39" s="607"/>
      <c r="CY39" s="608"/>
      <c r="CZ39" s="591">
        <v>1.9</v>
      </c>
      <c r="DA39" s="609"/>
      <c r="DB39" s="609"/>
      <c r="DC39" s="610"/>
      <c r="DD39" s="594">
        <v>294509</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252977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111627</v>
      </c>
      <c r="CS40" s="589"/>
      <c r="CT40" s="589"/>
      <c r="CU40" s="589"/>
      <c r="CV40" s="589"/>
      <c r="CW40" s="589"/>
      <c r="CX40" s="589"/>
      <c r="CY40" s="590"/>
      <c r="CZ40" s="591">
        <v>0.6</v>
      </c>
      <c r="DA40" s="609"/>
      <c r="DB40" s="609"/>
      <c r="DC40" s="610"/>
      <c r="DD40" s="594">
        <v>54727</v>
      </c>
      <c r="DE40" s="589"/>
      <c r="DF40" s="589"/>
      <c r="DG40" s="589"/>
      <c r="DH40" s="589"/>
      <c r="DI40" s="589"/>
      <c r="DJ40" s="589"/>
      <c r="DK40" s="590"/>
      <c r="DL40" s="594">
        <v>54727</v>
      </c>
      <c r="DM40" s="589"/>
      <c r="DN40" s="589"/>
      <c r="DO40" s="589"/>
      <c r="DP40" s="589"/>
      <c r="DQ40" s="589"/>
      <c r="DR40" s="589"/>
      <c r="DS40" s="589"/>
      <c r="DT40" s="589"/>
      <c r="DU40" s="589"/>
      <c r="DV40" s="590"/>
      <c r="DW40" s="611">
        <v>0.6</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1186141</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296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4021043</v>
      </c>
      <c r="CS42" s="589"/>
      <c r="CT42" s="589"/>
      <c r="CU42" s="589"/>
      <c r="CV42" s="589"/>
      <c r="CW42" s="589"/>
      <c r="CX42" s="589"/>
      <c r="CY42" s="590"/>
      <c r="CZ42" s="591">
        <v>21.8</v>
      </c>
      <c r="DA42" s="592"/>
      <c r="DB42" s="592"/>
      <c r="DC42" s="593"/>
      <c r="DD42" s="594">
        <v>1421912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92127</v>
      </c>
      <c r="CS43" s="607"/>
      <c r="CT43" s="607"/>
      <c r="CU43" s="607"/>
      <c r="CV43" s="607"/>
      <c r="CW43" s="607"/>
      <c r="CX43" s="607"/>
      <c r="CY43" s="608"/>
      <c r="CZ43" s="591">
        <v>0.5</v>
      </c>
      <c r="DA43" s="609"/>
      <c r="DB43" s="609"/>
      <c r="DC43" s="610"/>
      <c r="DD43" s="594">
        <v>92127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3331722</v>
      </c>
      <c r="CS44" s="589"/>
      <c r="CT44" s="589"/>
      <c r="CU44" s="589"/>
      <c r="CV44" s="589"/>
      <c r="CW44" s="589"/>
      <c r="CX44" s="589"/>
      <c r="CY44" s="590"/>
      <c r="CZ44" s="591">
        <v>18.100000000000001</v>
      </c>
      <c r="DA44" s="592"/>
      <c r="DB44" s="592"/>
      <c r="DC44" s="593"/>
      <c r="DD44" s="594">
        <v>1193671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1170619</v>
      </c>
      <c r="CS45" s="607"/>
      <c r="CT45" s="607"/>
      <c r="CU45" s="607"/>
      <c r="CV45" s="607"/>
      <c r="CW45" s="607"/>
      <c r="CX45" s="607"/>
      <c r="CY45" s="608"/>
      <c r="CZ45" s="591">
        <v>6.4</v>
      </c>
      <c r="DA45" s="609"/>
      <c r="DB45" s="609"/>
      <c r="DC45" s="610"/>
      <c r="DD45" s="594">
        <v>80298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2132751</v>
      </c>
      <c r="CS46" s="589"/>
      <c r="CT46" s="589"/>
      <c r="CU46" s="589"/>
      <c r="CV46" s="589"/>
      <c r="CW46" s="589"/>
      <c r="CX46" s="589"/>
      <c r="CY46" s="590"/>
      <c r="CZ46" s="591">
        <v>11.6</v>
      </c>
      <c r="DA46" s="592"/>
      <c r="DB46" s="592"/>
      <c r="DC46" s="593"/>
      <c r="DD46" s="594">
        <v>1108766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689321</v>
      </c>
      <c r="CS47" s="607"/>
      <c r="CT47" s="607"/>
      <c r="CU47" s="607"/>
      <c r="CV47" s="607"/>
      <c r="CW47" s="607"/>
      <c r="CX47" s="607"/>
      <c r="CY47" s="608"/>
      <c r="CZ47" s="591">
        <v>3.7</v>
      </c>
      <c r="DA47" s="609"/>
      <c r="DB47" s="609"/>
      <c r="DC47" s="610"/>
      <c r="DD47" s="594">
        <v>228241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18407127</v>
      </c>
      <c r="CS49" s="573"/>
      <c r="CT49" s="573"/>
      <c r="CU49" s="573"/>
      <c r="CV49" s="573"/>
      <c r="CW49" s="573"/>
      <c r="CX49" s="573"/>
      <c r="CY49" s="574"/>
      <c r="CZ49" s="575">
        <v>100</v>
      </c>
      <c r="DA49" s="576"/>
      <c r="DB49" s="576"/>
      <c r="DC49" s="577"/>
      <c r="DD49" s="578">
        <v>12019361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342</v>
      </c>
      <c r="DK2" s="1108"/>
      <c r="DL2" s="1108"/>
      <c r="DM2" s="1108"/>
      <c r="DN2" s="1108"/>
      <c r="DO2" s="1109"/>
      <c r="DP2" s="200"/>
      <c r="DQ2" s="1107" t="s">
        <v>343</v>
      </c>
      <c r="DR2" s="1108"/>
      <c r="DS2" s="1108"/>
      <c r="DT2" s="1108"/>
      <c r="DU2" s="1108"/>
      <c r="DV2" s="1108"/>
      <c r="DW2" s="1108"/>
      <c r="DX2" s="1108"/>
      <c r="DY2" s="1108"/>
      <c r="DZ2" s="110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0" t="s">
        <v>344</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10"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5" t="s">
        <v>360</v>
      </c>
      <c r="DH5" s="1096"/>
      <c r="DI5" s="1096"/>
      <c r="DJ5" s="1096"/>
      <c r="DK5" s="1097"/>
      <c r="DL5" s="1095" t="s">
        <v>361</v>
      </c>
      <c r="DM5" s="1096"/>
      <c r="DN5" s="1096"/>
      <c r="DO5" s="1096"/>
      <c r="DP5" s="1097"/>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x14ac:dyDescent="0.15">
      <c r="A7" s="209">
        <v>1</v>
      </c>
      <c r="B7" s="1047" t="s">
        <v>363</v>
      </c>
      <c r="C7" s="1048"/>
      <c r="D7" s="1048"/>
      <c r="E7" s="1048"/>
      <c r="F7" s="1048"/>
      <c r="G7" s="1048"/>
      <c r="H7" s="1048"/>
      <c r="I7" s="1048"/>
      <c r="J7" s="1048"/>
      <c r="K7" s="1048"/>
      <c r="L7" s="1048"/>
      <c r="M7" s="1048"/>
      <c r="N7" s="1048"/>
      <c r="O7" s="1048"/>
      <c r="P7" s="1049"/>
      <c r="Q7" s="1101">
        <v>18527</v>
      </c>
      <c r="R7" s="1102"/>
      <c r="S7" s="1102"/>
      <c r="T7" s="1102"/>
      <c r="U7" s="1102"/>
      <c r="V7" s="1102">
        <v>18381</v>
      </c>
      <c r="W7" s="1102"/>
      <c r="X7" s="1102"/>
      <c r="Y7" s="1102"/>
      <c r="Z7" s="1102"/>
      <c r="AA7" s="1102">
        <v>146</v>
      </c>
      <c r="AB7" s="1102"/>
      <c r="AC7" s="1102"/>
      <c r="AD7" s="1102"/>
      <c r="AE7" s="1103"/>
      <c r="AF7" s="1104">
        <v>2</v>
      </c>
      <c r="AG7" s="1105"/>
      <c r="AH7" s="1105"/>
      <c r="AI7" s="1105"/>
      <c r="AJ7" s="1106"/>
      <c r="AK7" s="1088">
        <v>1704</v>
      </c>
      <c r="AL7" s="1089"/>
      <c r="AM7" s="1089"/>
      <c r="AN7" s="1089"/>
      <c r="AO7" s="1089"/>
      <c r="AP7" s="1089">
        <v>13588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550</v>
      </c>
      <c r="BT7" s="1093"/>
      <c r="BU7" s="1093"/>
      <c r="BV7" s="1093"/>
      <c r="BW7" s="1093"/>
      <c r="BX7" s="1093"/>
      <c r="BY7" s="1093"/>
      <c r="BZ7" s="1093"/>
      <c r="CA7" s="1093"/>
      <c r="CB7" s="1093"/>
      <c r="CC7" s="1093"/>
      <c r="CD7" s="1093"/>
      <c r="CE7" s="1093"/>
      <c r="CF7" s="1093"/>
      <c r="CG7" s="1094"/>
      <c r="CH7" s="1085">
        <v>0</v>
      </c>
      <c r="CI7" s="1086"/>
      <c r="CJ7" s="1086"/>
      <c r="CK7" s="1086"/>
      <c r="CL7" s="1087"/>
      <c r="CM7" s="1085">
        <v>30</v>
      </c>
      <c r="CN7" s="1086"/>
      <c r="CO7" s="1086"/>
      <c r="CP7" s="1086"/>
      <c r="CQ7" s="1087"/>
      <c r="CR7" s="1085">
        <v>20</v>
      </c>
      <c r="CS7" s="1086"/>
      <c r="CT7" s="1086"/>
      <c r="CU7" s="1086"/>
      <c r="CV7" s="1087"/>
      <c r="CW7" s="1085">
        <v>3</v>
      </c>
      <c r="CX7" s="1086"/>
      <c r="CY7" s="1086"/>
      <c r="CZ7" s="1086"/>
      <c r="DA7" s="1087"/>
      <c r="DB7" s="1085" t="s">
        <v>536</v>
      </c>
      <c r="DC7" s="1086"/>
      <c r="DD7" s="1086"/>
      <c r="DE7" s="1086"/>
      <c r="DF7" s="1087"/>
      <c r="DG7" s="1085" t="s">
        <v>536</v>
      </c>
      <c r="DH7" s="1086"/>
      <c r="DI7" s="1086"/>
      <c r="DJ7" s="1086"/>
      <c r="DK7" s="1087"/>
      <c r="DL7" s="1085" t="s">
        <v>536</v>
      </c>
      <c r="DM7" s="1086"/>
      <c r="DN7" s="1086"/>
      <c r="DO7" s="1086"/>
      <c r="DP7" s="1087"/>
      <c r="DQ7" s="1085" t="s">
        <v>535</v>
      </c>
      <c r="DR7" s="1086"/>
      <c r="DS7" s="1086"/>
      <c r="DT7" s="1086"/>
      <c r="DU7" s="1087"/>
      <c r="DV7" s="1112"/>
      <c r="DW7" s="1113"/>
      <c r="DX7" s="1113"/>
      <c r="DY7" s="1113"/>
      <c r="DZ7" s="1114"/>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39</v>
      </c>
      <c r="R8" s="1040"/>
      <c r="S8" s="1040"/>
      <c r="T8" s="1040"/>
      <c r="U8" s="1040"/>
      <c r="V8" s="1040">
        <v>39</v>
      </c>
      <c r="W8" s="1040"/>
      <c r="X8" s="1040"/>
      <c r="Y8" s="1040"/>
      <c r="Z8" s="1040"/>
      <c r="AA8" s="1040" t="s">
        <v>535</v>
      </c>
      <c r="AB8" s="1040"/>
      <c r="AC8" s="1040"/>
      <c r="AD8" s="1040"/>
      <c r="AE8" s="1041"/>
      <c r="AF8" s="1015" t="s">
        <v>365</v>
      </c>
      <c r="AG8" s="1016"/>
      <c r="AH8" s="1016"/>
      <c r="AI8" s="1016"/>
      <c r="AJ8" s="1017"/>
      <c r="AK8" s="1083">
        <v>14</v>
      </c>
      <c r="AL8" s="1084"/>
      <c r="AM8" s="1084"/>
      <c r="AN8" s="1084"/>
      <c r="AO8" s="1084"/>
      <c r="AP8" s="1084" t="s">
        <v>535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551</v>
      </c>
      <c r="BT8" s="1011"/>
      <c r="BU8" s="1011"/>
      <c r="BV8" s="1011"/>
      <c r="BW8" s="1011"/>
      <c r="BX8" s="1011"/>
      <c r="BY8" s="1011"/>
      <c r="BZ8" s="1011"/>
      <c r="CA8" s="1011"/>
      <c r="CB8" s="1011"/>
      <c r="CC8" s="1011"/>
      <c r="CD8" s="1011"/>
      <c r="CE8" s="1011"/>
      <c r="CF8" s="1011"/>
      <c r="CG8" s="1012"/>
      <c r="CH8" s="985">
        <v>0</v>
      </c>
      <c r="CI8" s="986"/>
      <c r="CJ8" s="986"/>
      <c r="CK8" s="986"/>
      <c r="CL8" s="987"/>
      <c r="CM8" s="985">
        <v>118</v>
      </c>
      <c r="CN8" s="986"/>
      <c r="CO8" s="986"/>
      <c r="CP8" s="986"/>
      <c r="CQ8" s="987"/>
      <c r="CR8" s="985">
        <v>100</v>
      </c>
      <c r="CS8" s="986"/>
      <c r="CT8" s="986"/>
      <c r="CU8" s="986"/>
      <c r="CV8" s="987"/>
      <c r="CW8" s="985">
        <v>5539</v>
      </c>
      <c r="CX8" s="986"/>
      <c r="CY8" s="986"/>
      <c r="CZ8" s="986"/>
      <c r="DA8" s="987"/>
      <c r="DB8" s="985">
        <v>54</v>
      </c>
      <c r="DC8" s="986"/>
      <c r="DD8" s="986"/>
      <c r="DE8" s="986"/>
      <c r="DF8" s="987"/>
      <c r="DG8" s="985" t="s">
        <v>536</v>
      </c>
      <c r="DH8" s="986"/>
      <c r="DI8" s="986"/>
      <c r="DJ8" s="986"/>
      <c r="DK8" s="987"/>
      <c r="DL8" s="985" t="s">
        <v>536</v>
      </c>
      <c r="DM8" s="986"/>
      <c r="DN8" s="986"/>
      <c r="DO8" s="986"/>
      <c r="DP8" s="987"/>
      <c r="DQ8" s="985" t="s">
        <v>557</v>
      </c>
      <c r="DR8" s="986"/>
      <c r="DS8" s="986"/>
      <c r="DT8" s="986"/>
      <c r="DU8" s="987"/>
      <c r="DV8" s="988"/>
      <c r="DW8" s="989"/>
      <c r="DX8" s="989"/>
      <c r="DY8" s="989"/>
      <c r="DZ8" s="990"/>
      <c r="EA8" s="205"/>
    </row>
    <row r="9" spans="1:131" s="206" customFormat="1" ht="26.25" customHeight="1" x14ac:dyDescent="0.15">
      <c r="A9" s="212">
        <v>3</v>
      </c>
      <c r="B9" s="1033" t="s">
        <v>366</v>
      </c>
      <c r="C9" s="1034"/>
      <c r="D9" s="1034"/>
      <c r="E9" s="1034"/>
      <c r="F9" s="1034"/>
      <c r="G9" s="1034"/>
      <c r="H9" s="1034"/>
      <c r="I9" s="1034"/>
      <c r="J9" s="1034"/>
      <c r="K9" s="1034"/>
      <c r="L9" s="1034"/>
      <c r="M9" s="1034"/>
      <c r="N9" s="1034"/>
      <c r="O9" s="1034"/>
      <c r="P9" s="1035"/>
      <c r="Q9" s="1039">
        <v>4</v>
      </c>
      <c r="R9" s="1040"/>
      <c r="S9" s="1040"/>
      <c r="T9" s="1040"/>
      <c r="U9" s="1040"/>
      <c r="V9" s="1040">
        <v>4</v>
      </c>
      <c r="W9" s="1040"/>
      <c r="X9" s="1040"/>
      <c r="Y9" s="1040"/>
      <c r="Z9" s="1040"/>
      <c r="AA9" s="1040" t="s">
        <v>536</v>
      </c>
      <c r="AB9" s="1040"/>
      <c r="AC9" s="1040"/>
      <c r="AD9" s="1040"/>
      <c r="AE9" s="1041"/>
      <c r="AF9" s="1015" t="s">
        <v>111</v>
      </c>
      <c r="AG9" s="1016"/>
      <c r="AH9" s="1016"/>
      <c r="AI9" s="1016"/>
      <c r="AJ9" s="1017"/>
      <c r="AK9" s="1083">
        <v>0</v>
      </c>
      <c r="AL9" s="1084"/>
      <c r="AM9" s="1084"/>
      <c r="AN9" s="1084"/>
      <c r="AO9" s="1084"/>
      <c r="AP9" s="1084" t="s">
        <v>536</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552</v>
      </c>
      <c r="BT9" s="1011"/>
      <c r="BU9" s="1011"/>
      <c r="BV9" s="1011"/>
      <c r="BW9" s="1011"/>
      <c r="BX9" s="1011"/>
      <c r="BY9" s="1011"/>
      <c r="BZ9" s="1011"/>
      <c r="CA9" s="1011"/>
      <c r="CB9" s="1011"/>
      <c r="CC9" s="1011"/>
      <c r="CD9" s="1011"/>
      <c r="CE9" s="1011"/>
      <c r="CF9" s="1011"/>
      <c r="CG9" s="1012"/>
      <c r="CH9" s="985">
        <v>3</v>
      </c>
      <c r="CI9" s="986"/>
      <c r="CJ9" s="986"/>
      <c r="CK9" s="986"/>
      <c r="CL9" s="987"/>
      <c r="CM9" s="985">
        <v>41</v>
      </c>
      <c r="CN9" s="986"/>
      <c r="CO9" s="986"/>
      <c r="CP9" s="986"/>
      <c r="CQ9" s="987"/>
      <c r="CR9" s="985">
        <v>25</v>
      </c>
      <c r="CS9" s="986"/>
      <c r="CT9" s="986"/>
      <c r="CU9" s="986"/>
      <c r="CV9" s="987"/>
      <c r="CW9" s="985" t="s">
        <v>535</v>
      </c>
      <c r="CX9" s="986"/>
      <c r="CY9" s="986"/>
      <c r="CZ9" s="986"/>
      <c r="DA9" s="987"/>
      <c r="DB9" s="985" t="s">
        <v>536</v>
      </c>
      <c r="DC9" s="986"/>
      <c r="DD9" s="986"/>
      <c r="DE9" s="986"/>
      <c r="DF9" s="987"/>
      <c r="DG9" s="985" t="s">
        <v>557</v>
      </c>
      <c r="DH9" s="986"/>
      <c r="DI9" s="986"/>
      <c r="DJ9" s="986"/>
      <c r="DK9" s="987"/>
      <c r="DL9" s="985" t="s">
        <v>557</v>
      </c>
      <c r="DM9" s="986"/>
      <c r="DN9" s="986"/>
      <c r="DO9" s="986"/>
      <c r="DP9" s="987"/>
      <c r="DQ9" s="985" t="s">
        <v>536</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t="s">
        <v>553</v>
      </c>
      <c r="BT10" s="1011"/>
      <c r="BU10" s="1011"/>
      <c r="BV10" s="1011"/>
      <c r="BW10" s="1011"/>
      <c r="BX10" s="1011"/>
      <c r="BY10" s="1011"/>
      <c r="BZ10" s="1011"/>
      <c r="CA10" s="1011"/>
      <c r="CB10" s="1011"/>
      <c r="CC10" s="1011"/>
      <c r="CD10" s="1011"/>
      <c r="CE10" s="1011"/>
      <c r="CF10" s="1011"/>
      <c r="CG10" s="1012"/>
      <c r="CH10" s="985">
        <v>-9</v>
      </c>
      <c r="CI10" s="986"/>
      <c r="CJ10" s="986"/>
      <c r="CK10" s="986"/>
      <c r="CL10" s="987"/>
      <c r="CM10" s="985">
        <v>-2</v>
      </c>
      <c r="CN10" s="986"/>
      <c r="CO10" s="986"/>
      <c r="CP10" s="986"/>
      <c r="CQ10" s="987"/>
      <c r="CR10" s="985">
        <v>35</v>
      </c>
      <c r="CS10" s="986"/>
      <c r="CT10" s="986"/>
      <c r="CU10" s="986"/>
      <c r="CV10" s="987"/>
      <c r="CW10" s="985" t="s">
        <v>557</v>
      </c>
      <c r="CX10" s="986"/>
      <c r="CY10" s="986"/>
      <c r="CZ10" s="986"/>
      <c r="DA10" s="987"/>
      <c r="DB10" s="985" t="s">
        <v>536</v>
      </c>
      <c r="DC10" s="986"/>
      <c r="DD10" s="986"/>
      <c r="DE10" s="986"/>
      <c r="DF10" s="987"/>
      <c r="DG10" s="985" t="s">
        <v>536</v>
      </c>
      <c r="DH10" s="986"/>
      <c r="DI10" s="986"/>
      <c r="DJ10" s="986"/>
      <c r="DK10" s="987"/>
      <c r="DL10" s="985" t="s">
        <v>536</v>
      </c>
      <c r="DM10" s="986"/>
      <c r="DN10" s="986"/>
      <c r="DO10" s="986"/>
      <c r="DP10" s="987"/>
      <c r="DQ10" s="985" t="s">
        <v>536</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t="s">
        <v>558</v>
      </c>
      <c r="BS11" s="1010" t="s">
        <v>554</v>
      </c>
      <c r="BT11" s="1011"/>
      <c r="BU11" s="1011"/>
      <c r="BV11" s="1011"/>
      <c r="BW11" s="1011"/>
      <c r="BX11" s="1011"/>
      <c r="BY11" s="1011"/>
      <c r="BZ11" s="1011"/>
      <c r="CA11" s="1011"/>
      <c r="CB11" s="1011"/>
      <c r="CC11" s="1011"/>
      <c r="CD11" s="1011"/>
      <c r="CE11" s="1011"/>
      <c r="CF11" s="1011"/>
      <c r="CG11" s="1012"/>
      <c r="CH11" s="985">
        <v>10</v>
      </c>
      <c r="CI11" s="986"/>
      <c r="CJ11" s="986"/>
      <c r="CK11" s="986"/>
      <c r="CL11" s="987"/>
      <c r="CM11" s="985">
        <v>126</v>
      </c>
      <c r="CN11" s="986"/>
      <c r="CO11" s="986"/>
      <c r="CP11" s="986"/>
      <c r="CQ11" s="987"/>
      <c r="CR11" s="985">
        <v>50</v>
      </c>
      <c r="CS11" s="986"/>
      <c r="CT11" s="986"/>
      <c r="CU11" s="986"/>
      <c r="CV11" s="987"/>
      <c r="CW11" s="985" t="s">
        <v>557</v>
      </c>
      <c r="CX11" s="986"/>
      <c r="CY11" s="986"/>
      <c r="CZ11" s="986"/>
      <c r="DA11" s="987"/>
      <c r="DB11" s="985" t="s">
        <v>557</v>
      </c>
      <c r="DC11" s="986"/>
      <c r="DD11" s="986"/>
      <c r="DE11" s="986"/>
      <c r="DF11" s="987"/>
      <c r="DG11" s="985" t="s">
        <v>557</v>
      </c>
      <c r="DH11" s="986"/>
      <c r="DI11" s="986"/>
      <c r="DJ11" s="986"/>
      <c r="DK11" s="987"/>
      <c r="DL11" s="985">
        <v>135</v>
      </c>
      <c r="DM11" s="986"/>
      <c r="DN11" s="986"/>
      <c r="DO11" s="986"/>
      <c r="DP11" s="987"/>
      <c r="DQ11" s="985">
        <v>14</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t="s">
        <v>555</v>
      </c>
      <c r="BT12" s="1011"/>
      <c r="BU12" s="1011"/>
      <c r="BV12" s="1011"/>
      <c r="BW12" s="1011"/>
      <c r="BX12" s="1011"/>
      <c r="BY12" s="1011"/>
      <c r="BZ12" s="1011"/>
      <c r="CA12" s="1011"/>
      <c r="CB12" s="1011"/>
      <c r="CC12" s="1011"/>
      <c r="CD12" s="1011"/>
      <c r="CE12" s="1011"/>
      <c r="CF12" s="1011"/>
      <c r="CG12" s="1012"/>
      <c r="CH12" s="985">
        <v>4</v>
      </c>
      <c r="CI12" s="986"/>
      <c r="CJ12" s="986"/>
      <c r="CK12" s="986"/>
      <c r="CL12" s="987"/>
      <c r="CM12" s="985">
        <v>25</v>
      </c>
      <c r="CN12" s="986"/>
      <c r="CO12" s="986"/>
      <c r="CP12" s="986"/>
      <c r="CQ12" s="987"/>
      <c r="CR12" s="985">
        <v>7</v>
      </c>
      <c r="CS12" s="986"/>
      <c r="CT12" s="986"/>
      <c r="CU12" s="986"/>
      <c r="CV12" s="987"/>
      <c r="CW12" s="985">
        <v>40</v>
      </c>
      <c r="CX12" s="986"/>
      <c r="CY12" s="986"/>
      <c r="CZ12" s="986"/>
      <c r="DA12" s="987"/>
      <c r="DB12" s="985" t="s">
        <v>536</v>
      </c>
      <c r="DC12" s="986"/>
      <c r="DD12" s="986"/>
      <c r="DE12" s="986"/>
      <c r="DF12" s="987"/>
      <c r="DG12" s="985" t="s">
        <v>536</v>
      </c>
      <c r="DH12" s="986"/>
      <c r="DI12" s="986"/>
      <c r="DJ12" s="986"/>
      <c r="DK12" s="987"/>
      <c r="DL12" s="985" t="s">
        <v>536</v>
      </c>
      <c r="DM12" s="986"/>
      <c r="DN12" s="986"/>
      <c r="DO12" s="986"/>
      <c r="DP12" s="987"/>
      <c r="DQ12" s="985" t="s">
        <v>557</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t="s">
        <v>556</v>
      </c>
      <c r="BT13" s="1011"/>
      <c r="BU13" s="1011"/>
      <c r="BV13" s="1011"/>
      <c r="BW13" s="1011"/>
      <c r="BX13" s="1011"/>
      <c r="BY13" s="1011"/>
      <c r="BZ13" s="1011"/>
      <c r="CA13" s="1011"/>
      <c r="CB13" s="1011"/>
      <c r="CC13" s="1011"/>
      <c r="CD13" s="1011"/>
      <c r="CE13" s="1011"/>
      <c r="CF13" s="1011"/>
      <c r="CG13" s="1012"/>
      <c r="CH13" s="985">
        <v>4</v>
      </c>
      <c r="CI13" s="986"/>
      <c r="CJ13" s="986"/>
      <c r="CK13" s="986"/>
      <c r="CL13" s="987"/>
      <c r="CM13" s="985">
        <v>72</v>
      </c>
      <c r="CN13" s="986"/>
      <c r="CO13" s="986"/>
      <c r="CP13" s="986"/>
      <c r="CQ13" s="987"/>
      <c r="CR13" s="985">
        <v>30</v>
      </c>
      <c r="CS13" s="986"/>
      <c r="CT13" s="986"/>
      <c r="CU13" s="986"/>
      <c r="CV13" s="987"/>
      <c r="CW13" s="985">
        <v>6</v>
      </c>
      <c r="CX13" s="986"/>
      <c r="CY13" s="986"/>
      <c r="CZ13" s="986"/>
      <c r="DA13" s="987"/>
      <c r="DB13" s="985" t="s">
        <v>557</v>
      </c>
      <c r="DC13" s="986"/>
      <c r="DD13" s="986"/>
      <c r="DE13" s="986"/>
      <c r="DF13" s="987"/>
      <c r="DG13" s="985" t="s">
        <v>557</v>
      </c>
      <c r="DH13" s="986"/>
      <c r="DI13" s="986"/>
      <c r="DJ13" s="986"/>
      <c r="DK13" s="987"/>
      <c r="DL13" s="985" t="s">
        <v>557</v>
      </c>
      <c r="DM13" s="986"/>
      <c r="DN13" s="986"/>
      <c r="DO13" s="986"/>
      <c r="DP13" s="987"/>
      <c r="DQ13" s="985" t="s">
        <v>536</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367</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5">
        <v>18552</v>
      </c>
      <c r="R23" s="1066"/>
      <c r="S23" s="1066"/>
      <c r="T23" s="1066"/>
      <c r="U23" s="1066"/>
      <c r="V23" s="1066">
        <v>18406</v>
      </c>
      <c r="W23" s="1066"/>
      <c r="X23" s="1066"/>
      <c r="Y23" s="1066"/>
      <c r="Z23" s="1066"/>
      <c r="AA23" s="1066">
        <v>146</v>
      </c>
      <c r="AB23" s="1066"/>
      <c r="AC23" s="1066"/>
      <c r="AD23" s="1066"/>
      <c r="AE23" s="1067"/>
      <c r="AF23" s="1068">
        <v>2</v>
      </c>
      <c r="AG23" s="1066"/>
      <c r="AH23" s="1066"/>
      <c r="AI23" s="1066"/>
      <c r="AJ23" s="1069"/>
      <c r="AK23" s="1070"/>
      <c r="AL23" s="1071"/>
      <c r="AM23" s="1071"/>
      <c r="AN23" s="1071"/>
      <c r="AO23" s="1071"/>
      <c r="AP23" s="1066">
        <v>13588</v>
      </c>
      <c r="AQ23" s="1066"/>
      <c r="AR23" s="1066"/>
      <c r="AS23" s="1066"/>
      <c r="AT23" s="1066"/>
      <c r="AU23" s="1072"/>
      <c r="AV23" s="1072"/>
      <c r="AW23" s="1072"/>
      <c r="AX23" s="1072"/>
      <c r="AY23" s="1073"/>
      <c r="AZ23" s="1062" t="s">
        <v>111</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1" t="s">
        <v>370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60" t="s">
        <v>371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6" t="s">
        <v>375</v>
      </c>
      <c r="AG26" s="1004"/>
      <c r="AH26" s="1004"/>
      <c r="AI26" s="1004"/>
      <c r="AJ26" s="1057"/>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7" t="s">
        <v>380</v>
      </c>
      <c r="C28" s="1048"/>
      <c r="D28" s="1048"/>
      <c r="E28" s="1048"/>
      <c r="F28" s="1048"/>
      <c r="G28" s="1048"/>
      <c r="H28" s="1048"/>
      <c r="I28" s="1048"/>
      <c r="J28" s="1048"/>
      <c r="K28" s="1048"/>
      <c r="L28" s="1048"/>
      <c r="M28" s="1048"/>
      <c r="N28" s="1048"/>
      <c r="O28" s="1048"/>
      <c r="P28" s="1049"/>
      <c r="Q28" s="1050">
        <v>3965</v>
      </c>
      <c r="R28" s="1051"/>
      <c r="S28" s="1051"/>
      <c r="T28" s="1051"/>
      <c r="U28" s="1051"/>
      <c r="V28" s="1051">
        <v>3963</v>
      </c>
      <c r="W28" s="1051"/>
      <c r="X28" s="1051"/>
      <c r="Y28" s="1051"/>
      <c r="Z28" s="1051"/>
      <c r="AA28" s="1051">
        <v>1</v>
      </c>
      <c r="AB28" s="1051"/>
      <c r="AC28" s="1051"/>
      <c r="AD28" s="1051"/>
      <c r="AE28" s="1052"/>
      <c r="AF28" s="1053">
        <v>1</v>
      </c>
      <c r="AG28" s="1051"/>
      <c r="AH28" s="1051"/>
      <c r="AI28" s="1051"/>
      <c r="AJ28" s="1054"/>
      <c r="AK28" s="1055">
        <v>253</v>
      </c>
      <c r="AL28" s="1043"/>
      <c r="AM28" s="1043"/>
      <c r="AN28" s="1043"/>
      <c r="AO28" s="1043"/>
      <c r="AP28" s="1043" t="s">
        <v>535</v>
      </c>
      <c r="AQ28" s="1043"/>
      <c r="AR28" s="1043"/>
      <c r="AS28" s="1043"/>
      <c r="AT28" s="1043"/>
      <c r="AU28" s="1043" t="s">
        <v>536</v>
      </c>
      <c r="AV28" s="1043"/>
      <c r="AW28" s="1043"/>
      <c r="AX28" s="1043"/>
      <c r="AY28" s="1043"/>
      <c r="AZ28" s="1044" t="s">
        <v>536</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381</v>
      </c>
      <c r="C29" s="1034"/>
      <c r="D29" s="1034"/>
      <c r="E29" s="1034"/>
      <c r="F29" s="1034"/>
      <c r="G29" s="1034"/>
      <c r="H29" s="1034"/>
      <c r="I29" s="1034"/>
      <c r="J29" s="1034"/>
      <c r="K29" s="1034"/>
      <c r="L29" s="1034"/>
      <c r="M29" s="1034"/>
      <c r="N29" s="1034"/>
      <c r="O29" s="1034"/>
      <c r="P29" s="1035"/>
      <c r="Q29" s="1039">
        <v>4372</v>
      </c>
      <c r="R29" s="1040"/>
      <c r="S29" s="1040"/>
      <c r="T29" s="1040"/>
      <c r="U29" s="1040"/>
      <c r="V29" s="1040">
        <v>4356</v>
      </c>
      <c r="W29" s="1040"/>
      <c r="X29" s="1040"/>
      <c r="Y29" s="1040"/>
      <c r="Z29" s="1040"/>
      <c r="AA29" s="1040">
        <v>16</v>
      </c>
      <c r="AB29" s="1040"/>
      <c r="AC29" s="1040"/>
      <c r="AD29" s="1040"/>
      <c r="AE29" s="1041"/>
      <c r="AF29" s="1015">
        <v>16</v>
      </c>
      <c r="AG29" s="1016"/>
      <c r="AH29" s="1016"/>
      <c r="AI29" s="1016"/>
      <c r="AJ29" s="1017"/>
      <c r="AK29" s="976">
        <v>655</v>
      </c>
      <c r="AL29" s="967"/>
      <c r="AM29" s="967"/>
      <c r="AN29" s="967"/>
      <c r="AO29" s="967"/>
      <c r="AP29" s="967" t="s">
        <v>536</v>
      </c>
      <c r="AQ29" s="967"/>
      <c r="AR29" s="967"/>
      <c r="AS29" s="967"/>
      <c r="AT29" s="967"/>
      <c r="AU29" s="967" t="s">
        <v>536</v>
      </c>
      <c r="AV29" s="967"/>
      <c r="AW29" s="967"/>
      <c r="AX29" s="967"/>
      <c r="AY29" s="967"/>
      <c r="AZ29" s="1038" t="s">
        <v>536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382</v>
      </c>
      <c r="C30" s="1034"/>
      <c r="D30" s="1034"/>
      <c r="E30" s="1034"/>
      <c r="F30" s="1034"/>
      <c r="G30" s="1034"/>
      <c r="H30" s="1034"/>
      <c r="I30" s="1034"/>
      <c r="J30" s="1034"/>
      <c r="K30" s="1034"/>
      <c r="L30" s="1034"/>
      <c r="M30" s="1034"/>
      <c r="N30" s="1034"/>
      <c r="O30" s="1034"/>
      <c r="P30" s="1035"/>
      <c r="Q30" s="1039">
        <v>533</v>
      </c>
      <c r="R30" s="1040"/>
      <c r="S30" s="1040"/>
      <c r="T30" s="1040"/>
      <c r="U30" s="1040"/>
      <c r="V30" s="1040">
        <v>523</v>
      </c>
      <c r="W30" s="1040"/>
      <c r="X30" s="1040"/>
      <c r="Y30" s="1040"/>
      <c r="Z30" s="1040"/>
      <c r="AA30" s="1040">
        <v>10</v>
      </c>
      <c r="AB30" s="1040"/>
      <c r="AC30" s="1040"/>
      <c r="AD30" s="1040"/>
      <c r="AE30" s="1041"/>
      <c r="AF30" s="1015">
        <v>10</v>
      </c>
      <c r="AG30" s="1016"/>
      <c r="AH30" s="1016"/>
      <c r="AI30" s="1016"/>
      <c r="AJ30" s="1017"/>
      <c r="AK30" s="976">
        <v>149</v>
      </c>
      <c r="AL30" s="967"/>
      <c r="AM30" s="967"/>
      <c r="AN30" s="967"/>
      <c r="AO30" s="967"/>
      <c r="AP30" s="967" t="s">
        <v>536</v>
      </c>
      <c r="AQ30" s="967"/>
      <c r="AR30" s="967"/>
      <c r="AS30" s="967"/>
      <c r="AT30" s="967"/>
      <c r="AU30" s="967" t="s">
        <v>537</v>
      </c>
      <c r="AV30" s="967"/>
      <c r="AW30" s="967"/>
      <c r="AX30" s="967"/>
      <c r="AY30" s="967"/>
      <c r="AZ30" s="1038" t="s">
        <v>538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383</v>
      </c>
      <c r="C31" s="1034"/>
      <c r="D31" s="1034"/>
      <c r="E31" s="1034"/>
      <c r="F31" s="1034"/>
      <c r="G31" s="1034"/>
      <c r="H31" s="1034"/>
      <c r="I31" s="1034"/>
      <c r="J31" s="1034"/>
      <c r="K31" s="1034"/>
      <c r="L31" s="1034"/>
      <c r="M31" s="1034"/>
      <c r="N31" s="1034"/>
      <c r="O31" s="1034"/>
      <c r="P31" s="1035"/>
      <c r="Q31" s="1039">
        <v>25</v>
      </c>
      <c r="R31" s="1040"/>
      <c r="S31" s="1040"/>
      <c r="T31" s="1040"/>
      <c r="U31" s="1040"/>
      <c r="V31" s="1040">
        <v>25</v>
      </c>
      <c r="W31" s="1040"/>
      <c r="X31" s="1040"/>
      <c r="Y31" s="1040"/>
      <c r="Z31" s="1040"/>
      <c r="AA31" s="1040" t="s">
        <v>535</v>
      </c>
      <c r="AB31" s="1040"/>
      <c r="AC31" s="1040"/>
      <c r="AD31" s="1040"/>
      <c r="AE31" s="1041"/>
      <c r="AF31" s="1015" t="s">
        <v>111</v>
      </c>
      <c r="AG31" s="1016"/>
      <c r="AH31" s="1016"/>
      <c r="AI31" s="1016"/>
      <c r="AJ31" s="1017"/>
      <c r="AK31" s="976" t="s">
        <v>559</v>
      </c>
      <c r="AL31" s="967"/>
      <c r="AM31" s="967"/>
      <c r="AN31" s="967"/>
      <c r="AO31" s="967"/>
      <c r="AP31" s="967" t="s">
        <v>536</v>
      </c>
      <c r="AQ31" s="967"/>
      <c r="AR31" s="967"/>
      <c r="AS31" s="967"/>
      <c r="AT31" s="967"/>
      <c r="AU31" s="967" t="s">
        <v>536</v>
      </c>
      <c r="AV31" s="967"/>
      <c r="AW31" s="967"/>
      <c r="AX31" s="967"/>
      <c r="AY31" s="967"/>
      <c r="AZ31" s="1038" t="s">
        <v>536</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384</v>
      </c>
      <c r="C32" s="1034"/>
      <c r="D32" s="1034"/>
      <c r="E32" s="1034"/>
      <c r="F32" s="1034"/>
      <c r="G32" s="1034"/>
      <c r="H32" s="1034"/>
      <c r="I32" s="1034"/>
      <c r="J32" s="1034"/>
      <c r="K32" s="1034"/>
      <c r="L32" s="1034"/>
      <c r="M32" s="1034"/>
      <c r="N32" s="1034"/>
      <c r="O32" s="1034"/>
      <c r="P32" s="1035"/>
      <c r="Q32" s="1039">
        <v>971</v>
      </c>
      <c r="R32" s="1040"/>
      <c r="S32" s="1040"/>
      <c r="T32" s="1040"/>
      <c r="U32" s="1040"/>
      <c r="V32" s="1040">
        <v>795</v>
      </c>
      <c r="W32" s="1040"/>
      <c r="X32" s="1040"/>
      <c r="Y32" s="1040"/>
      <c r="Z32" s="1040"/>
      <c r="AA32" s="1040">
        <v>177</v>
      </c>
      <c r="AB32" s="1040"/>
      <c r="AC32" s="1040"/>
      <c r="AD32" s="1040"/>
      <c r="AE32" s="1041"/>
      <c r="AF32" s="1015">
        <v>1163</v>
      </c>
      <c r="AG32" s="1016"/>
      <c r="AH32" s="1016"/>
      <c r="AI32" s="1016"/>
      <c r="AJ32" s="1017"/>
      <c r="AK32" s="976">
        <v>45</v>
      </c>
      <c r="AL32" s="967"/>
      <c r="AM32" s="967"/>
      <c r="AN32" s="967"/>
      <c r="AO32" s="967"/>
      <c r="AP32" s="967">
        <v>2833</v>
      </c>
      <c r="AQ32" s="967"/>
      <c r="AR32" s="967"/>
      <c r="AS32" s="967"/>
      <c r="AT32" s="967"/>
      <c r="AU32" s="967">
        <v>380</v>
      </c>
      <c r="AV32" s="967"/>
      <c r="AW32" s="967"/>
      <c r="AX32" s="967"/>
      <c r="AY32" s="967"/>
      <c r="AZ32" s="1038" t="s">
        <v>539</v>
      </c>
      <c r="BA32" s="1038"/>
      <c r="BB32" s="1038"/>
      <c r="BC32" s="1038"/>
      <c r="BD32" s="1038"/>
      <c r="BE32" s="1028" t="s">
        <v>385</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386</v>
      </c>
      <c r="C33" s="1034"/>
      <c r="D33" s="1034"/>
      <c r="E33" s="1034"/>
      <c r="F33" s="1034"/>
      <c r="G33" s="1034"/>
      <c r="H33" s="1034"/>
      <c r="I33" s="1034"/>
      <c r="J33" s="1034"/>
      <c r="K33" s="1034"/>
      <c r="L33" s="1034"/>
      <c r="M33" s="1034"/>
      <c r="N33" s="1034"/>
      <c r="O33" s="1034"/>
      <c r="P33" s="1035"/>
      <c r="Q33" s="1039">
        <v>5984</v>
      </c>
      <c r="R33" s="1040"/>
      <c r="S33" s="1040"/>
      <c r="T33" s="1040"/>
      <c r="U33" s="1040"/>
      <c r="V33" s="1040">
        <v>6013</v>
      </c>
      <c r="W33" s="1040"/>
      <c r="X33" s="1040"/>
      <c r="Y33" s="1040"/>
      <c r="Z33" s="1040"/>
      <c r="AA33" s="1040">
        <v>-29</v>
      </c>
      <c r="AB33" s="1040"/>
      <c r="AC33" s="1040"/>
      <c r="AD33" s="1040"/>
      <c r="AE33" s="1041"/>
      <c r="AF33" s="1015">
        <v>1279</v>
      </c>
      <c r="AG33" s="1016"/>
      <c r="AH33" s="1016"/>
      <c r="AI33" s="1016"/>
      <c r="AJ33" s="1017"/>
      <c r="AK33" s="976">
        <v>150</v>
      </c>
      <c r="AL33" s="967"/>
      <c r="AM33" s="967"/>
      <c r="AN33" s="967"/>
      <c r="AO33" s="967"/>
      <c r="AP33" s="967">
        <v>2253</v>
      </c>
      <c r="AQ33" s="967"/>
      <c r="AR33" s="967"/>
      <c r="AS33" s="967"/>
      <c r="AT33" s="967"/>
      <c r="AU33" s="967">
        <v>2016</v>
      </c>
      <c r="AV33" s="967"/>
      <c r="AW33" s="967"/>
      <c r="AX33" s="967"/>
      <c r="AY33" s="967"/>
      <c r="AZ33" s="1038" t="s">
        <v>540</v>
      </c>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844</v>
      </c>
      <c r="R34" s="1040"/>
      <c r="S34" s="1040"/>
      <c r="T34" s="1040"/>
      <c r="U34" s="1040"/>
      <c r="V34" s="1040">
        <v>844</v>
      </c>
      <c r="W34" s="1040"/>
      <c r="X34" s="1040"/>
      <c r="Y34" s="1040"/>
      <c r="Z34" s="1040"/>
      <c r="AA34" s="1042" t="s">
        <v>560</v>
      </c>
      <c r="AB34" s="1040"/>
      <c r="AC34" s="1040"/>
      <c r="AD34" s="1040"/>
      <c r="AE34" s="1041"/>
      <c r="AF34" s="1015" t="s">
        <v>111</v>
      </c>
      <c r="AG34" s="1016"/>
      <c r="AH34" s="1016"/>
      <c r="AI34" s="1016"/>
      <c r="AJ34" s="1017"/>
      <c r="AK34" s="976">
        <v>163</v>
      </c>
      <c r="AL34" s="967"/>
      <c r="AM34" s="967"/>
      <c r="AN34" s="967"/>
      <c r="AO34" s="967"/>
      <c r="AP34" s="967">
        <v>2487</v>
      </c>
      <c r="AQ34" s="967"/>
      <c r="AR34" s="967"/>
      <c r="AS34" s="967"/>
      <c r="AT34" s="967"/>
      <c r="AU34" s="967">
        <v>1694</v>
      </c>
      <c r="AV34" s="967"/>
      <c r="AW34" s="967"/>
      <c r="AX34" s="967"/>
      <c r="AY34" s="967"/>
      <c r="AZ34" s="1038" t="s">
        <v>536</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389</v>
      </c>
      <c r="C35" s="1034"/>
      <c r="D35" s="1034"/>
      <c r="E35" s="1034"/>
      <c r="F35" s="1034"/>
      <c r="G35" s="1034"/>
      <c r="H35" s="1034"/>
      <c r="I35" s="1034"/>
      <c r="J35" s="1034"/>
      <c r="K35" s="1034"/>
      <c r="L35" s="1034"/>
      <c r="M35" s="1034"/>
      <c r="N35" s="1034"/>
      <c r="O35" s="1034"/>
      <c r="P35" s="1035"/>
      <c r="Q35" s="1039">
        <v>1623</v>
      </c>
      <c r="R35" s="1040"/>
      <c r="S35" s="1040"/>
      <c r="T35" s="1040"/>
      <c r="U35" s="1040"/>
      <c r="V35" s="1040">
        <v>1595</v>
      </c>
      <c r="W35" s="1040"/>
      <c r="X35" s="1040"/>
      <c r="Y35" s="1040"/>
      <c r="Z35" s="1040"/>
      <c r="AA35" s="1040">
        <v>28</v>
      </c>
      <c r="AB35" s="1040"/>
      <c r="AC35" s="1040"/>
      <c r="AD35" s="1040"/>
      <c r="AE35" s="1041"/>
      <c r="AF35" s="1015" t="s">
        <v>111</v>
      </c>
      <c r="AG35" s="1016"/>
      <c r="AH35" s="1016"/>
      <c r="AI35" s="1016"/>
      <c r="AJ35" s="1017"/>
      <c r="AK35" s="976">
        <v>555</v>
      </c>
      <c r="AL35" s="967"/>
      <c r="AM35" s="967"/>
      <c r="AN35" s="967"/>
      <c r="AO35" s="967"/>
      <c r="AP35" s="967">
        <v>9418</v>
      </c>
      <c r="AQ35" s="967"/>
      <c r="AR35" s="967"/>
      <c r="AS35" s="967"/>
      <c r="AT35" s="967"/>
      <c r="AU35" s="967">
        <v>6263</v>
      </c>
      <c r="AV35" s="967"/>
      <c r="AW35" s="967"/>
      <c r="AX35" s="967"/>
      <c r="AY35" s="967"/>
      <c r="AZ35" s="1038" t="s">
        <v>536</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390</v>
      </c>
      <c r="C36" s="1034"/>
      <c r="D36" s="1034"/>
      <c r="E36" s="1034"/>
      <c r="F36" s="1034"/>
      <c r="G36" s="1034"/>
      <c r="H36" s="1034"/>
      <c r="I36" s="1034"/>
      <c r="J36" s="1034"/>
      <c r="K36" s="1034"/>
      <c r="L36" s="1034"/>
      <c r="M36" s="1034"/>
      <c r="N36" s="1034"/>
      <c r="O36" s="1034"/>
      <c r="P36" s="1035"/>
      <c r="Q36" s="1039">
        <v>947</v>
      </c>
      <c r="R36" s="1040"/>
      <c r="S36" s="1040"/>
      <c r="T36" s="1040"/>
      <c r="U36" s="1040"/>
      <c r="V36" s="1040">
        <v>940</v>
      </c>
      <c r="W36" s="1040"/>
      <c r="X36" s="1040"/>
      <c r="Y36" s="1040"/>
      <c r="Z36" s="1040"/>
      <c r="AA36" s="1040">
        <v>6</v>
      </c>
      <c r="AB36" s="1040"/>
      <c r="AC36" s="1040"/>
      <c r="AD36" s="1040"/>
      <c r="AE36" s="1041"/>
      <c r="AF36" s="1015" t="s">
        <v>111</v>
      </c>
      <c r="AG36" s="1016"/>
      <c r="AH36" s="1016"/>
      <c r="AI36" s="1016"/>
      <c r="AJ36" s="1017"/>
      <c r="AK36" s="976">
        <v>405</v>
      </c>
      <c r="AL36" s="967"/>
      <c r="AM36" s="967"/>
      <c r="AN36" s="967"/>
      <c r="AO36" s="967"/>
      <c r="AP36" s="967">
        <v>4156</v>
      </c>
      <c r="AQ36" s="967"/>
      <c r="AR36" s="967"/>
      <c r="AS36" s="967"/>
      <c r="AT36" s="967"/>
      <c r="AU36" s="967">
        <v>3341</v>
      </c>
      <c r="AV36" s="967"/>
      <c r="AW36" s="967"/>
      <c r="AX36" s="967"/>
      <c r="AY36" s="967"/>
      <c r="AZ36" s="1038" t="s">
        <v>536</v>
      </c>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391</v>
      </c>
      <c r="C37" s="1034"/>
      <c r="D37" s="1034"/>
      <c r="E37" s="1034"/>
      <c r="F37" s="1034"/>
      <c r="G37" s="1034"/>
      <c r="H37" s="1034"/>
      <c r="I37" s="1034"/>
      <c r="J37" s="1034"/>
      <c r="K37" s="1034"/>
      <c r="L37" s="1034"/>
      <c r="M37" s="1034"/>
      <c r="N37" s="1034"/>
      <c r="O37" s="1034"/>
      <c r="P37" s="1035"/>
      <c r="Q37" s="1039">
        <v>121</v>
      </c>
      <c r="R37" s="1040"/>
      <c r="S37" s="1040"/>
      <c r="T37" s="1040"/>
      <c r="U37" s="1040"/>
      <c r="V37" s="1040">
        <v>121</v>
      </c>
      <c r="W37" s="1040"/>
      <c r="X37" s="1040"/>
      <c r="Y37" s="1040"/>
      <c r="Z37" s="1040"/>
      <c r="AA37" s="1040" t="s">
        <v>559</v>
      </c>
      <c r="AB37" s="1040"/>
      <c r="AC37" s="1040"/>
      <c r="AD37" s="1040"/>
      <c r="AE37" s="1041"/>
      <c r="AF37" s="1015">
        <v>635</v>
      </c>
      <c r="AG37" s="1016"/>
      <c r="AH37" s="1016"/>
      <c r="AI37" s="1016"/>
      <c r="AJ37" s="1017"/>
      <c r="AK37" s="976">
        <v>33</v>
      </c>
      <c r="AL37" s="967"/>
      <c r="AM37" s="967"/>
      <c r="AN37" s="967"/>
      <c r="AO37" s="967"/>
      <c r="AP37" s="967" t="s">
        <v>535</v>
      </c>
      <c r="AQ37" s="967"/>
      <c r="AR37" s="967"/>
      <c r="AS37" s="967"/>
      <c r="AT37" s="967"/>
      <c r="AU37" s="967" t="s">
        <v>536</v>
      </c>
      <c r="AV37" s="967"/>
      <c r="AW37" s="967"/>
      <c r="AX37" s="967"/>
      <c r="AY37" s="967"/>
      <c r="AZ37" s="1038" t="s">
        <v>536</v>
      </c>
      <c r="BA37" s="1038"/>
      <c r="BB37" s="1038"/>
      <c r="BC37" s="1038"/>
      <c r="BD37" s="1038"/>
      <c r="BE37" s="1028" t="s">
        <v>388</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3104</v>
      </c>
      <c r="AG63" s="955"/>
      <c r="AH63" s="955"/>
      <c r="AI63" s="955"/>
      <c r="AJ63" s="1026"/>
      <c r="AK63" s="1027"/>
      <c r="AL63" s="959"/>
      <c r="AM63" s="959"/>
      <c r="AN63" s="959"/>
      <c r="AO63" s="959"/>
      <c r="AP63" s="955">
        <v>21147</v>
      </c>
      <c r="AQ63" s="955"/>
      <c r="AR63" s="955"/>
      <c r="AS63" s="955"/>
      <c r="AT63" s="955"/>
      <c r="AU63" s="955">
        <v>13694</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541</v>
      </c>
      <c r="C68" s="982"/>
      <c r="D68" s="982"/>
      <c r="E68" s="982"/>
      <c r="F68" s="982"/>
      <c r="G68" s="982"/>
      <c r="H68" s="982"/>
      <c r="I68" s="982"/>
      <c r="J68" s="982"/>
      <c r="K68" s="982"/>
      <c r="L68" s="982"/>
      <c r="M68" s="982"/>
      <c r="N68" s="982"/>
      <c r="O68" s="982"/>
      <c r="P68" s="983"/>
      <c r="Q68" s="984">
        <v>4885</v>
      </c>
      <c r="R68" s="978"/>
      <c r="S68" s="978"/>
      <c r="T68" s="978"/>
      <c r="U68" s="978"/>
      <c r="V68" s="978">
        <v>4744</v>
      </c>
      <c r="W68" s="978"/>
      <c r="X68" s="978"/>
      <c r="Y68" s="978"/>
      <c r="Z68" s="978"/>
      <c r="AA68" s="978">
        <v>141</v>
      </c>
      <c r="AB68" s="978"/>
      <c r="AC68" s="978"/>
      <c r="AD68" s="978"/>
      <c r="AE68" s="978"/>
      <c r="AF68" s="978">
        <v>141</v>
      </c>
      <c r="AG68" s="978"/>
      <c r="AH68" s="978"/>
      <c r="AI68" s="978"/>
      <c r="AJ68" s="978"/>
      <c r="AK68" s="978">
        <v>100</v>
      </c>
      <c r="AL68" s="978"/>
      <c r="AM68" s="978"/>
      <c r="AN68" s="978"/>
      <c r="AO68" s="978"/>
      <c r="AP68" s="978" t="s">
        <v>535</v>
      </c>
      <c r="AQ68" s="978"/>
      <c r="AR68" s="978"/>
      <c r="AS68" s="978"/>
      <c r="AT68" s="978"/>
      <c r="AU68" s="978" t="s">
        <v>535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105</v>
      </c>
      <c r="R69" s="967"/>
      <c r="S69" s="967"/>
      <c r="T69" s="967"/>
      <c r="U69" s="967"/>
      <c r="V69" s="967">
        <v>93</v>
      </c>
      <c r="W69" s="967"/>
      <c r="X69" s="967"/>
      <c r="Y69" s="967"/>
      <c r="Z69" s="967"/>
      <c r="AA69" s="967">
        <v>12</v>
      </c>
      <c r="AB69" s="967"/>
      <c r="AC69" s="967"/>
      <c r="AD69" s="967"/>
      <c r="AE69" s="967"/>
      <c r="AF69" s="967">
        <v>12</v>
      </c>
      <c r="AG69" s="967"/>
      <c r="AH69" s="967"/>
      <c r="AI69" s="967"/>
      <c r="AJ69" s="967"/>
      <c r="AK69" s="967" t="s">
        <v>535</v>
      </c>
      <c r="AL69" s="967"/>
      <c r="AM69" s="967"/>
      <c r="AN69" s="967"/>
      <c r="AO69" s="967"/>
      <c r="AP69" s="967" t="s">
        <v>536</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2466</v>
      </c>
      <c r="R70" s="967"/>
      <c r="S70" s="967"/>
      <c r="T70" s="967"/>
      <c r="U70" s="967"/>
      <c r="V70" s="967">
        <v>2465</v>
      </c>
      <c r="W70" s="967"/>
      <c r="X70" s="967"/>
      <c r="Y70" s="967"/>
      <c r="Z70" s="967"/>
      <c r="AA70" s="967">
        <v>1</v>
      </c>
      <c r="AB70" s="967"/>
      <c r="AC70" s="967"/>
      <c r="AD70" s="967"/>
      <c r="AE70" s="967"/>
      <c r="AF70" s="967">
        <v>1</v>
      </c>
      <c r="AG70" s="967"/>
      <c r="AH70" s="967"/>
      <c r="AI70" s="967"/>
      <c r="AJ70" s="967"/>
      <c r="AK70" s="967" t="s">
        <v>536</v>
      </c>
      <c r="AL70" s="967"/>
      <c r="AM70" s="967"/>
      <c r="AN70" s="967"/>
      <c r="AO70" s="967"/>
      <c r="AP70" s="967" t="s">
        <v>538</v>
      </c>
      <c r="AQ70" s="967"/>
      <c r="AR70" s="967"/>
      <c r="AS70" s="967"/>
      <c r="AT70" s="967"/>
      <c r="AU70" s="967" t="s">
        <v>537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37</v>
      </c>
      <c r="R71" s="967"/>
      <c r="S71" s="967"/>
      <c r="T71" s="967"/>
      <c r="U71" s="967"/>
      <c r="V71" s="967">
        <v>57</v>
      </c>
      <c r="W71" s="967"/>
      <c r="X71" s="967"/>
      <c r="Y71" s="967"/>
      <c r="Z71" s="967"/>
      <c r="AA71" s="967" t="s">
        <v>548</v>
      </c>
      <c r="AB71" s="967"/>
      <c r="AC71" s="967"/>
      <c r="AD71" s="967"/>
      <c r="AE71" s="967"/>
      <c r="AF71" s="967">
        <v>4</v>
      </c>
      <c r="AG71" s="967"/>
      <c r="AH71" s="967"/>
      <c r="AI71" s="967"/>
      <c r="AJ71" s="967"/>
      <c r="AK71" s="967" t="s">
        <v>536</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862</v>
      </c>
      <c r="R72" s="967"/>
      <c r="S72" s="967"/>
      <c r="T72" s="967"/>
      <c r="U72" s="967"/>
      <c r="V72" s="967">
        <v>108</v>
      </c>
      <c r="W72" s="967"/>
      <c r="X72" s="967"/>
      <c r="Y72" s="967"/>
      <c r="Z72" s="967"/>
      <c r="AA72" s="967">
        <v>755</v>
      </c>
      <c r="AB72" s="967"/>
      <c r="AC72" s="967"/>
      <c r="AD72" s="967"/>
      <c r="AE72" s="967"/>
      <c r="AF72" s="967">
        <v>731</v>
      </c>
      <c r="AG72" s="967"/>
      <c r="AH72" s="967"/>
      <c r="AI72" s="967"/>
      <c r="AJ72" s="967"/>
      <c r="AK72" s="967">
        <v>5</v>
      </c>
      <c r="AL72" s="967"/>
      <c r="AM72" s="967"/>
      <c r="AN72" s="967"/>
      <c r="AO72" s="967"/>
      <c r="AP72" s="967">
        <v>222</v>
      </c>
      <c r="AQ72" s="967"/>
      <c r="AR72" s="967"/>
      <c r="AS72" s="967"/>
      <c r="AT72" s="967"/>
      <c r="AU72" s="967">
        <v>13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2614</v>
      </c>
      <c r="R73" s="967"/>
      <c r="S73" s="967"/>
      <c r="T73" s="967"/>
      <c r="U73" s="967"/>
      <c r="V73" s="967">
        <v>2558</v>
      </c>
      <c r="W73" s="967"/>
      <c r="X73" s="967"/>
      <c r="Y73" s="967"/>
      <c r="Z73" s="967"/>
      <c r="AA73" s="967">
        <v>55</v>
      </c>
      <c r="AB73" s="967"/>
      <c r="AC73" s="967"/>
      <c r="AD73" s="967"/>
      <c r="AE73" s="967"/>
      <c r="AF73" s="967">
        <v>55</v>
      </c>
      <c r="AG73" s="967"/>
      <c r="AH73" s="967"/>
      <c r="AI73" s="967"/>
      <c r="AJ73" s="967"/>
      <c r="AK73" s="967">
        <v>18</v>
      </c>
      <c r="AL73" s="967"/>
      <c r="AM73" s="967"/>
      <c r="AN73" s="967"/>
      <c r="AO73" s="967"/>
      <c r="AP73" s="967" t="s">
        <v>536</v>
      </c>
      <c r="AQ73" s="967"/>
      <c r="AR73" s="967"/>
      <c r="AS73" s="967"/>
      <c r="AT73" s="967"/>
      <c r="AU73" s="967" t="s">
        <v>549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547</v>
      </c>
      <c r="C74" s="971"/>
      <c r="D74" s="971"/>
      <c r="E74" s="971"/>
      <c r="F74" s="971"/>
      <c r="G74" s="971"/>
      <c r="H74" s="971"/>
      <c r="I74" s="971"/>
      <c r="J74" s="971"/>
      <c r="K74" s="971"/>
      <c r="L74" s="971"/>
      <c r="M74" s="971"/>
      <c r="N74" s="971"/>
      <c r="O74" s="971"/>
      <c r="P74" s="972"/>
      <c r="Q74" s="973">
        <v>325977</v>
      </c>
      <c r="R74" s="967"/>
      <c r="S74" s="967"/>
      <c r="T74" s="967"/>
      <c r="U74" s="967"/>
      <c r="V74" s="967">
        <v>309321</v>
      </c>
      <c r="W74" s="967"/>
      <c r="X74" s="967"/>
      <c r="Y74" s="967"/>
      <c r="Z74" s="967"/>
      <c r="AA74" s="967">
        <v>16656</v>
      </c>
      <c r="AB74" s="967"/>
      <c r="AC74" s="967"/>
      <c r="AD74" s="967"/>
      <c r="AE74" s="967"/>
      <c r="AF74" s="967">
        <v>16656</v>
      </c>
      <c r="AG74" s="967"/>
      <c r="AH74" s="967"/>
      <c r="AI74" s="967"/>
      <c r="AJ74" s="967"/>
      <c r="AK74" s="967">
        <v>1899</v>
      </c>
      <c r="AL74" s="967"/>
      <c r="AM74" s="967"/>
      <c r="AN74" s="967"/>
      <c r="AO74" s="967"/>
      <c r="AP74" s="967" t="s">
        <v>538</v>
      </c>
      <c r="AQ74" s="967"/>
      <c r="AR74" s="967"/>
      <c r="AS74" s="967"/>
      <c r="AT74" s="967"/>
      <c r="AU74" s="967" t="s">
        <v>536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17600</v>
      </c>
      <c r="AG88" s="955"/>
      <c r="AH88" s="955"/>
      <c r="AI88" s="955"/>
      <c r="AJ88" s="955"/>
      <c r="AK88" s="959"/>
      <c r="AL88" s="959"/>
      <c r="AM88" s="959"/>
      <c r="AN88" s="959"/>
      <c r="AO88" s="959"/>
      <c r="AP88" s="955">
        <v>222</v>
      </c>
      <c r="AQ88" s="955"/>
      <c r="AR88" s="955"/>
      <c r="AS88" s="955"/>
      <c r="AT88" s="955"/>
      <c r="AU88" s="955">
        <v>13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267</v>
      </c>
      <c r="CS102" s="947"/>
      <c r="CT102" s="947"/>
      <c r="CU102" s="947"/>
      <c r="CV102" s="948"/>
      <c r="CW102" s="946">
        <v>5587</v>
      </c>
      <c r="CX102" s="947"/>
      <c r="CY102" s="947"/>
      <c r="CZ102" s="947"/>
      <c r="DA102" s="948"/>
      <c r="DB102" s="946">
        <v>54</v>
      </c>
      <c r="DC102" s="947"/>
      <c r="DD102" s="947"/>
      <c r="DE102" s="947"/>
      <c r="DF102" s="948"/>
      <c r="DG102" s="946" t="s">
        <v>536</v>
      </c>
      <c r="DH102" s="947"/>
      <c r="DI102" s="947"/>
      <c r="DJ102" s="947"/>
      <c r="DK102" s="948"/>
      <c r="DL102" s="946">
        <v>135</v>
      </c>
      <c r="DM102" s="947"/>
      <c r="DN102" s="947"/>
      <c r="DO102" s="947"/>
      <c r="DP102" s="948"/>
      <c r="DQ102" s="946">
        <v>14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286</v>
      </c>
      <c r="AG109" s="888"/>
      <c r="AH109" s="888"/>
      <c r="AI109" s="888"/>
      <c r="AJ109" s="889"/>
      <c r="AK109" s="890" t="s">
        <v>285</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286</v>
      </c>
      <c r="BW109" s="888"/>
      <c r="BX109" s="888"/>
      <c r="BY109" s="888"/>
      <c r="BZ109" s="889"/>
      <c r="CA109" s="890" t="s">
        <v>285</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286</v>
      </c>
      <c r="DM109" s="888"/>
      <c r="DN109" s="888"/>
      <c r="DO109" s="888"/>
      <c r="DP109" s="889"/>
      <c r="DQ109" s="890" t="s">
        <v>285</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1848703</v>
      </c>
      <c r="AB110" s="873"/>
      <c r="AC110" s="873"/>
      <c r="AD110" s="873"/>
      <c r="AE110" s="874"/>
      <c r="AF110" s="875">
        <v>1786952</v>
      </c>
      <c r="AG110" s="873"/>
      <c r="AH110" s="873"/>
      <c r="AI110" s="873"/>
      <c r="AJ110" s="874"/>
      <c r="AK110" s="875">
        <v>1713052</v>
      </c>
      <c r="AL110" s="873"/>
      <c r="AM110" s="873"/>
      <c r="AN110" s="873"/>
      <c r="AO110" s="874"/>
      <c r="AP110" s="876">
        <v>21.3</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13358978</v>
      </c>
      <c r="BR110" s="800"/>
      <c r="BS110" s="800"/>
      <c r="BT110" s="800"/>
      <c r="BU110" s="800"/>
      <c r="BV110" s="800">
        <v>13611774</v>
      </c>
      <c r="BW110" s="800"/>
      <c r="BX110" s="800"/>
      <c r="BY110" s="800"/>
      <c r="BZ110" s="800"/>
      <c r="CA110" s="800">
        <v>13587501</v>
      </c>
      <c r="CB110" s="800"/>
      <c r="CC110" s="800"/>
      <c r="CD110" s="800"/>
      <c r="CE110" s="800"/>
      <c r="CF110" s="861">
        <v>169.1</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10000</v>
      </c>
      <c r="AB112" s="784"/>
      <c r="AC112" s="784"/>
      <c r="AD112" s="784"/>
      <c r="AE112" s="785"/>
      <c r="AF112" s="786">
        <v>10000</v>
      </c>
      <c r="AG112" s="784"/>
      <c r="AH112" s="784"/>
      <c r="AI112" s="784"/>
      <c r="AJ112" s="785"/>
      <c r="AK112" s="786">
        <v>10000</v>
      </c>
      <c r="AL112" s="784"/>
      <c r="AM112" s="784"/>
      <c r="AN112" s="784"/>
      <c r="AO112" s="785"/>
      <c r="AP112" s="754">
        <v>0.1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12004081</v>
      </c>
      <c r="BR112" s="771"/>
      <c r="BS112" s="771"/>
      <c r="BT112" s="771"/>
      <c r="BU112" s="771"/>
      <c r="BV112" s="771">
        <v>13137493</v>
      </c>
      <c r="BW112" s="771"/>
      <c r="BX112" s="771"/>
      <c r="BY112" s="771"/>
      <c r="BZ112" s="771"/>
      <c r="CA112" s="771">
        <v>13693925</v>
      </c>
      <c r="CB112" s="771"/>
      <c r="CC112" s="771"/>
      <c r="CD112" s="771"/>
      <c r="CE112" s="771"/>
      <c r="CF112" s="848">
        <v>170.4</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720871</v>
      </c>
      <c r="AB113" s="909"/>
      <c r="AC113" s="909"/>
      <c r="AD113" s="909"/>
      <c r="AE113" s="910"/>
      <c r="AF113" s="911">
        <v>757175</v>
      </c>
      <c r="AG113" s="909"/>
      <c r="AH113" s="909"/>
      <c r="AI113" s="909"/>
      <c r="AJ113" s="910"/>
      <c r="AK113" s="911">
        <v>748710</v>
      </c>
      <c r="AL113" s="909"/>
      <c r="AM113" s="909"/>
      <c r="AN113" s="909"/>
      <c r="AO113" s="910"/>
      <c r="AP113" s="912">
        <v>9.3000000000000007</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18122</v>
      </c>
      <c r="BR113" s="771"/>
      <c r="BS113" s="771"/>
      <c r="BT113" s="771"/>
      <c r="BU113" s="771"/>
      <c r="BV113" s="771">
        <v>15088</v>
      </c>
      <c r="BW113" s="771"/>
      <c r="BX113" s="771"/>
      <c r="BY113" s="771"/>
      <c r="BZ113" s="771"/>
      <c r="CA113" s="771">
        <v>12656</v>
      </c>
      <c r="CB113" s="771"/>
      <c r="CC113" s="771"/>
      <c r="CD113" s="771"/>
      <c r="CE113" s="771"/>
      <c r="CF113" s="848">
        <v>0.2</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3089706</v>
      </c>
      <c r="BR114" s="771"/>
      <c r="BS114" s="771"/>
      <c r="BT114" s="771"/>
      <c r="BU114" s="771"/>
      <c r="BV114" s="771">
        <v>3038995</v>
      </c>
      <c r="BW114" s="771"/>
      <c r="BX114" s="771"/>
      <c r="BY114" s="771"/>
      <c r="BZ114" s="771"/>
      <c r="CA114" s="771">
        <v>2856100</v>
      </c>
      <c r="CB114" s="771"/>
      <c r="CC114" s="771"/>
      <c r="CD114" s="771"/>
      <c r="CE114" s="771"/>
      <c r="CF114" s="848">
        <v>35.5</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16517</v>
      </c>
      <c r="BR115" s="771"/>
      <c r="BS115" s="771"/>
      <c r="BT115" s="771"/>
      <c r="BU115" s="771"/>
      <c r="BV115" s="771">
        <v>15017</v>
      </c>
      <c r="BW115" s="771"/>
      <c r="BX115" s="771"/>
      <c r="BY115" s="771"/>
      <c r="BZ115" s="771"/>
      <c r="CA115" s="771">
        <v>13517</v>
      </c>
      <c r="CB115" s="771"/>
      <c r="CC115" s="771"/>
      <c r="CD115" s="771"/>
      <c r="CE115" s="771"/>
      <c r="CF115" s="848">
        <v>0.2</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16</v>
      </c>
      <c r="AB116" s="784"/>
      <c r="AC116" s="784"/>
      <c r="AD116" s="784"/>
      <c r="AE116" s="785"/>
      <c r="AF116" s="786">
        <v>18</v>
      </c>
      <c r="AG116" s="784"/>
      <c r="AH116" s="784"/>
      <c r="AI116" s="784"/>
      <c r="AJ116" s="785"/>
      <c r="AK116" s="786">
        <v>155</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2579590</v>
      </c>
      <c r="AB117" s="895"/>
      <c r="AC117" s="895"/>
      <c r="AD117" s="895"/>
      <c r="AE117" s="896"/>
      <c r="AF117" s="898">
        <v>2554145</v>
      </c>
      <c r="AG117" s="895"/>
      <c r="AH117" s="895"/>
      <c r="AI117" s="895"/>
      <c r="AJ117" s="896"/>
      <c r="AK117" s="898">
        <v>2471917</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286</v>
      </c>
      <c r="AG118" s="888"/>
      <c r="AH118" s="888"/>
      <c r="AI118" s="888"/>
      <c r="AJ118" s="889"/>
      <c r="AK118" s="890" t="s">
        <v>285</v>
      </c>
      <c r="AL118" s="888"/>
      <c r="AM118" s="888"/>
      <c r="AN118" s="888"/>
      <c r="AO118" s="889"/>
      <c r="AP118" s="891" t="s">
        <v>407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435</v>
      </c>
      <c r="BP118" s="838"/>
      <c r="BQ118" s="857">
        <v>28487404</v>
      </c>
      <c r="BR118" s="858"/>
      <c r="BS118" s="858"/>
      <c r="BT118" s="858"/>
      <c r="BU118" s="858"/>
      <c r="BV118" s="858">
        <v>29818367</v>
      </c>
      <c r="BW118" s="858"/>
      <c r="BX118" s="858"/>
      <c r="BY118" s="858"/>
      <c r="BZ118" s="858"/>
      <c r="CA118" s="858">
        <v>30163699</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5681310</v>
      </c>
      <c r="BR119" s="800"/>
      <c r="BS119" s="800"/>
      <c r="BT119" s="800"/>
      <c r="BU119" s="800"/>
      <c r="BV119" s="800">
        <v>5627016</v>
      </c>
      <c r="BW119" s="800"/>
      <c r="BX119" s="800"/>
      <c r="BY119" s="800"/>
      <c r="BZ119" s="800"/>
      <c r="CA119" s="800">
        <v>5223530</v>
      </c>
      <c r="CB119" s="800"/>
      <c r="CC119" s="800"/>
      <c r="CD119" s="800"/>
      <c r="CE119" s="800"/>
      <c r="CF119" s="861">
        <v>65</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792002</v>
      </c>
      <c r="BR120" s="771"/>
      <c r="BS120" s="771"/>
      <c r="BT120" s="771"/>
      <c r="BU120" s="771"/>
      <c r="BV120" s="771">
        <v>770308</v>
      </c>
      <c r="BW120" s="771"/>
      <c r="BX120" s="771"/>
      <c r="BY120" s="771"/>
      <c r="BZ120" s="771"/>
      <c r="CA120" s="771">
        <v>751804</v>
      </c>
      <c r="CB120" s="771"/>
      <c r="CC120" s="771"/>
      <c r="CD120" s="771"/>
      <c r="CE120" s="771"/>
      <c r="CF120" s="848">
        <v>9.4</v>
      </c>
      <c r="CG120" s="849"/>
      <c r="CH120" s="849"/>
      <c r="CI120" s="849"/>
      <c r="CJ120" s="849"/>
      <c r="CK120" s="850" t="s">
        <v>441</v>
      </c>
      <c r="CL120" s="810"/>
      <c r="CM120" s="810"/>
      <c r="CN120" s="810"/>
      <c r="CO120" s="811"/>
      <c r="CP120" s="854" t="s">
        <v>389</v>
      </c>
      <c r="CQ120" s="855"/>
      <c r="CR120" s="855"/>
      <c r="CS120" s="855"/>
      <c r="CT120" s="855"/>
      <c r="CU120" s="855"/>
      <c r="CV120" s="855"/>
      <c r="CW120" s="855"/>
      <c r="CX120" s="855"/>
      <c r="CY120" s="855"/>
      <c r="CZ120" s="855"/>
      <c r="DA120" s="855"/>
      <c r="DB120" s="855"/>
      <c r="DC120" s="855"/>
      <c r="DD120" s="855"/>
      <c r="DE120" s="855"/>
      <c r="DF120" s="856"/>
      <c r="DG120" s="799">
        <v>5415950</v>
      </c>
      <c r="DH120" s="800"/>
      <c r="DI120" s="800"/>
      <c r="DJ120" s="800"/>
      <c r="DK120" s="800"/>
      <c r="DL120" s="800">
        <v>5918371</v>
      </c>
      <c r="DM120" s="800"/>
      <c r="DN120" s="800"/>
      <c r="DO120" s="800"/>
      <c r="DP120" s="800"/>
      <c r="DQ120" s="800">
        <v>6263201</v>
      </c>
      <c r="DR120" s="800"/>
      <c r="DS120" s="800"/>
      <c r="DT120" s="800"/>
      <c r="DU120" s="800"/>
      <c r="DV120" s="801">
        <v>77.900000000000006</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16842031</v>
      </c>
      <c r="BR121" s="858"/>
      <c r="BS121" s="858"/>
      <c r="BT121" s="858"/>
      <c r="BU121" s="858"/>
      <c r="BV121" s="858">
        <v>17217517</v>
      </c>
      <c r="BW121" s="858"/>
      <c r="BX121" s="858"/>
      <c r="BY121" s="858"/>
      <c r="BZ121" s="858"/>
      <c r="CA121" s="858">
        <v>17418880</v>
      </c>
      <c r="CB121" s="858"/>
      <c r="CC121" s="858"/>
      <c r="CD121" s="858"/>
      <c r="CE121" s="858"/>
      <c r="CF121" s="859">
        <v>216.7</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3425906</v>
      </c>
      <c r="DH121" s="771"/>
      <c r="DI121" s="771"/>
      <c r="DJ121" s="771"/>
      <c r="DK121" s="771"/>
      <c r="DL121" s="771">
        <v>3420299</v>
      </c>
      <c r="DM121" s="771"/>
      <c r="DN121" s="771"/>
      <c r="DO121" s="771"/>
      <c r="DP121" s="771"/>
      <c r="DQ121" s="771">
        <v>3341325</v>
      </c>
      <c r="DR121" s="771"/>
      <c r="DS121" s="771"/>
      <c r="DT121" s="771"/>
      <c r="DU121" s="771"/>
      <c r="DV121" s="823">
        <v>41.6</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444</v>
      </c>
      <c r="BP122" s="838"/>
      <c r="BQ122" s="839">
        <v>23315343</v>
      </c>
      <c r="BR122" s="840"/>
      <c r="BS122" s="840"/>
      <c r="BT122" s="840"/>
      <c r="BU122" s="840"/>
      <c r="BV122" s="840">
        <v>23614841</v>
      </c>
      <c r="BW122" s="840"/>
      <c r="BX122" s="840"/>
      <c r="BY122" s="840"/>
      <c r="BZ122" s="840"/>
      <c r="CA122" s="840">
        <v>23394214</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1451790</v>
      </c>
      <c r="DH122" s="771"/>
      <c r="DI122" s="771"/>
      <c r="DJ122" s="771"/>
      <c r="DK122" s="771"/>
      <c r="DL122" s="771">
        <v>1837187</v>
      </c>
      <c r="DM122" s="771"/>
      <c r="DN122" s="771"/>
      <c r="DO122" s="771"/>
      <c r="DP122" s="771"/>
      <c r="DQ122" s="771">
        <v>2016186</v>
      </c>
      <c r="DR122" s="771"/>
      <c r="DS122" s="771"/>
      <c r="DT122" s="771"/>
      <c r="DU122" s="771"/>
      <c r="DV122" s="823">
        <v>25.1</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63.9</v>
      </c>
      <c r="BR123" s="832"/>
      <c r="BS123" s="832"/>
      <c r="BT123" s="832"/>
      <c r="BU123" s="832"/>
      <c r="BV123" s="832">
        <v>75.5</v>
      </c>
      <c r="BW123" s="832"/>
      <c r="BX123" s="832"/>
      <c r="BY123" s="832"/>
      <c r="BZ123" s="832"/>
      <c r="CA123" s="832">
        <v>84.2</v>
      </c>
      <c r="CB123" s="832"/>
      <c r="CC123" s="832"/>
      <c r="CD123" s="832"/>
      <c r="CE123" s="832"/>
      <c r="CF123" s="730"/>
      <c r="CG123" s="731"/>
      <c r="CH123" s="731"/>
      <c r="CI123" s="731"/>
      <c r="CJ123" s="833"/>
      <c r="CK123" s="851"/>
      <c r="CL123" s="812"/>
      <c r="CM123" s="812"/>
      <c r="CN123" s="812"/>
      <c r="CO123" s="813"/>
      <c r="CP123" s="828" t="s">
        <v>387</v>
      </c>
      <c r="CQ123" s="829"/>
      <c r="CR123" s="829"/>
      <c r="CS123" s="829"/>
      <c r="CT123" s="829"/>
      <c r="CU123" s="829"/>
      <c r="CV123" s="829"/>
      <c r="CW123" s="829"/>
      <c r="CX123" s="829"/>
      <c r="CY123" s="829"/>
      <c r="CZ123" s="829"/>
      <c r="DA123" s="829"/>
      <c r="DB123" s="829"/>
      <c r="DC123" s="829"/>
      <c r="DD123" s="829"/>
      <c r="DE123" s="829"/>
      <c r="DF123" s="830"/>
      <c r="DG123" s="783">
        <v>1401164</v>
      </c>
      <c r="DH123" s="784"/>
      <c r="DI123" s="784"/>
      <c r="DJ123" s="784"/>
      <c r="DK123" s="785"/>
      <c r="DL123" s="786">
        <v>1558647</v>
      </c>
      <c r="DM123" s="784"/>
      <c r="DN123" s="784"/>
      <c r="DO123" s="784"/>
      <c r="DP123" s="785"/>
      <c r="DQ123" s="786">
        <v>1693570</v>
      </c>
      <c r="DR123" s="784"/>
      <c r="DS123" s="784"/>
      <c r="DT123" s="784"/>
      <c r="DU123" s="785"/>
      <c r="DV123" s="754">
        <v>21.1</v>
      </c>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309271</v>
      </c>
      <c r="DH124" s="717"/>
      <c r="DI124" s="717"/>
      <c r="DJ124" s="717"/>
      <c r="DK124" s="718"/>
      <c r="DL124" s="719">
        <v>402989</v>
      </c>
      <c r="DM124" s="717"/>
      <c r="DN124" s="717"/>
      <c r="DO124" s="717"/>
      <c r="DP124" s="718"/>
      <c r="DQ124" s="719">
        <v>379643</v>
      </c>
      <c r="DR124" s="717"/>
      <c r="DS124" s="717"/>
      <c r="DT124" s="717"/>
      <c r="DU124" s="718"/>
      <c r="DV124" s="807">
        <v>4.7</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455</v>
      </c>
      <c r="AY127" s="758"/>
      <c r="AZ127" s="758"/>
      <c r="BA127" s="758"/>
      <c r="BB127" s="758"/>
      <c r="BC127" s="758"/>
      <c r="BD127" s="758"/>
      <c r="BE127" s="759"/>
      <c r="BF127" s="760" t="s">
        <v>111</v>
      </c>
      <c r="BG127" s="761"/>
      <c r="BH127" s="761"/>
      <c r="BI127" s="761"/>
      <c r="BJ127" s="761"/>
      <c r="BK127" s="761"/>
      <c r="BL127" s="762"/>
      <c r="BM127" s="760">
        <v>13.43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v>16517</v>
      </c>
      <c r="DH127" s="820"/>
      <c r="DI127" s="820"/>
      <c r="DJ127" s="820"/>
      <c r="DK127" s="820"/>
      <c r="DL127" s="820">
        <v>15017</v>
      </c>
      <c r="DM127" s="820"/>
      <c r="DN127" s="820"/>
      <c r="DO127" s="820"/>
      <c r="DP127" s="820"/>
      <c r="DQ127" s="820">
        <v>13517</v>
      </c>
      <c r="DR127" s="820"/>
      <c r="DS127" s="820"/>
      <c r="DT127" s="820"/>
      <c r="DU127" s="820"/>
      <c r="DV127" s="821">
        <v>0.2</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64982</v>
      </c>
      <c r="AB128" s="724"/>
      <c r="AC128" s="724"/>
      <c r="AD128" s="724"/>
      <c r="AE128" s="725"/>
      <c r="AF128" s="726">
        <v>61141</v>
      </c>
      <c r="AG128" s="724"/>
      <c r="AH128" s="724"/>
      <c r="AI128" s="724"/>
      <c r="AJ128" s="725"/>
      <c r="AK128" s="726">
        <v>57501</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18.43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9456591</v>
      </c>
      <c r="AB129" s="784"/>
      <c r="AC129" s="784"/>
      <c r="AD129" s="784"/>
      <c r="AE129" s="785"/>
      <c r="AF129" s="786">
        <v>9574779</v>
      </c>
      <c r="AG129" s="784"/>
      <c r="AH129" s="784"/>
      <c r="AI129" s="784"/>
      <c r="AJ129" s="785"/>
      <c r="AK129" s="786">
        <v>9461892</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13.4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1365277</v>
      </c>
      <c r="AB130" s="784"/>
      <c r="AC130" s="784"/>
      <c r="AD130" s="784"/>
      <c r="AE130" s="785"/>
      <c r="AF130" s="786">
        <v>1366224</v>
      </c>
      <c r="AG130" s="784"/>
      <c r="AH130" s="784"/>
      <c r="AI130" s="784"/>
      <c r="AJ130" s="785"/>
      <c r="AK130" s="786">
        <v>1425341</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84.2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8091314</v>
      </c>
      <c r="AB131" s="717"/>
      <c r="AC131" s="717"/>
      <c r="AD131" s="717"/>
      <c r="AE131" s="718"/>
      <c r="AF131" s="719">
        <v>8208555</v>
      </c>
      <c r="AG131" s="717"/>
      <c r="AH131" s="717"/>
      <c r="AI131" s="717"/>
      <c r="AJ131" s="718"/>
      <c r="AK131" s="719">
        <v>8036551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14.20450374</v>
      </c>
      <c r="AB132" s="740"/>
      <c r="AC132" s="740"/>
      <c r="AD132" s="740"/>
      <c r="AE132" s="741"/>
      <c r="AF132" s="742">
        <v>13.72689834</v>
      </c>
      <c r="AG132" s="740"/>
      <c r="AH132" s="740"/>
      <c r="AI132" s="740"/>
      <c r="AJ132" s="741"/>
      <c r="AK132" s="742">
        <v>12.30720741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13.5</v>
      </c>
      <c r="AB133" s="749"/>
      <c r="AC133" s="749"/>
      <c r="AD133" s="749"/>
      <c r="AE133" s="750"/>
      <c r="AF133" s="748">
        <v>13.6</v>
      </c>
      <c r="AG133" s="749"/>
      <c r="AH133" s="749"/>
      <c r="AI133" s="749"/>
      <c r="AJ133" s="750"/>
      <c r="AK133" s="748">
        <v>13.4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20" t="s">
        <v>471</v>
      </c>
      <c r="L7" s="254"/>
      <c r="M7" s="255" t="s">
        <v>472</v>
      </c>
      <c r="N7" s="256"/>
    </row>
    <row r="8" spans="1:16" x14ac:dyDescent="0.15">
      <c r="A8" s="248"/>
      <c r="B8" s="244"/>
      <c r="C8" s="244"/>
      <c r="D8" s="244"/>
      <c r="E8" s="244"/>
      <c r="F8" s="244"/>
      <c r="G8" s="257"/>
      <c r="H8" s="258"/>
      <c r="I8" s="258"/>
      <c r="J8" s="259"/>
      <c r="K8" s="1121"/>
      <c r="L8" s="260" t="s">
        <v>473</v>
      </c>
      <c r="M8" s="261" t="s">
        <v>474</v>
      </c>
      <c r="N8" s="262" t="s">
        <v>475</v>
      </c>
    </row>
    <row r="9" spans="1:16" x14ac:dyDescent="0.15">
      <c r="A9" s="248"/>
      <c r="B9" s="244"/>
      <c r="C9" s="244"/>
      <c r="D9" s="244"/>
      <c r="E9" s="244"/>
      <c r="F9" s="244"/>
      <c r="G9" s="1134" t="s">
        <v>476</v>
      </c>
      <c r="H9" s="1135"/>
      <c r="I9" s="1135"/>
      <c r="J9" s="1136"/>
      <c r="K9" s="263">
        <v>3133692</v>
      </c>
      <c r="L9" s="264">
        <v>88475</v>
      </c>
      <c r="M9" s="265">
        <v>84248</v>
      </c>
      <c r="N9" s="266">
        <v>5</v>
      </c>
    </row>
    <row r="10" spans="1:16" x14ac:dyDescent="0.15">
      <c r="A10" s="248"/>
      <c r="B10" s="244"/>
      <c r="C10" s="244"/>
      <c r="D10" s="244"/>
      <c r="E10" s="244"/>
      <c r="F10" s="244"/>
      <c r="G10" s="1134" t="s">
        <v>477</v>
      </c>
      <c r="H10" s="1135"/>
      <c r="I10" s="1135"/>
      <c r="J10" s="1136"/>
      <c r="K10" s="267">
        <v>40853</v>
      </c>
      <c r="L10" s="268">
        <v>1153</v>
      </c>
      <c r="M10" s="269">
        <v>7169</v>
      </c>
      <c r="N10" s="270">
        <v>-83.9</v>
      </c>
    </row>
    <row r="11" spans="1:16" ht="13.5" customHeight="1" x14ac:dyDescent="0.15">
      <c r="A11" s="248"/>
      <c r="B11" s="244"/>
      <c r="C11" s="244"/>
      <c r="D11" s="244"/>
      <c r="E11" s="244"/>
      <c r="F11" s="244"/>
      <c r="G11" s="1134" t="s">
        <v>478</v>
      </c>
      <c r="H11" s="1135"/>
      <c r="I11" s="1135"/>
      <c r="J11" s="1136"/>
      <c r="K11" s="267">
        <v>284</v>
      </c>
      <c r="L11" s="268">
        <v>8</v>
      </c>
      <c r="M11" s="269">
        <v>9152</v>
      </c>
      <c r="N11" s="270">
        <v>-99.9</v>
      </c>
    </row>
    <row r="12" spans="1:16" ht="13.5" customHeight="1" x14ac:dyDescent="0.15">
      <c r="A12" s="248"/>
      <c r="B12" s="244"/>
      <c r="C12" s="244"/>
      <c r="D12" s="244"/>
      <c r="E12" s="244"/>
      <c r="F12" s="244"/>
      <c r="G12" s="1134" t="s">
        <v>479</v>
      </c>
      <c r="H12" s="1135"/>
      <c r="I12" s="1135"/>
      <c r="J12" s="1136"/>
      <c r="K12" s="267" t="s">
        <v>480</v>
      </c>
      <c r="L12" s="268" t="s">
        <v>480</v>
      </c>
      <c r="M12" s="269">
        <v>893</v>
      </c>
      <c r="N12" s="270" t="s">
        <v>480</v>
      </c>
    </row>
    <row r="13" spans="1:16" ht="13.5" customHeight="1" x14ac:dyDescent="0.15">
      <c r="A13" s="248"/>
      <c r="B13" s="244"/>
      <c r="C13" s="244"/>
      <c r="D13" s="244"/>
      <c r="E13" s="244"/>
      <c r="F13" s="244"/>
      <c r="G13" s="1134" t="s">
        <v>481</v>
      </c>
      <c r="H13" s="1135"/>
      <c r="I13" s="1135"/>
      <c r="J13" s="1136"/>
      <c r="K13" s="267" t="s">
        <v>480</v>
      </c>
      <c r="L13" s="268" t="s">
        <v>480</v>
      </c>
      <c r="M13" s="269">
        <v>3</v>
      </c>
      <c r="N13" s="270" t="s">
        <v>480</v>
      </c>
    </row>
    <row r="14" spans="1:16" ht="13.5" customHeight="1" x14ac:dyDescent="0.15">
      <c r="A14" s="248"/>
      <c r="B14" s="244"/>
      <c r="C14" s="244"/>
      <c r="D14" s="244"/>
      <c r="E14" s="244"/>
      <c r="F14" s="244"/>
      <c r="G14" s="1134" t="s">
        <v>482</v>
      </c>
      <c r="H14" s="1135"/>
      <c r="I14" s="1135"/>
      <c r="J14" s="1136"/>
      <c r="K14" s="267">
        <v>123639</v>
      </c>
      <c r="L14" s="268">
        <v>3491</v>
      </c>
      <c r="M14" s="269">
        <v>3652</v>
      </c>
      <c r="N14" s="270">
        <v>-4.4000000000000004</v>
      </c>
    </row>
    <row r="15" spans="1:16" ht="13.5" customHeight="1" x14ac:dyDescent="0.15">
      <c r="A15" s="248"/>
      <c r="B15" s="244"/>
      <c r="C15" s="244"/>
      <c r="D15" s="244"/>
      <c r="E15" s="244"/>
      <c r="F15" s="244"/>
      <c r="G15" s="1134" t="s">
        <v>483</v>
      </c>
      <c r="H15" s="1135"/>
      <c r="I15" s="1135"/>
      <c r="J15" s="1136"/>
      <c r="K15" s="267">
        <v>92127</v>
      </c>
      <c r="L15" s="268">
        <v>2601</v>
      </c>
      <c r="M15" s="269">
        <v>2134</v>
      </c>
      <c r="N15" s="270">
        <v>21.9</v>
      </c>
    </row>
    <row r="16" spans="1:16" x14ac:dyDescent="0.15">
      <c r="A16" s="248"/>
      <c r="B16" s="244"/>
      <c r="C16" s="244"/>
      <c r="D16" s="244"/>
      <c r="E16" s="244"/>
      <c r="F16" s="244"/>
      <c r="G16" s="1137" t="s">
        <v>484</v>
      </c>
      <c r="H16" s="1138"/>
      <c r="I16" s="1138"/>
      <c r="J16" s="1139"/>
      <c r="K16" s="268">
        <v>-290292</v>
      </c>
      <c r="L16" s="268">
        <v>-8196</v>
      </c>
      <c r="M16" s="269">
        <v>-9248</v>
      </c>
      <c r="N16" s="270">
        <v>-11.4</v>
      </c>
    </row>
    <row r="17" spans="1:16" x14ac:dyDescent="0.15">
      <c r="A17" s="248"/>
      <c r="B17" s="244"/>
      <c r="C17" s="244"/>
      <c r="D17" s="244"/>
      <c r="E17" s="244"/>
      <c r="F17" s="244"/>
      <c r="G17" s="1137" t="s">
        <v>169</v>
      </c>
      <c r="H17" s="1138"/>
      <c r="I17" s="1138"/>
      <c r="J17" s="1139"/>
      <c r="K17" s="268">
        <v>3100303</v>
      </c>
      <c r="L17" s="268">
        <v>87532</v>
      </c>
      <c r="M17" s="269">
        <v>98003</v>
      </c>
      <c r="N17" s="270">
        <v>-10.7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1" t="s">
        <v>489</v>
      </c>
      <c r="H21" s="1132"/>
      <c r="I21" s="1132"/>
      <c r="J21" s="1133"/>
      <c r="K21" s="280">
        <v>9.15</v>
      </c>
      <c r="L21" s="281">
        <v>9.39</v>
      </c>
      <c r="M21" s="282">
        <v>-0.24</v>
      </c>
      <c r="N21" s="249"/>
      <c r="O21" s="283"/>
      <c r="P21" s="279"/>
    </row>
    <row r="22" spans="1:16" s="284" customFormat="1" x14ac:dyDescent="0.15">
      <c r="A22" s="279"/>
      <c r="B22" s="249"/>
      <c r="C22" s="249"/>
      <c r="D22" s="249"/>
      <c r="E22" s="249"/>
      <c r="F22" s="249"/>
      <c r="G22" s="1131" t="s">
        <v>490</v>
      </c>
      <c r="H22" s="1132"/>
      <c r="I22" s="1132"/>
      <c r="J22" s="1133"/>
      <c r="K22" s="285">
        <v>97.1</v>
      </c>
      <c r="L22" s="286">
        <v>97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0" t="s">
        <v>471</v>
      </c>
      <c r="L30" s="254"/>
      <c r="M30" s="255" t="s">
        <v>472</v>
      </c>
      <c r="N30" s="256"/>
    </row>
    <row r="31" spans="1:16" x14ac:dyDescent="0.15">
      <c r="A31" s="248"/>
      <c r="B31" s="244"/>
      <c r="C31" s="244"/>
      <c r="D31" s="244"/>
      <c r="E31" s="244"/>
      <c r="F31" s="244"/>
      <c r="G31" s="257"/>
      <c r="H31" s="258"/>
      <c r="I31" s="258"/>
      <c r="J31" s="259"/>
      <c r="K31" s="1121"/>
      <c r="L31" s="260" t="s">
        <v>473</v>
      </c>
      <c r="M31" s="261" t="s">
        <v>474</v>
      </c>
      <c r="N31" s="262" t="s">
        <v>475</v>
      </c>
    </row>
    <row r="32" spans="1:16" ht="27" customHeight="1" x14ac:dyDescent="0.15">
      <c r="A32" s="248"/>
      <c r="B32" s="244"/>
      <c r="C32" s="244"/>
      <c r="D32" s="244"/>
      <c r="E32" s="244"/>
      <c r="F32" s="244"/>
      <c r="G32" s="1122" t="s">
        <v>493</v>
      </c>
      <c r="H32" s="1123"/>
      <c r="I32" s="1123"/>
      <c r="J32" s="1124"/>
      <c r="K32" s="294">
        <v>1713052</v>
      </c>
      <c r="L32" s="294">
        <v>48365</v>
      </c>
      <c r="M32" s="295">
        <v>64926</v>
      </c>
      <c r="N32" s="296">
        <v>-25.5</v>
      </c>
    </row>
    <row r="33" spans="1:16" ht="13.5" customHeight="1" x14ac:dyDescent="0.15">
      <c r="A33" s="248"/>
      <c r="B33" s="244"/>
      <c r="C33" s="244"/>
      <c r="D33" s="244"/>
      <c r="E33" s="244"/>
      <c r="F33" s="244"/>
      <c r="G33" s="1122" t="s">
        <v>494</v>
      </c>
      <c r="H33" s="1123"/>
      <c r="I33" s="1123"/>
      <c r="J33" s="1124"/>
      <c r="K33" s="294" t="s">
        <v>480</v>
      </c>
      <c r="L33" s="294" t="s">
        <v>480</v>
      </c>
      <c r="M33" s="295" t="s">
        <v>480</v>
      </c>
      <c r="N33" s="296" t="s">
        <v>480</v>
      </c>
    </row>
    <row r="34" spans="1:16" ht="27" customHeight="1" x14ac:dyDescent="0.15">
      <c r="A34" s="248"/>
      <c r="B34" s="244"/>
      <c r="C34" s="244"/>
      <c r="D34" s="244"/>
      <c r="E34" s="244"/>
      <c r="F34" s="244"/>
      <c r="G34" s="1122" t="s">
        <v>495</v>
      </c>
      <c r="H34" s="1123"/>
      <c r="I34" s="1123"/>
      <c r="J34" s="1124"/>
      <c r="K34" s="294">
        <v>10000</v>
      </c>
      <c r="L34" s="294">
        <v>282</v>
      </c>
      <c r="M34" s="295">
        <v>24</v>
      </c>
      <c r="N34" s="296">
        <v>1075</v>
      </c>
    </row>
    <row r="35" spans="1:16" ht="27" customHeight="1" x14ac:dyDescent="0.15">
      <c r="A35" s="248"/>
      <c r="B35" s="244"/>
      <c r="C35" s="244"/>
      <c r="D35" s="244"/>
      <c r="E35" s="244"/>
      <c r="F35" s="244"/>
      <c r="G35" s="1122" t="s">
        <v>496</v>
      </c>
      <c r="H35" s="1123"/>
      <c r="I35" s="1123"/>
      <c r="J35" s="1124"/>
      <c r="K35" s="294">
        <v>748710</v>
      </c>
      <c r="L35" s="294">
        <v>21139</v>
      </c>
      <c r="M35" s="295">
        <v>18007</v>
      </c>
      <c r="N35" s="296">
        <v>17.399999999999999</v>
      </c>
    </row>
    <row r="36" spans="1:16" ht="27" customHeight="1" x14ac:dyDescent="0.15">
      <c r="A36" s="248"/>
      <c r="B36" s="244"/>
      <c r="C36" s="244"/>
      <c r="D36" s="244"/>
      <c r="E36" s="244"/>
      <c r="F36" s="244"/>
      <c r="G36" s="1122" t="s">
        <v>497</v>
      </c>
      <c r="H36" s="1123"/>
      <c r="I36" s="1123"/>
      <c r="J36" s="1124"/>
      <c r="K36" s="294" t="s">
        <v>480</v>
      </c>
      <c r="L36" s="294" t="s">
        <v>480</v>
      </c>
      <c r="M36" s="295">
        <v>3275</v>
      </c>
      <c r="N36" s="296" t="s">
        <v>480</v>
      </c>
    </row>
    <row r="37" spans="1:16" ht="13.5" customHeight="1" x14ac:dyDescent="0.15">
      <c r="A37" s="248"/>
      <c r="B37" s="244"/>
      <c r="C37" s="244"/>
      <c r="D37" s="244"/>
      <c r="E37" s="244"/>
      <c r="F37" s="244"/>
      <c r="G37" s="1122" t="s">
        <v>498</v>
      </c>
      <c r="H37" s="1123"/>
      <c r="I37" s="1123"/>
      <c r="J37" s="1124"/>
      <c r="K37" s="294" t="s">
        <v>480</v>
      </c>
      <c r="L37" s="294" t="s">
        <v>480</v>
      </c>
      <c r="M37" s="295">
        <v>1233</v>
      </c>
      <c r="N37" s="296" t="s">
        <v>480</v>
      </c>
    </row>
    <row r="38" spans="1:16" ht="27" customHeight="1" x14ac:dyDescent="0.15">
      <c r="A38" s="248"/>
      <c r="B38" s="244"/>
      <c r="C38" s="244"/>
      <c r="D38" s="244"/>
      <c r="E38" s="244"/>
      <c r="F38" s="244"/>
      <c r="G38" s="1125" t="s">
        <v>499</v>
      </c>
      <c r="H38" s="1126"/>
      <c r="I38" s="1126"/>
      <c r="J38" s="1127"/>
      <c r="K38" s="297">
        <v>155</v>
      </c>
      <c r="L38" s="297">
        <v>4</v>
      </c>
      <c r="M38" s="298">
        <v>9</v>
      </c>
      <c r="N38" s="299">
        <v>-55.6</v>
      </c>
      <c r="O38" s="293"/>
    </row>
    <row r="39" spans="1:16" x14ac:dyDescent="0.15">
      <c r="A39" s="248"/>
      <c r="B39" s="244"/>
      <c r="C39" s="244"/>
      <c r="D39" s="244"/>
      <c r="E39" s="244"/>
      <c r="F39" s="244"/>
      <c r="G39" s="1125" t="s">
        <v>500</v>
      </c>
      <c r="H39" s="1126"/>
      <c r="I39" s="1126"/>
      <c r="J39" s="1127"/>
      <c r="K39" s="300">
        <v>-57501</v>
      </c>
      <c r="L39" s="300">
        <v>-1623</v>
      </c>
      <c r="M39" s="301">
        <v>-4280</v>
      </c>
      <c r="N39" s="302">
        <v>-62.1</v>
      </c>
      <c r="O39" s="293"/>
    </row>
    <row r="40" spans="1:16" ht="27" customHeight="1" x14ac:dyDescent="0.15">
      <c r="A40" s="248"/>
      <c r="B40" s="244"/>
      <c r="C40" s="244"/>
      <c r="D40" s="244"/>
      <c r="E40" s="244"/>
      <c r="F40" s="244"/>
      <c r="G40" s="1122" t="s">
        <v>501</v>
      </c>
      <c r="H40" s="1123"/>
      <c r="I40" s="1123"/>
      <c r="J40" s="1124"/>
      <c r="K40" s="300">
        <v>-1425341</v>
      </c>
      <c r="L40" s="300">
        <v>-40242</v>
      </c>
      <c r="M40" s="301">
        <v>-56807</v>
      </c>
      <c r="N40" s="302">
        <v>-29.2</v>
      </c>
      <c r="O40" s="293"/>
    </row>
    <row r="41" spans="1:16" x14ac:dyDescent="0.15">
      <c r="A41" s="248"/>
      <c r="B41" s="244"/>
      <c r="C41" s="244"/>
      <c r="D41" s="244"/>
      <c r="E41" s="244"/>
      <c r="F41" s="244"/>
      <c r="G41" s="1128" t="s">
        <v>280</v>
      </c>
      <c r="H41" s="1129"/>
      <c r="I41" s="1129"/>
      <c r="J41" s="1130"/>
      <c r="K41" s="294">
        <v>989075</v>
      </c>
      <c r="L41" s="300">
        <v>27925</v>
      </c>
      <c r="M41" s="301">
        <v>26387</v>
      </c>
      <c r="N41" s="302">
        <v>5.8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5" t="s">
        <v>471</v>
      </c>
      <c r="J49" s="1117" t="s">
        <v>505</v>
      </c>
      <c r="K49" s="1118"/>
      <c r="L49" s="1118"/>
      <c r="M49" s="1118"/>
      <c r="N49" s="1119"/>
    </row>
    <row r="50" spans="1:14" x14ac:dyDescent="0.15">
      <c r="A50" s="248"/>
      <c r="B50" s="244"/>
      <c r="C50" s="244"/>
      <c r="D50" s="244"/>
      <c r="E50" s="244"/>
      <c r="F50" s="244"/>
      <c r="G50" s="312"/>
      <c r="H50" s="313"/>
      <c r="I50" s="1116"/>
      <c r="J50" s="314" t="s">
        <v>506</v>
      </c>
      <c r="K50" s="315" t="s">
        <v>507</v>
      </c>
      <c r="L50" s="316" t="s">
        <v>508</v>
      </c>
      <c r="M50" s="317" t="s">
        <v>509</v>
      </c>
      <c r="N50" s="318" t="s">
        <v>510</v>
      </c>
    </row>
    <row r="51" spans="1:14" x14ac:dyDescent="0.15">
      <c r="A51" s="248"/>
      <c r="B51" s="244"/>
      <c r="C51" s="244"/>
      <c r="D51" s="244"/>
      <c r="E51" s="244"/>
      <c r="F51" s="244"/>
      <c r="G51" s="310" t="s">
        <v>511</v>
      </c>
      <c r="H51" s="311"/>
      <c r="I51" s="319">
        <v>2259329</v>
      </c>
      <c r="J51" s="320">
        <v>61606</v>
      </c>
      <c r="K51" s="321">
        <v>23.3</v>
      </c>
      <c r="L51" s="322">
        <v>86381</v>
      </c>
      <c r="M51" s="323">
        <v>9.3000000000000007</v>
      </c>
      <c r="N51" s="324">
        <v>14</v>
      </c>
    </row>
    <row r="52" spans="1:14" x14ac:dyDescent="0.15">
      <c r="A52" s="248"/>
      <c r="B52" s="244"/>
      <c r="C52" s="244"/>
      <c r="D52" s="244"/>
      <c r="E52" s="244"/>
      <c r="F52" s="244"/>
      <c r="G52" s="325"/>
      <c r="H52" s="326" t="s">
        <v>512</v>
      </c>
      <c r="I52" s="327">
        <v>906201</v>
      </c>
      <c r="J52" s="328">
        <v>24710</v>
      </c>
      <c r="K52" s="329">
        <v>-8</v>
      </c>
      <c r="L52" s="330">
        <v>41242</v>
      </c>
      <c r="M52" s="331">
        <v>-10.4</v>
      </c>
      <c r="N52" s="332">
        <v>2.4</v>
      </c>
    </row>
    <row r="53" spans="1:14" x14ac:dyDescent="0.15">
      <c r="A53" s="248"/>
      <c r="B53" s="244"/>
      <c r="C53" s="244"/>
      <c r="D53" s="244"/>
      <c r="E53" s="244"/>
      <c r="F53" s="244"/>
      <c r="G53" s="310" t="s">
        <v>513</v>
      </c>
      <c r="H53" s="311"/>
      <c r="I53" s="319">
        <v>1489430</v>
      </c>
      <c r="J53" s="320">
        <v>41236</v>
      </c>
      <c r="K53" s="321">
        <v>-33.1</v>
      </c>
      <c r="L53" s="322">
        <v>67201</v>
      </c>
      <c r="M53" s="323">
        <v>-22.2</v>
      </c>
      <c r="N53" s="324">
        <v>-10.9</v>
      </c>
    </row>
    <row r="54" spans="1:14" x14ac:dyDescent="0.15">
      <c r="A54" s="248"/>
      <c r="B54" s="244"/>
      <c r="C54" s="244"/>
      <c r="D54" s="244"/>
      <c r="E54" s="244"/>
      <c r="F54" s="244"/>
      <c r="G54" s="325"/>
      <c r="H54" s="326" t="s">
        <v>512</v>
      </c>
      <c r="I54" s="327">
        <v>698155</v>
      </c>
      <c r="J54" s="328">
        <v>19329</v>
      </c>
      <c r="K54" s="329">
        <v>-21.8</v>
      </c>
      <c r="L54" s="330">
        <v>35210</v>
      </c>
      <c r="M54" s="331">
        <v>-14.6</v>
      </c>
      <c r="N54" s="332">
        <v>-7.2</v>
      </c>
    </row>
    <row r="55" spans="1:14" x14ac:dyDescent="0.15">
      <c r="A55" s="248"/>
      <c r="B55" s="244"/>
      <c r="C55" s="244"/>
      <c r="D55" s="244"/>
      <c r="E55" s="244"/>
      <c r="F55" s="244"/>
      <c r="G55" s="310" t="s">
        <v>514</v>
      </c>
      <c r="H55" s="311"/>
      <c r="I55" s="319">
        <v>1962834</v>
      </c>
      <c r="J55" s="320">
        <v>54445</v>
      </c>
      <c r="K55" s="321">
        <v>32</v>
      </c>
      <c r="L55" s="322">
        <v>75709</v>
      </c>
      <c r="M55" s="323">
        <v>12.7</v>
      </c>
      <c r="N55" s="324">
        <v>19.3</v>
      </c>
    </row>
    <row r="56" spans="1:14" x14ac:dyDescent="0.15">
      <c r="A56" s="248"/>
      <c r="B56" s="244"/>
      <c r="C56" s="244"/>
      <c r="D56" s="244"/>
      <c r="E56" s="244"/>
      <c r="F56" s="244"/>
      <c r="G56" s="325"/>
      <c r="H56" s="326" t="s">
        <v>512</v>
      </c>
      <c r="I56" s="327">
        <v>924232</v>
      </c>
      <c r="J56" s="328">
        <v>25636</v>
      </c>
      <c r="K56" s="329">
        <v>32.6</v>
      </c>
      <c r="L56" s="330">
        <v>35212</v>
      </c>
      <c r="M56" s="331">
        <v>0</v>
      </c>
      <c r="N56" s="332">
        <v>32.6</v>
      </c>
    </row>
    <row r="57" spans="1:14" x14ac:dyDescent="0.15">
      <c r="A57" s="248"/>
      <c r="B57" s="244"/>
      <c r="C57" s="244"/>
      <c r="D57" s="244"/>
      <c r="E57" s="244"/>
      <c r="F57" s="244"/>
      <c r="G57" s="310" t="s">
        <v>515</v>
      </c>
      <c r="H57" s="311"/>
      <c r="I57" s="319">
        <v>3105999</v>
      </c>
      <c r="J57" s="320">
        <v>86731</v>
      </c>
      <c r="K57" s="321">
        <v>59.3</v>
      </c>
      <c r="L57" s="322">
        <v>90961</v>
      </c>
      <c r="M57" s="323">
        <v>20.100000000000001</v>
      </c>
      <c r="N57" s="324">
        <v>39.200000000000003</v>
      </c>
    </row>
    <row r="58" spans="1:14" x14ac:dyDescent="0.15">
      <c r="A58" s="248"/>
      <c r="B58" s="244"/>
      <c r="C58" s="244"/>
      <c r="D58" s="244"/>
      <c r="E58" s="244"/>
      <c r="F58" s="244"/>
      <c r="G58" s="325"/>
      <c r="H58" s="326" t="s">
        <v>512</v>
      </c>
      <c r="I58" s="327">
        <v>1274081</v>
      </c>
      <c r="J58" s="328">
        <v>35577</v>
      </c>
      <c r="K58" s="329">
        <v>38.799999999999997</v>
      </c>
      <c r="L58" s="330">
        <v>37720</v>
      </c>
      <c r="M58" s="331">
        <v>7.1</v>
      </c>
      <c r="N58" s="332">
        <v>31.7</v>
      </c>
    </row>
    <row r="59" spans="1:14" x14ac:dyDescent="0.15">
      <c r="A59" s="248"/>
      <c r="B59" s="244"/>
      <c r="C59" s="244"/>
      <c r="D59" s="244"/>
      <c r="E59" s="244"/>
      <c r="F59" s="244"/>
      <c r="G59" s="310" t="s">
        <v>516</v>
      </c>
      <c r="H59" s="311"/>
      <c r="I59" s="319">
        <v>3331722</v>
      </c>
      <c r="J59" s="320">
        <v>94066</v>
      </c>
      <c r="K59" s="321">
        <v>8.5</v>
      </c>
      <c r="L59" s="322">
        <v>106614</v>
      </c>
      <c r="M59" s="323">
        <v>17.2</v>
      </c>
      <c r="N59" s="324">
        <v>-8.6999999999999993</v>
      </c>
    </row>
    <row r="60" spans="1:14" x14ac:dyDescent="0.15">
      <c r="A60" s="248"/>
      <c r="B60" s="244"/>
      <c r="C60" s="244"/>
      <c r="D60" s="244"/>
      <c r="E60" s="244"/>
      <c r="F60" s="244"/>
      <c r="G60" s="325"/>
      <c r="H60" s="326" t="s">
        <v>512</v>
      </c>
      <c r="I60" s="333">
        <v>2132751</v>
      </c>
      <c r="J60" s="328">
        <v>60215</v>
      </c>
      <c r="K60" s="329">
        <v>69.3</v>
      </c>
      <c r="L60" s="330">
        <v>45545</v>
      </c>
      <c r="M60" s="331">
        <v>20.7</v>
      </c>
      <c r="N60" s="332">
        <v>48.6</v>
      </c>
    </row>
    <row r="61" spans="1:14" x14ac:dyDescent="0.15">
      <c r="A61" s="248"/>
      <c r="B61" s="244"/>
      <c r="C61" s="244"/>
      <c r="D61" s="244"/>
      <c r="E61" s="244"/>
      <c r="F61" s="244"/>
      <c r="G61" s="310" t="s">
        <v>517</v>
      </c>
      <c r="H61" s="334"/>
      <c r="I61" s="335">
        <v>2429863</v>
      </c>
      <c r="J61" s="336">
        <v>67617</v>
      </c>
      <c r="K61" s="337">
        <v>18</v>
      </c>
      <c r="L61" s="338">
        <v>85373</v>
      </c>
      <c r="M61" s="339">
        <v>7.4</v>
      </c>
      <c r="N61" s="324">
        <v>10.6</v>
      </c>
    </row>
    <row r="62" spans="1:14" x14ac:dyDescent="0.15">
      <c r="A62" s="248"/>
      <c r="B62" s="244"/>
      <c r="C62" s="244"/>
      <c r="D62" s="244"/>
      <c r="E62" s="244"/>
      <c r="F62" s="244"/>
      <c r="G62" s="325"/>
      <c r="H62" s="326" t="s">
        <v>512</v>
      </c>
      <c r="I62" s="327">
        <v>1187084</v>
      </c>
      <c r="J62" s="328">
        <v>33093</v>
      </c>
      <c r="K62" s="329">
        <v>22.2</v>
      </c>
      <c r="L62" s="330">
        <v>38986</v>
      </c>
      <c r="M62" s="331">
        <v>0.6</v>
      </c>
      <c r="N62" s="332">
        <v>21.6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0" t="s">
        <v>3</v>
      </c>
      <c r="D47" s="1140"/>
      <c r="E47" s="1141"/>
      <c r="F47" s="11">
        <v>22</v>
      </c>
      <c r="G47" s="12">
        <v>22.94</v>
      </c>
      <c r="H47" s="12">
        <v>24.14</v>
      </c>
      <c r="I47" s="12">
        <v>24.68</v>
      </c>
      <c r="J47" s="13">
        <v>23.03</v>
      </c>
    </row>
    <row r="48" spans="2:10" ht="57.75" customHeight="1" x14ac:dyDescent="0.15">
      <c r="B48" s="14"/>
      <c r="C48" s="1142" t="s">
        <v>4</v>
      </c>
      <c r="D48" s="1142"/>
      <c r="E48" s="1143"/>
      <c r="F48" s="15">
        <v>0.72</v>
      </c>
      <c r="G48" s="16">
        <v>0.78</v>
      </c>
      <c r="H48" s="16">
        <v>0.84</v>
      </c>
      <c r="I48" s="16">
        <v>0.89</v>
      </c>
      <c r="J48" s="17">
        <v>0.02</v>
      </c>
    </row>
    <row r="49" spans="2:10" ht="57.75" customHeight="1" thickBot="1" x14ac:dyDescent="0.2">
      <c r="B49" s="18"/>
      <c r="C49" s="1144" t="s">
        <v>5</v>
      </c>
      <c r="D49" s="1144"/>
      <c r="E49" s="1145"/>
      <c r="F49" s="19">
        <v>0.76</v>
      </c>
      <c r="G49" s="20">
        <v>0.81</v>
      </c>
      <c r="H49" s="20">
        <v>0.87</v>
      </c>
      <c r="I49" s="20">
        <v>0.89</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2" t="s">
        <v>525</v>
      </c>
      <c r="D34" s="1152"/>
      <c r="E34" s="1153"/>
      <c r="F34" s="32">
        <v>9.6</v>
      </c>
      <c r="G34" s="33">
        <v>10.92</v>
      </c>
      <c r="H34" s="33">
        <v>35.200000000000003</v>
      </c>
      <c r="I34" s="33">
        <v>29.81</v>
      </c>
      <c r="J34" s="34">
        <v>13.51</v>
      </c>
      <c r="K34" s="22"/>
      <c r="L34" s="22"/>
      <c r="M34" s="22"/>
      <c r="N34" s="22"/>
      <c r="O34" s="22"/>
      <c r="P34" s="22"/>
    </row>
    <row r="35" spans="1:16" ht="39" customHeight="1" x14ac:dyDescent="0.15">
      <c r="A35" s="22"/>
      <c r="B35" s="35"/>
      <c r="C35" s="1146" t="s">
        <v>526</v>
      </c>
      <c r="D35" s="1147"/>
      <c r="E35" s="1148"/>
      <c r="F35" s="36">
        <v>12.33</v>
      </c>
      <c r="G35" s="37">
        <v>12.89</v>
      </c>
      <c r="H35" s="37">
        <v>14.01</v>
      </c>
      <c r="I35" s="37">
        <v>10.81</v>
      </c>
      <c r="J35" s="38">
        <v>12.29</v>
      </c>
      <c r="K35" s="22"/>
      <c r="L35" s="22"/>
      <c r="M35" s="22"/>
      <c r="N35" s="22"/>
      <c r="O35" s="22"/>
      <c r="P35" s="22"/>
    </row>
    <row r="36" spans="1:16" ht="39" customHeight="1" x14ac:dyDescent="0.15">
      <c r="A36" s="22"/>
      <c r="B36" s="35"/>
      <c r="C36" s="1146" t="s">
        <v>527</v>
      </c>
      <c r="D36" s="1147"/>
      <c r="E36" s="1148"/>
      <c r="F36" s="36">
        <v>6.56</v>
      </c>
      <c r="G36" s="37">
        <v>7.12</v>
      </c>
      <c r="H36" s="37">
        <v>7.43</v>
      </c>
      <c r="I36" s="37">
        <v>7.22</v>
      </c>
      <c r="J36" s="38">
        <v>6.7</v>
      </c>
      <c r="K36" s="22"/>
      <c r="L36" s="22"/>
      <c r="M36" s="22"/>
      <c r="N36" s="22"/>
      <c r="O36" s="22"/>
      <c r="P36" s="22"/>
    </row>
    <row r="37" spans="1:16" ht="39" customHeight="1" x14ac:dyDescent="0.15">
      <c r="A37" s="22"/>
      <c r="B37" s="35"/>
      <c r="C37" s="1146" t="s">
        <v>528</v>
      </c>
      <c r="D37" s="1147"/>
      <c r="E37" s="1148"/>
      <c r="F37" s="36">
        <v>0</v>
      </c>
      <c r="G37" s="37">
        <v>0</v>
      </c>
      <c r="H37" s="37">
        <v>0.52</v>
      </c>
      <c r="I37" s="37">
        <v>0.09</v>
      </c>
      <c r="J37" s="38">
        <v>0.16</v>
      </c>
      <c r="K37" s="22"/>
      <c r="L37" s="22"/>
      <c r="M37" s="22"/>
      <c r="N37" s="22"/>
      <c r="O37" s="22"/>
      <c r="P37" s="22"/>
    </row>
    <row r="38" spans="1:16" ht="39" customHeight="1" x14ac:dyDescent="0.15">
      <c r="A38" s="22"/>
      <c r="B38" s="35"/>
      <c r="C38" s="1146" t="s">
        <v>529</v>
      </c>
      <c r="D38" s="1147"/>
      <c r="E38" s="1148"/>
      <c r="F38" s="36">
        <v>7.0000000000000007E-2</v>
      </c>
      <c r="G38" s="37">
        <v>0.08</v>
      </c>
      <c r="H38" s="37">
        <v>0.11</v>
      </c>
      <c r="I38" s="37">
        <v>0.08</v>
      </c>
      <c r="J38" s="38">
        <v>0.1</v>
      </c>
      <c r="K38" s="22"/>
      <c r="L38" s="22"/>
      <c r="M38" s="22"/>
      <c r="N38" s="22"/>
      <c r="O38" s="22"/>
      <c r="P38" s="22"/>
    </row>
    <row r="39" spans="1:16" ht="39" customHeight="1" x14ac:dyDescent="0.15">
      <c r="A39" s="22"/>
      <c r="B39" s="35"/>
      <c r="C39" s="1146" t="s">
        <v>530</v>
      </c>
      <c r="D39" s="1147"/>
      <c r="E39" s="1148"/>
      <c r="F39" s="36">
        <v>0.7</v>
      </c>
      <c r="G39" s="37">
        <v>0.77</v>
      </c>
      <c r="H39" s="37">
        <v>0.82</v>
      </c>
      <c r="I39" s="37">
        <v>0.87</v>
      </c>
      <c r="J39" s="38">
        <v>0.01</v>
      </c>
      <c r="K39" s="22"/>
      <c r="L39" s="22"/>
      <c r="M39" s="22"/>
      <c r="N39" s="22"/>
      <c r="O39" s="22"/>
      <c r="P39" s="22"/>
    </row>
    <row r="40" spans="1:16" ht="39" customHeight="1" x14ac:dyDescent="0.15">
      <c r="A40" s="22"/>
      <c r="B40" s="35"/>
      <c r="C40" s="1146" t="s">
        <v>531</v>
      </c>
      <c r="D40" s="1147"/>
      <c r="E40" s="1148"/>
      <c r="F40" s="36">
        <v>0.28000000000000003</v>
      </c>
      <c r="G40" s="37">
        <v>0.95</v>
      </c>
      <c r="H40" s="37">
        <v>0</v>
      </c>
      <c r="I40" s="37">
        <v>0.32</v>
      </c>
      <c r="J40" s="38">
        <v>0.01</v>
      </c>
      <c r="K40" s="22"/>
      <c r="L40" s="22"/>
      <c r="M40" s="22"/>
      <c r="N40" s="22"/>
      <c r="O40" s="22"/>
      <c r="P40" s="22"/>
    </row>
    <row r="41" spans="1:16" ht="39" customHeight="1" x14ac:dyDescent="0.15">
      <c r="A41" s="22"/>
      <c r="B41" s="35"/>
      <c r="C41" s="1146" t="s">
        <v>532</v>
      </c>
      <c r="D41" s="1147"/>
      <c r="E41" s="1148"/>
      <c r="F41" s="36">
        <v>0</v>
      </c>
      <c r="G41" s="37">
        <v>0</v>
      </c>
      <c r="H41" s="37">
        <v>0</v>
      </c>
      <c r="I41" s="37">
        <v>0</v>
      </c>
      <c r="J41" s="38">
        <v>0</v>
      </c>
      <c r="K41" s="22"/>
      <c r="L41" s="22"/>
      <c r="M41" s="22"/>
      <c r="N41" s="22"/>
      <c r="O41" s="22"/>
      <c r="P41" s="22"/>
    </row>
    <row r="42" spans="1:16" ht="39" customHeight="1" x14ac:dyDescent="0.15">
      <c r="A42" s="22"/>
      <c r="B42" s="39"/>
      <c r="C42" s="1146" t="s">
        <v>533</v>
      </c>
      <c r="D42" s="1147"/>
      <c r="E42" s="1148"/>
      <c r="F42" s="36" t="s">
        <v>480</v>
      </c>
      <c r="G42" s="37" t="s">
        <v>480</v>
      </c>
      <c r="H42" s="37" t="s">
        <v>480</v>
      </c>
      <c r="I42" s="37" t="s">
        <v>480</v>
      </c>
      <c r="J42" s="38" t="s">
        <v>480</v>
      </c>
      <c r="K42" s="22"/>
      <c r="L42" s="22"/>
      <c r="M42" s="22"/>
      <c r="N42" s="22"/>
      <c r="O42" s="22"/>
      <c r="P42" s="22"/>
    </row>
    <row r="43" spans="1:16" ht="39" customHeight="1" thickBot="1" x14ac:dyDescent="0.2">
      <c r="A43" s="22"/>
      <c r="B43" s="40"/>
      <c r="C43" s="1149" t="s">
        <v>534</v>
      </c>
      <c r="D43" s="1150"/>
      <c r="E43" s="1151"/>
      <c r="F43" s="41">
        <v>0.01</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1859</v>
      </c>
      <c r="L45" s="60">
        <v>1806</v>
      </c>
      <c r="M45" s="60">
        <v>1849</v>
      </c>
      <c r="N45" s="60">
        <v>1787</v>
      </c>
      <c r="O45" s="61">
        <v>1713</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480</v>
      </c>
      <c r="L46" s="64" t="s">
        <v>480</v>
      </c>
      <c r="M46" s="64" t="s">
        <v>480</v>
      </c>
      <c r="N46" s="64" t="s">
        <v>480</v>
      </c>
      <c r="O46" s="65" t="s">
        <v>480</v>
      </c>
      <c r="P46" s="48"/>
      <c r="Q46" s="48"/>
      <c r="R46" s="48"/>
      <c r="S46" s="48"/>
      <c r="T46" s="48"/>
      <c r="U46" s="48"/>
    </row>
    <row r="47" spans="1:21" ht="30.75" customHeight="1" x14ac:dyDescent="0.15">
      <c r="A47" s="48"/>
      <c r="B47" s="1164"/>
      <c r="C47" s="1165"/>
      <c r="D47" s="62"/>
      <c r="E47" s="1156" t="s">
        <v>14</v>
      </c>
      <c r="F47" s="1156"/>
      <c r="G47" s="1156"/>
      <c r="H47" s="1156"/>
      <c r="I47" s="1156"/>
      <c r="J47" s="1157"/>
      <c r="K47" s="63">
        <v>10</v>
      </c>
      <c r="L47" s="64">
        <v>10</v>
      </c>
      <c r="M47" s="64">
        <v>10</v>
      </c>
      <c r="N47" s="64">
        <v>10</v>
      </c>
      <c r="O47" s="65">
        <v>10</v>
      </c>
      <c r="P47" s="48"/>
      <c r="Q47" s="48"/>
      <c r="R47" s="48"/>
      <c r="S47" s="48"/>
      <c r="T47" s="48"/>
      <c r="U47" s="48"/>
    </row>
    <row r="48" spans="1:21" ht="30.75" customHeight="1" x14ac:dyDescent="0.15">
      <c r="A48" s="48"/>
      <c r="B48" s="1164"/>
      <c r="C48" s="1165"/>
      <c r="D48" s="62"/>
      <c r="E48" s="1156" t="s">
        <v>15</v>
      </c>
      <c r="F48" s="1156"/>
      <c r="G48" s="1156"/>
      <c r="H48" s="1156"/>
      <c r="I48" s="1156"/>
      <c r="J48" s="1157"/>
      <c r="K48" s="63">
        <v>633</v>
      </c>
      <c r="L48" s="64">
        <v>700</v>
      </c>
      <c r="M48" s="64">
        <v>721</v>
      </c>
      <c r="N48" s="64">
        <v>757</v>
      </c>
      <c r="O48" s="65">
        <v>749</v>
      </c>
      <c r="P48" s="48"/>
      <c r="Q48" s="48"/>
      <c r="R48" s="48"/>
      <c r="S48" s="48"/>
      <c r="T48" s="48"/>
      <c r="U48" s="48"/>
    </row>
    <row r="49" spans="1:21" ht="30.75" customHeight="1" x14ac:dyDescent="0.15">
      <c r="A49" s="48"/>
      <c r="B49" s="1164"/>
      <c r="C49" s="1165"/>
      <c r="D49" s="62"/>
      <c r="E49" s="1156" t="s">
        <v>16</v>
      </c>
      <c r="F49" s="1156"/>
      <c r="G49" s="1156"/>
      <c r="H49" s="1156"/>
      <c r="I49" s="1156"/>
      <c r="J49" s="1157"/>
      <c r="K49" s="63" t="s">
        <v>480</v>
      </c>
      <c r="L49" s="64" t="s">
        <v>480</v>
      </c>
      <c r="M49" s="64" t="s">
        <v>480</v>
      </c>
      <c r="N49" s="64" t="s">
        <v>480</v>
      </c>
      <c r="O49" s="65" t="s">
        <v>480</v>
      </c>
      <c r="P49" s="48"/>
      <c r="Q49" s="48"/>
      <c r="R49" s="48"/>
      <c r="S49" s="48"/>
      <c r="T49" s="48"/>
      <c r="U49" s="48"/>
    </row>
    <row r="50" spans="1:21" ht="30.75" customHeight="1" x14ac:dyDescent="0.15">
      <c r="A50" s="48"/>
      <c r="B50" s="1164"/>
      <c r="C50" s="1165"/>
      <c r="D50" s="62"/>
      <c r="E50" s="1156" t="s">
        <v>17</v>
      </c>
      <c r="F50" s="1156"/>
      <c r="G50" s="1156"/>
      <c r="H50" s="1156"/>
      <c r="I50" s="1156"/>
      <c r="J50" s="1157"/>
      <c r="K50" s="63">
        <v>44</v>
      </c>
      <c r="L50" s="64" t="s">
        <v>480</v>
      </c>
      <c r="M50" s="64" t="s">
        <v>480</v>
      </c>
      <c r="N50" s="64" t="s">
        <v>480</v>
      </c>
      <c r="O50" s="65" t="s">
        <v>480</v>
      </c>
      <c r="P50" s="48"/>
      <c r="Q50" s="48"/>
      <c r="R50" s="48"/>
      <c r="S50" s="48"/>
      <c r="T50" s="48"/>
      <c r="U50" s="48"/>
    </row>
    <row r="51" spans="1:21" ht="30.75" customHeight="1" x14ac:dyDescent="0.15">
      <c r="A51" s="48"/>
      <c r="B51" s="1166"/>
      <c r="C51" s="1167"/>
      <c r="D51" s="66"/>
      <c r="E51" s="1156" t="s">
        <v>18</v>
      </c>
      <c r="F51" s="1156"/>
      <c r="G51" s="1156"/>
      <c r="H51" s="1156"/>
      <c r="I51" s="1156"/>
      <c r="J51" s="1157"/>
      <c r="K51" s="63">
        <v>0</v>
      </c>
      <c r="L51" s="64">
        <v>0</v>
      </c>
      <c r="M51" s="64">
        <v>0</v>
      </c>
      <c r="N51" s="64">
        <v>0</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1442</v>
      </c>
      <c r="L52" s="64">
        <v>1437</v>
      </c>
      <c r="M52" s="64">
        <v>1430</v>
      </c>
      <c r="N52" s="64">
        <v>1427</v>
      </c>
      <c r="O52" s="65">
        <v>1483</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1104</v>
      </c>
      <c r="L53" s="69">
        <v>1079</v>
      </c>
      <c r="M53" s="69">
        <v>1150</v>
      </c>
      <c r="N53" s="69">
        <v>1127</v>
      </c>
      <c r="O53" s="70">
        <v>989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2016-04-19T07:47:09Z</cp:lastPrinted>
  <dcterms:created xsi:type="dcterms:W3CDTF">2016-02-15T01:41:49Z</dcterms:created>
  <dcterms:modified xsi:type="dcterms:W3CDTF">2016-04-21T08:38:09Z</dcterms:modified>
  <cp:category/>
</cp:coreProperties>
</file>