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0" yWindow="-7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C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W34" i="9" l="1"/>
  <c r="BW35" i="9" s="1"/>
  <c r="BW36" i="9" s="1"/>
  <c r="BW37" i="9" s="1"/>
  <c r="BW38" i="9" s="1"/>
  <c r="BW39" i="9" s="1"/>
  <c r="BW40" i="9" s="1"/>
  <c r="BW41" i="9" s="1"/>
  <c r="AM34" i="9"/>
  <c r="AM35"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<sst xmlns="http://schemas.openxmlformats.org/spreadsheetml/2006/main" count="1233" uniqueCount="557">
  <si>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</si>
  <si>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</si>
  <si>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</si>
  <si>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</si>
  <si>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</si>
  <si>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</si>
  <si>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</si>
  <si>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</si>
  <si>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</si>
  <si>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</si>
  <si>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</si>
  <si>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</si>
  <si>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</si>
  <si>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</si>
  <si>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</si>
  <si>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</si>
  <si>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</si>
  <si>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</si>
  <si>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</si>
  <si>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</si>
  <si>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</si>
  <si>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</si>
  <si>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</si>
  <si>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</si>
  <si>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</si>
  <si>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</si>
  <si>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</si>
  <si>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</si>
  <si>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</si>
  <si>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</si>
  <si>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</si>
  <si>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</si>
  <si>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</si>
  <si>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</si>
  <si>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</si>
  <si>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</si>
  <si>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</si>
  <si>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</si>
  <si>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</si>
  <si>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</si>
  <si>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</si>
  <si>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</si>
  <si>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</si>
  <si>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</si>
  <si>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</si>
  <si>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</si>
  <si>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</si>
  <si>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</si>
  <si>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</si>
  <si>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</si>
  <si>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</si>
  <si>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</si>
  <si>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</si>
  <si>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</si>
  <si>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</si>
  <si>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</si>
  <si>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</si>
  <si>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</si>
  <si>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</si>
  <si>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</si>
  <si>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</si>
  <si>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</si>
  <si>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</si>
  <si>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</si>
  <si>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</si>
  <si>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</si>
  <si>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</si>
  <si>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</si>
  <si>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</si>
  <si>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</si>
  <si>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</si>
  <si>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</si>
  <si>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</si>
  <si>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</si>
  <si>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</si>
  <si>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</si>
  <si>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</si>
  <si>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</si>
  <si>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</si>
  <si>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</si>
  <si>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</si>
  <si>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</si>
  <si>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</si>
  <si>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</si>
  <si>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</si>
  <si>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</si>
  <si>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</si>
  <si>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</si>
  <si>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</si>
  <si>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</si>
  <si>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</si>
  <si>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</si>
  <si>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</si>
  <si>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</si>
  <si>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</si>
  <si>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</si>
  <si>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</si>
  <si>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</si>
  <si>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</si>
  <si>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</si>
  <si>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</si>
  <si>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</si>
  <si>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</si>
  <si>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</si>
  <si>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</si>
  <si>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</si>
  <si>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</si>
  <si>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</si>
  <si>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</si>
  <si>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</si>
  <si>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</si>
  <si>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</si>
  <si>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</si>
  <si>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</si>
  <si>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</si>
  <si>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</si>
  <si>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</si>
  <si>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</si>
  <si>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</si>
  <si>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</si>
  <si>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</si>
  <si>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</si>
  <si>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</si>
  <si>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</si>
  <si>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</si>
  <si>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</si>
  <si>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</si>
  <si>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</si>
  <si>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</si>
  <si>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</si>
  <si>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</si>
  <si>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</si>
  <si>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</si>
  <si>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</si>
  <si>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</si>
  <si>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</si>
  <si>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</si>
  <si>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</si>
  <si>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</si>
  <si>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</si>
  <si>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</si>
  <si>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</si>
  <si>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</si>
  <si>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</si>
  <si>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</si>
  <si>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</si>
  <si>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</si>
  <si>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</si>
  <si>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</si>
  <si>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</si>
  <si>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</si>
  <si>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</si>
  <si>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</si>
  <si>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</si>
  <si>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</si>
  <si>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</si>
  <si>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</si>
  <si>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</si>
  <si>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</si>
  <si>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</si>
  <si>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</si>
  <si>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</si>
  <si>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</si>
  <si>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</si>
  <si>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</si>
  <si>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</si>
  <si>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</si>
  <si>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</si>
  <si>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</si>
  <si>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</si>
  <si>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</si>
  <si>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</si>
  <si>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</si>
  <si>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</si>
  <si>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</si>
  <si>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</si>
  <si>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</si>
  <si>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</si>
  <si>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</si>
  <si>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</si>
  <si>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</si>
  <si>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</si>
  <si>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</si>
  <si>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</si>
  <si>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</si>
  <si>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</si>
  <si>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</si>
  <si>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</si>
  <si>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</si>
  <si>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</si>
  <si>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</si>
  <si>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</si>
  <si>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</si>
  <si>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京都府宇治市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</si>
  <si>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</si>
  <si>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</si>
  <si>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</si>
  <si>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</si>
  <si>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</si>
  <si>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</si>
  <si>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</si>
  <si>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</si>
  <si>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</si>
  <si>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</si>
  <si>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</si>
  <si>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</si>
  <si>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</si>
  <si>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</si>
  <si>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</si>
  <si>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</si>
  <si>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</si>
  <si>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</si>
  <si>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</si>
  <si>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</si>
  <si>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</si>
  <si>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</si>
  <si>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</si>
  <si>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</si>
  <si>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</si>
  <si>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</si>
  <si>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</si>
  <si>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</si>
  <si>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</si>
  <si>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</si>
  <si>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</si>
  <si>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</si>
  <si>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</si>
  <si>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</si>
  <si>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</si>
  <si>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</si>
  <si>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</si>
  <si>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</si>
  <si>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</si>
  <si>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</si>
  <si>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</si>
  <si>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</si>
  <si>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</si>
  <si>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</si>
  <si>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</si>
  <si>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</si>
  <si>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</si>
  <si>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</si>
  <si>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</si>
  <si>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</si>
  <si>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</si>
  <si>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</si>
  <si>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</si>
  <si>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</si>
  <si>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</si>
  <si>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</si>
  <si>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</si>
  <si>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</si>
  <si>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</si>
  <si>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</si>
  <si>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</si>
  <si>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</si>
  <si>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</si>
  <si>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</si>
  <si>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</si>
  <si>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</si>
  <si>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</si>
  <si>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</si>
  <si>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</si>
  <si>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</si>
  <si>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</si>
  <si>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</si>
  <si>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</si>
  <si>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</si>
  <si>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</si>
  <si>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</si>
  <si>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</si>
  <si>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</si>
  <si>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</si>
  <si>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</si>
  <si>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</si>
  <si>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</si>
  <si>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</si>
  <si>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</si>
  <si>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</si>
  <si>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</si>
  <si>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</si>
  <si>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</si>
  <si>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</si>
  <si>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</si>
  <si>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</si>
  <si>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</si>
  <si>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</si>
  <si>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</si>
  <si>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</si>
  <si>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</si>
  <si>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</si>
  <si>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</si>
  <si>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</si>
  <si>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</si>
  <si>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</si>
  <si>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</si>
  <si>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</si>
  <si>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</si>
  <si>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</si>
  <si>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</si>
  <si>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</si>
  <si>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</si>
  <si>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</si>
  <si>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</si>
  <si>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</si>
  <si>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</si>
  <si>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</si>
  <si>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</si>
  <si>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</si>
  <si>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</si>
  <si>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</si>
  <si>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</si>
  <si>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</si>
  <si>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</si>
  <si>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</si>
  <si>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</si>
  <si>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</si>
  <si>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</si>
  <si>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</si>
  <si>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</si>
  <si>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</si>
  <si>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</si>
  <si>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</si>
  <si>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</si>
  <si>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</si>
  <si>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</si>
  <si>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</si>
  <si>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</si>
  <si>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</si>
  <si>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</si>
  <si>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</si>
  <si>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</si>
  <si>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</si>
  <si>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</si>
  <si>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</si>
  <si>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</si>
  <si>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</si>
  <si>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</si>
  <si>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</si>
  <si>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</si>
  <si>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</si>
  <si>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京都府宇治市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</si>
  <si>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</si>
  <si>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</si>
  <si>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</si>
  <si>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</si>
  <si>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</si>
  <si>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</si>
  <si>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</si>
  <si>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</si>
  <si>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</si>
  <si>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</si>
  <si>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</si>
  <si>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</si>
  <si>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</si>
  <si>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</si>
  <si>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</si>
  <si>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</si>
  <si>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</si>
  <si>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</si>
  <si>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</si>
  <si>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</si>
  <si>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</si>
  <si>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</si>
  <si>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</si>
  <si>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</si>
  <si>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</si>
  <si>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</si>
  <si>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</si>
  <si>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</si>
  <si>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</si>
  <si>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</si>
  <si>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</si>
  <si>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</si>
  <si>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</si>
  <si>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</si>
  <si>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</si>
  <si>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</si>
  <si>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</si>
  <si>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</si>
  <si>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</si>
  <si>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</si>
  <si>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</si>
  <si>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</si>
  <si>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</si>
  <si>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</si>
  <si>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</si>
  <si>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</si>
  <si>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</si>
  <si>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</si>
  <si>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</si>
  <si>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</si>
  <si>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</si>
  <si>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</si>
  <si>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</si>
  <si>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</si>
  <si>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</si>
  <si>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</si>
  <si>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</si>
  <si>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</si>
  <si>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</si>
  <si>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</si>
  <si>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</si>
  <si>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</si>
  <si>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</si>
  <si>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</si>
  <si>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</si>
  <si>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</si>
  <si>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</si>
  <si>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</si>
  <si>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</si>
  <si>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</si>
  <si>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</si>
  <si>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</si>
  <si>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</si>
  <si>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</si>
  <si>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</si>
  <si>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</si>
  <si>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</si>
  <si>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</si>
  <si>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</si>
  <si>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</si>
  <si>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</si>
  <si>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</si>
  <si>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</si>
  <si>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</si>
  <si>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</si>
  <si>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</si>
  <si>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</si>
  <si>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</si>
  <si>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</si>
  <si>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</si>
  <si>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</si>
  <si>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</si>
  <si>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</si>
  <si>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</si>
  <si>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</si>
  <si>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</si>
  <si>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</si>
  <si>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</si>
  <si>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</si>
  <si>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</si>
  <si>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</si>
  <si>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</si>
  <si>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</si>
  <si>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</si>
  <si>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</si>
  <si>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</si>
  <si>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</si>
  <si>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</si>
  <si>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</si>
  <si>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</si>
  <si>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</si>
  <si>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</si>
  <si>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</si>
  <si>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</si>
  <si>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</si>
  <si>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</si>
  <si>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</si>
  <si>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</si>
  <si>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</si>
  <si>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</si>
  <si>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</si>
  <si>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</si>
  <si>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</si>
  <si>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</si>
  <si>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</si>
  <si>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</si>
  <si>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</si>
  <si>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</si>
  <si>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</si>
  <si>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</si>
  <si>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</si>
  <si>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</si>
  <si>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</si>
  <si>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</si>
  <si>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</si>
  <si>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</si>
  <si>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</si>
  <si>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</si>
  <si>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</si>
  <si>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</si>
  <si>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</si>
  <si>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</si>
  <si>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</si>
  <si>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</si>
  <si>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</si>
  <si>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</si>
  <si>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</si>
  <si>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</si>
  <si>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</si>
  <si>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</si>
  <si>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</si>
  <si>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</si>
  <si>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</si>
  <si>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</si>
  <si>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</si>
  <si>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</si>
  <si>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</si>
  <si>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</si>
  <si>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</si>
  <si>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</si>
  <si>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</si>
  <si>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</si>
  <si>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</si>
  <si>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</si>
  <si>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</si>
  <si>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</si>
  <si>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</si>
  <si>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</si>
  <si>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</si>
  <si>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</si>
  <si>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</si>
  <si>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</si>
  <si>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</si>
  <si>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</si>
  <si>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2.23</t>
  </si>
  <si>
    <t>水道事業会計</t>
  </si>
  <si>
    <t>国民健康保険事業特別会計</t>
  </si>
  <si>
    <t>介護保険事業特別会計</t>
  </si>
  <si>
    <t>一般会計</t>
  </si>
  <si>
    <t>公共下水道事業会計</t>
  </si>
  <si>
    <t>後期高齢者医療事業特別会計</t>
  </si>
  <si>
    <t>墓地公園事業特別会計</t>
  </si>
  <si>
    <t>その他会計（赤字）</t>
  </si>
  <si>
    <t>その他会計（黒字）</t>
  </si>
  <si>
    <t>城南衛生管理組合</t>
  </si>
  <si>
    <t>淀川・木津川水防事務組合</t>
  </si>
  <si>
    <t>京都府自治会館管理組合</t>
  </si>
  <si>
    <t>京都府住宅新築資金等貸付事業管理組合（一般会計）</t>
    <rPh sb="19" eb="21">
      <t>イッパン</t>
    </rPh>
    <rPh sb="21" eb="23">
      <t>カイケイ</t>
    </rPh>
    <phoneticPr fontId="2"/>
  </si>
  <si>
    <t>京都府住宅新築資金等貸付事業管理組合（特別会計）</t>
    <rPh sb="19" eb="21">
      <t>トクベツ</t>
    </rPh>
    <rPh sb="21" eb="23">
      <t>カイケイ</t>
    </rPh>
    <phoneticPr fontId="2"/>
  </si>
  <si>
    <t>京都府後期高齢者医療広域連合（一般会計）</t>
    <rPh sb="15" eb="17">
      <t>イッパン</t>
    </rPh>
    <rPh sb="17" eb="19">
      <t>カイケイ</t>
    </rPh>
    <phoneticPr fontId="2"/>
  </si>
  <si>
    <t>京都府後期高齢者医療広域連合（後期高齢者医療特別会計）</t>
    <rPh sb="15" eb="17">
      <t>コウキ</t>
    </rPh>
    <rPh sb="17" eb="20">
      <t>コウレイシャ</t>
    </rPh>
    <rPh sb="20" eb="22">
      <t>イリョウ</t>
    </rPh>
    <rPh sb="22" eb="24">
      <t>トクベツ</t>
    </rPh>
    <rPh sb="24" eb="26">
      <t>カイケイ</t>
    </rPh>
    <phoneticPr fontId="2"/>
  </si>
  <si>
    <t>京都地方税機構</t>
  </si>
  <si>
    <t>宇治市体育協会</t>
  </si>
  <si>
    <t>〇</t>
    <phoneticPr fontId="2"/>
  </si>
  <si>
    <t>宇治廃棄物処理公社</t>
  </si>
  <si>
    <t>宇治市文化センター</t>
  </si>
  <si>
    <t>宇治市公園公社</t>
  </si>
  <si>
    <t>宇治市霊園公社</t>
  </si>
  <si>
    <t>宇治市福祉サービス公社</t>
  </si>
  <si>
    <t>宇治市野外活動センター</t>
  </si>
  <si>
    <t>エフエム宇治放送</t>
  </si>
  <si>
    <t>宇治市土地開発公社</t>
  </si>
  <si>
    <t>宇治市文化財愛護協会</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</si>
  <si>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</si>
  <si>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</si>
  <si>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</si>
  <si>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</si>
  <si>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</si>
  <si>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</si>
  <si>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</si>
  <si>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</si>
  <si>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</si>
  <si>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実質公債費比率は類似団体と比較して低い水準にあり過去5年間減少しつづけております。また将来負担比率については発生していない状況が続いております。
これは、本市施策の指針として定めた「第5次総合計画、第2期中期計画（平成26年度～平成29年度）」において、①義務的経費の増加を抑えるために公債費65億円未満とする、②将来世代への負担となる市債現在高については500億円未満とするという、持続可能な財政運営のための目標を設定し、地方債発行抑制に努めた結果によるものと考えております。</t>
    <rPh sb="0" eb="2">
      <t>ジッシツ</t>
    </rPh>
    <rPh sb="2" eb="5">
      <t>コウサイヒ</t>
    </rPh>
    <rPh sb="5" eb="7">
      <t>ヒリツ</t>
    </rPh>
    <rPh sb="8" eb="10">
      <t>ルイジ</t>
    </rPh>
    <rPh sb="10" eb="12">
      <t>ダンタイ</t>
    </rPh>
    <rPh sb="13" eb="15">
      <t>ヒカク</t>
    </rPh>
    <rPh sb="17" eb="18">
      <t>ヒク</t>
    </rPh>
    <rPh sb="19" eb="21">
      <t>スイジュン</t>
    </rPh>
    <rPh sb="24" eb="26">
      <t>カコ</t>
    </rPh>
    <rPh sb="27" eb="29">
      <t>ネンカン</t>
    </rPh>
    <rPh sb="29" eb="31">
      <t>ゲンショウ</t>
    </rPh>
    <rPh sb="43" eb="45">
      <t>ショウライ</t>
    </rPh>
    <rPh sb="45" eb="47">
      <t>フタン</t>
    </rPh>
    <rPh sb="47" eb="49">
      <t>ヒリツ</t>
    </rPh>
    <rPh sb="54" eb="56">
      <t>ハッセイ</t>
    </rPh>
    <rPh sb="61" eb="63">
      <t>ジョウキョウ</t>
    </rPh>
    <rPh sb="64" eb="65">
      <t>ツヅ</t>
    </rPh>
    <rPh sb="77" eb="78">
      <t>ホン</t>
    </rPh>
    <rPh sb="78" eb="79">
      <t>シ</t>
    </rPh>
    <rPh sb="79" eb="81">
      <t>シサク</t>
    </rPh>
    <rPh sb="82" eb="84">
      <t>シシン</t>
    </rPh>
    <rPh sb="87" eb="88">
      <t>サダ</t>
    </rPh>
    <rPh sb="91" eb="92">
      <t>ダイ</t>
    </rPh>
    <rPh sb="93" eb="94">
      <t>ツギ</t>
    </rPh>
    <rPh sb="94" eb="96">
      <t>ソウゴウ</t>
    </rPh>
    <rPh sb="96" eb="98">
      <t>ケイカク</t>
    </rPh>
    <rPh sb="192" eb="194">
      <t>ジゾク</t>
    </rPh>
    <rPh sb="194" eb="196">
      <t>カノウ</t>
    </rPh>
    <rPh sb="197" eb="199">
      <t>ザイセイ</t>
    </rPh>
    <rPh sb="199" eb="201">
      <t>ウンエイ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</si>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</sst>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40400</c:v>
                </c:pt>
                <c:pt idx="1">
                  <c:v>28080</c:v>
                </c:pt>
                <c:pt idx="2">
                  <c:v>30101</c:v>
                </c:pt>
                <c:pt idx="3">
                  <c:v>24060</c:v>
                </c:pt>
                <c:pt idx="4">
                  <c:v>19908</c:v>
                </c:pt>
              </c:numCache>
            </c:numRef>
          </c:val>
          <c:smooth val="0"/>
        </c:ser>
        <c:dLbls>
          <c:showLegendKey val="0"/>
          <c:showVal val="0"/>
          <c:showCatName val="0"/>
          <c:showSerName val="0"/>
          <c:showPercent val="0"/>
          <c:showBubbleSize val="0"/>
        </c:dLbls>
        <c:marker val="1"/>
        <c:smooth val="0"/>
        <c:axId val="85625856"/>
        <c:axId val="92976256"/>
      </c:lineChart>
      <c:catAx>
        <c:axId val="85625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76256"/>
        <c:crosses val="autoZero"/>
        <c:auto val="1"/>
        <c:lblAlgn val="ctr"/>
        <c:lblOffset val="100"/>
        <c:tickLblSkip val="1"/>
        <c:tickMarkSkip val="1"/>
        <c:noMultiLvlLbl val="0"/>
      </c:catAx>
      <c:valAx>
        <c:axId val="9297625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25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1.08</c:v>
                </c:pt>
                <c:pt idx="1">
                  <c:v>1.01</c:v>
                </c:pt>
                <c:pt idx="2">
                  <c:v>0.91</c:v>
                </c:pt>
                <c:pt idx="3">
                  <c:v>0.85</c:v>
                </c:pt>
                <c:pt idx="4">
                  <c:v>0.79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8.75</c:v>
                </c:pt>
                <c:pt idx="1">
                  <c:v>6.58</c:v>
                </c:pt>
                <c:pt idx="2">
                  <c:v>7.16</c:v>
                </c:pt>
                <c:pt idx="3">
                  <c:v>7.6</c:v>
                </c:pt>
                <c:pt idx="4">
                  <c:v>7.97</c:v>
                </c:pt>
              </c:numCache>
            </c:numRef>
          </c:val>
        </c:ser>
        <c:dLbls>
          <c:showLegendKey val="0"/>
          <c:showVal val="0"/>
          <c:showCatName val="0"/>
          <c:showSerName val="0"/>
          <c:showPercent val="0"/>
          <c:showBubbleSize val="0"/>
        </c:dLbls>
        <c:gapWidth val="250"/>
        <c:overlap val="100"/>
        <c:axId val="99927552"/>
        <c:axId val="9992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1.45</c:v>
                </c:pt>
                <c:pt idx="1">
                  <c:v>-2.23</c:v>
                </c:pt>
                <c:pt idx="2">
                  <c:v>0.51</c:v>
                </c:pt>
                <c:pt idx="3">
                  <c:v>0.39</c:v>
                </c:pt>
                <c:pt idx="4">
                  <c:v>0.41</c:v>
                </c:pt>
              </c:numCache>
            </c:numRef>
          </c:val>
          <c:smooth val="0"/>
        </c:ser>
        <c:dLbls>
          <c:showLegendKey val="0"/>
          <c:showVal val="0"/>
          <c:showCatName val="0"/>
          <c:showSerName val="0"/>
          <c:showPercent val="0"/>
          <c:showBubbleSize val="0"/>
        </c:dLbls>
        <c:marker val="1"/>
        <c:smooth val="0"/>
        <c:axId val="99927552"/>
        <c:axId val="99929472"/>
      </c:lineChart>
      <c:catAx>
        <c:axId val="9992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929472"/>
        <c:crosses val="autoZero"/>
        <c:auto val="1"/>
        <c:lblAlgn val="ctr"/>
        <c:lblOffset val="100"/>
        <c:tickLblSkip val="1"/>
        <c:tickMarkSkip val="1"/>
        <c:noMultiLvlLbl val="0"/>
      </c:catAx>
      <c:valAx>
        <c:axId val="999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2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1.07</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0.19</c:v>
                </c:pt>
                <c:pt idx="2">
                  <c:v>#N/A</c:v>
                </c:pt>
                <c:pt idx="3">
                  <c:v>0.22</c:v>
                </c:pt>
                <c:pt idx="4">
                  <c:v>#N/A</c:v>
                </c:pt>
                <c:pt idx="5">
                  <c:v>0.03</c:v>
                </c:pt>
                <c:pt idx="6">
                  <c:v>#N/A</c:v>
                </c:pt>
                <c:pt idx="7">
                  <c:v>0.03</c:v>
                </c:pt>
                <c:pt idx="8">
                  <c:v>#N/A</c:v>
                </c:pt>
                <c:pt idx="9">
                  <c:v>0.03</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1.08</c:v>
                </c:pt>
                <c:pt idx="2">
                  <c:v>#N/A</c:v>
                </c:pt>
                <c:pt idx="3">
                  <c:v>1</c:v>
                </c:pt>
                <c:pt idx="4">
                  <c:v>#N/A</c:v>
                </c:pt>
                <c:pt idx="5">
                  <c:v>0.9</c:v>
                </c:pt>
                <c:pt idx="6">
                  <c:v>#N/A</c:v>
                </c:pt>
                <c:pt idx="7">
                  <c:v>0.85</c:v>
                </c:pt>
                <c:pt idx="8">
                  <c:v>#N/A</c:v>
                </c:pt>
                <c:pt idx="9">
                  <c:v>0.79</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0.41</c:v>
                </c:pt>
                <c:pt idx="2">
                  <c:v>#N/A</c:v>
                </c:pt>
                <c:pt idx="3">
                  <c:v>0.82</c:v>
                </c:pt>
                <c:pt idx="4">
                  <c:v>#N/A</c:v>
                </c:pt>
                <c:pt idx="5">
                  <c:v>0.97</c:v>
                </c:pt>
                <c:pt idx="6">
                  <c:v>#N/A</c:v>
                </c:pt>
                <c:pt idx="7">
                  <c:v>1.42</c:v>
                </c:pt>
                <c:pt idx="8">
                  <c:v>#N/A</c:v>
                </c:pt>
                <c:pt idx="9">
                  <c:v>0.99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1.28</c:v>
                </c:pt>
                <c:pt idx="2">
                  <c:v>#N/A</c:v>
                </c:pt>
                <c:pt idx="3">
                  <c:v>2.13</c:v>
                </c:pt>
                <c:pt idx="4">
                  <c:v>#N/A</c:v>
                </c:pt>
                <c:pt idx="5">
                  <c:v>1.87</c:v>
                </c:pt>
                <c:pt idx="6">
                  <c:v>#N/A</c:v>
                </c:pt>
                <c:pt idx="7">
                  <c:v>1.4</c:v>
                </c:pt>
                <c:pt idx="8">
                  <c:v>#N/A</c:v>
                </c:pt>
                <c:pt idx="9">
                  <c:v>1.19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5.42</c:v>
                </c:pt>
                <c:pt idx="2">
                  <c:v>#N/A</c:v>
                </c:pt>
                <c:pt idx="3">
                  <c:v>5.47</c:v>
                </c:pt>
                <c:pt idx="4">
                  <c:v>#N/A</c:v>
                </c:pt>
                <c:pt idx="5">
                  <c:v>5.84</c:v>
                </c:pt>
                <c:pt idx="6">
                  <c:v>#N/A</c:v>
                </c:pt>
                <c:pt idx="7">
                  <c:v>5.86</c:v>
                </c:pt>
                <c:pt idx="8">
                  <c:v>#N/A</c:v>
                </c:pt>
                <c:pt idx="9">
                  <c:v>5.74</c:v>
                </c:pt>
              </c:numCache>
            </c:numRef>
          </c:val>
        </c:ser>
        <c:dLbls>
          <c:showLegendKey val="0"/>
          <c:showVal val="0"/>
          <c:showCatName val="0"/>
          <c:showSerName val="0"/>
          <c:showPercent val="0"/>
          <c:showBubbleSize val="0"/>
        </c:dLbls>
        <c:gapWidth val="150"/>
        <c:overlap val="100"/>
        <c:axId val="100035584"/>
        <c:axId val="100037376"/>
      </c:barChart>
      <c:catAx>
        <c:axId val="10003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037376"/>
        <c:crosses val="autoZero"/>
        <c:auto val="1"/>
        <c:lblAlgn val="ctr"/>
        <c:lblOffset val="100"/>
        <c:tickLblSkip val="1"/>
        <c:tickMarkSkip val="1"/>
        <c:noMultiLvlLbl val="0"/>
      </c:catAx>
      <c:valAx>
        <c:axId val="10003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3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6208</c:v>
                </c:pt>
                <c:pt idx="5">
                  <c:v>6324</c:v>
                </c:pt>
                <c:pt idx="8">
                  <c:v>6629</c:v>
                </c:pt>
                <c:pt idx="11">
                  <c:v>6886</c:v>
                </c:pt>
                <c:pt idx="14">
                  <c:v>6239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323</c:v>
                </c:pt>
                <c:pt idx="3">
                  <c:v>274</c:v>
                </c:pt>
                <c:pt idx="6">
                  <c:v>98</c:v>
                </c:pt>
                <c:pt idx="9">
                  <c:v>57</c:v>
                </c:pt>
                <c:pt idx="12">
                  <c:v>104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405</c:v>
                </c:pt>
                <c:pt idx="3">
                  <c:v>312</c:v>
                </c:pt>
                <c:pt idx="6">
                  <c:v>313</c:v>
                </c:pt>
                <c:pt idx="9">
                  <c:v>279</c:v>
                </c:pt>
                <c:pt idx="12">
                  <c:v>241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1630</c:v>
                </c:pt>
                <c:pt idx="3">
                  <c:v>1502</c:v>
                </c:pt>
                <c:pt idx="6">
                  <c:v>1518</c:v>
                </c:pt>
                <c:pt idx="9">
                  <c:v>1675</c:v>
                </c:pt>
                <c:pt idx="12">
                  <c:v>1080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5024</c:v>
                </c:pt>
                <c:pt idx="3">
                  <c:v>5129</c:v>
                </c:pt>
                <c:pt idx="6">
                  <c:v>5378</c:v>
                </c:pt>
                <c:pt idx="9">
                  <c:v>5474</c:v>
                </c:pt>
                <c:pt idx="12">
                  <c:v>5420</c:v>
                </c:pt>
              </c:numCache>
            </c:numRef>
          </c:val>
        </c:ser>
        <c:dLbls>
          <c:showLegendKey val="0"/>
          <c:showVal val="0"/>
          <c:showCatName val="0"/>
          <c:showSerName val="0"/>
          <c:showPercent val="0"/>
          <c:showBubbleSize val="0"/>
        </c:dLbls>
        <c:gapWidth val="100"/>
        <c:overlap val="100"/>
        <c:axId val="3258624"/>
        <c:axId val="326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1174</c:v>
                </c:pt>
                <c:pt idx="2">
                  <c:v>#N/A</c:v>
                </c:pt>
                <c:pt idx="3">
                  <c:v>#N/A</c:v>
                </c:pt>
                <c:pt idx="4">
                  <c:v>893</c:v>
                </c:pt>
                <c:pt idx="5">
                  <c:v>#N/A</c:v>
                </c:pt>
                <c:pt idx="6">
                  <c:v>#N/A</c:v>
                </c:pt>
                <c:pt idx="7">
                  <c:v>678</c:v>
                </c:pt>
                <c:pt idx="8">
                  <c:v>#N/A</c:v>
                </c:pt>
                <c:pt idx="9">
                  <c:v>#N/A</c:v>
                </c:pt>
                <c:pt idx="10">
                  <c:v>599</c:v>
                </c:pt>
                <c:pt idx="11">
                  <c:v>#N/A</c:v>
                </c:pt>
                <c:pt idx="12">
                  <c:v>#N/A</c:v>
                </c:pt>
                <c:pt idx="13">
                  <c:v>606</c:v>
                </c:pt>
                <c:pt idx="14">
                  <c:v>#N/A</c:v>
                </c:pt>
              </c:numCache>
            </c:numRef>
          </c:val>
          <c:smooth val="0"/>
        </c:ser>
        <c:dLbls>
          <c:showLegendKey val="0"/>
          <c:showVal val="0"/>
          <c:showCatName val="0"/>
          <c:showSerName val="0"/>
          <c:showPercent val="0"/>
          <c:showBubbleSize val="0"/>
        </c:dLbls>
        <c:marker val="1"/>
        <c:smooth val="0"/>
        <c:axId val="3258624"/>
        <c:axId val="3268992"/>
      </c:lineChart>
      <c:catAx>
        <c:axId val="325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8992"/>
        <c:crosses val="autoZero"/>
        <c:auto val="1"/>
        <c:lblAlgn val="ctr"/>
        <c:lblOffset val="100"/>
        <c:tickLblSkip val="1"/>
        <c:tickMarkSkip val="1"/>
        <c:noMultiLvlLbl val="0"/>
      </c:catAx>
      <c:valAx>
        <c:axId val="326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55800</c:v>
                </c:pt>
                <c:pt idx="5">
                  <c:v>58778</c:v>
                </c:pt>
                <c:pt idx="8">
                  <c:v>61356</c:v>
                </c:pt>
                <c:pt idx="11">
                  <c:v>63756</c:v>
                </c:pt>
                <c:pt idx="14">
                  <c:v>64784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16195</c:v>
                </c:pt>
                <c:pt idx="5">
                  <c:v>15921</c:v>
                </c:pt>
                <c:pt idx="8">
                  <c:v>15055</c:v>
                </c:pt>
                <c:pt idx="11">
                  <c:v>15275</c:v>
                </c:pt>
                <c:pt idx="14">
                  <c:v>14671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10123</c:v>
                </c:pt>
                <c:pt idx="5">
                  <c:v>9425</c:v>
                </c:pt>
                <c:pt idx="8">
                  <c:v>10057</c:v>
                </c:pt>
                <c:pt idx="11">
                  <c:v>10549</c:v>
                </c:pt>
                <c:pt idx="14">
                  <c:v>11194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578</c:v>
                </c:pt>
                <c:pt idx="3">
                  <c:v>613</c:v>
                </c:pt>
                <c:pt idx="6">
                  <c:v>650</c:v>
                </c:pt>
                <c:pt idx="9">
                  <c:v>642</c:v>
                </c:pt>
                <c:pt idx="12">
                  <c:v>644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9505</c:v>
                </c:pt>
                <c:pt idx="3">
                  <c:v>8560</c:v>
                </c:pt>
                <c:pt idx="6">
                  <c:v>9097</c:v>
                </c:pt>
                <c:pt idx="9">
                  <c:v>8678</c:v>
                </c:pt>
                <c:pt idx="12">
                  <c:v>7706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1921</c:v>
                </c:pt>
                <c:pt idx="3">
                  <c:v>1648</c:v>
                </c:pt>
                <c:pt idx="6">
                  <c:v>1465</c:v>
                </c:pt>
                <c:pt idx="9">
                  <c:v>1714</c:v>
                </c:pt>
                <c:pt idx="12">
                  <c:v>1614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23225</c:v>
                </c:pt>
                <c:pt idx="3">
                  <c:v>21918</c:v>
                </c:pt>
                <c:pt idx="6">
                  <c:v>21258</c:v>
                </c:pt>
                <c:pt idx="9">
                  <c:v>21174</c:v>
                </c:pt>
                <c:pt idx="12">
                  <c:v>18788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2175</c:v>
                </c:pt>
                <c:pt idx="3">
                  <c:v>1859</c:v>
                </c:pt>
                <c:pt idx="6">
                  <c:v>1812</c:v>
                </c:pt>
                <c:pt idx="9">
                  <c:v>1856</c:v>
                </c:pt>
                <c:pt idx="12">
                  <c:v>1761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42842</c:v>
                </c:pt>
                <c:pt idx="3">
                  <c:v>44351</c:v>
                </c:pt>
                <c:pt idx="6">
                  <c:v>45154</c:v>
                </c:pt>
                <c:pt idx="9">
                  <c:v>45760</c:v>
                </c:pt>
                <c:pt idx="12">
                  <c:v>45000</c:v>
                </c:pt>
              </c:numCache>
            </c:numRef>
          </c:val>
        </c:ser>
        <c:dLbls>
          <c:showLegendKey val="0"/>
          <c:showVal val="0"/>
          <c:showCatName val="0"/>
          <c:showSerName val="0"/>
          <c:showPercent val="0"/>
          <c:showBubbleSize val="0"/>
        </c:dLbls>
        <c:gapWidth val="100"/>
        <c:overlap val="100"/>
        <c:axId val="100493184"/>
        <c:axId val="100503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493184"/>
        <c:axId val="100503552"/>
      </c:lineChart>
      <c:catAx>
        <c:axId val="1004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503552"/>
        <c:crosses val="autoZero"/>
        <c:auto val="1"/>
        <c:lblAlgn val="ctr"/>
        <c:lblOffset val="100"/>
        <c:tickLblSkip val="1"/>
        <c:tickMarkSkip val="1"/>
        <c:noMultiLvlLbl val="0"/>
      </c:catAx>
      <c:valAx>
        <c:axId val="10050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9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{47222416-FE1A-4122-A4B2-FB3642E0C372}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{59C81020-43E0-49FD-8147-5FFF2A04F296}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{7AEB402A-CC3C-46A3-9508-F77CEFBE5A45}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{2436C68F-F0AF-4612-869A-3E92CC4994F6}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{E9FCEBFF-9508-48D4-9781-763EAF0660D1}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{B21E0052-772E-4A86-B858-DDF94A742FB6}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{B24FF21F-4EB1-43A5-8A11-3801A9DACCC9}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{0CB35EB2-D3D4-457F-AABA-3320ECAD18F3}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{139FA48B-66B8-48D7-8364-50633C60F7F2}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{B7B5632E-03C9-49F2-8F95-6363884FBE1D}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472960"/>
        <c:axId val="106474880"/>
      </c:scatterChart>
      <c:valAx>
        <c:axId val="106472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474880"/>
        <c:crosses val="autoZero"/>
        <c:crossBetween val="midCat"/>
      </c:valAx>
      <c:valAx>
        <c:axId val="106474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472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{FB479685-0094-45CD-9D95-01FF7156F49D}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{A50DB148-9565-406D-B250-5C18E1490349}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{863B235A-EF2E-45D6-AFF7-C69CC9681631}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{CFDE0724-C30E-4B43-A43D-E1034F9F518A}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{B3EF25EA-30F6-4148-82CA-9B1340349EB6}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c:v>
                </c:pt>
                <c:pt idx="1">
                  <c:v>3.5</c:v>
                </c:pt>
                <c:pt idx="2">
                  <c:v>3.1</c:v>
                </c:pt>
                <c:pt idx="3">
                  <c:v>2.4</c:v>
                </c:pt>
                <c:pt idx="4">
                  <c:v>2.1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{AC363CC2-1065-4D87-8035-03CF03315111}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{E65B7D1F-EB7E-4C42-AE46-5EE9FD9C84BB}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{825D51A4-514B-4D3D-9111-B95C0998AA65}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{1A6D3A0A-B92A-4EC1-A689-E1C8881623FC}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{59A7EAE1-8F96-4411-B1CA-B688E3B04296}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mooth val="0"/>
        </c:ser>
        <c:dLbls>
          <c:showLegendKey val="0"/>
          <c:showVal val="0"/>
          <c:showCatName val="0"/>
          <c:showSerName val="0"/>
          <c:showPercent val="0"/>
          <c:showBubbleSize val="0"/>
        </c:dLbls>
        <c:axId val="106722048"/>
        <c:axId val="106723968"/>
      </c:scatterChart>
      <c:valAx>
        <c:axId val="106722048"/>
        <c:scaling>
          <c:orientation val="minMax"/>
          <c:max val="7.8999999999999995"/>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723968"/>
        <c:crosses val="autoZero"/>
        <c:crossBetween val="midCat"/>
      </c:valAx>
      <c:valAx>
        <c:axId val="106723968"/>
        <c:scaling>
          <c:orientation val="minMax"/>
          <c:max val="5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722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mn-ea"/>
              <a:ea typeface="+mn-ea"/>
              <a:cs typeface="+mn-cs"/>
            </a:rPr>
            <a:t>（Ａ）普通会計における元利償還金は</a:t>
          </a:r>
          <a:r>
            <a:rPr kumimoji="1" lang="ja-JP" altLang="en-US" sz="1200" baseline="0">
              <a:solidFill>
                <a:schemeClr val="dk1"/>
              </a:solidFill>
              <a:effectLst/>
              <a:latin typeface="+mn-ea"/>
              <a:ea typeface="+mn-ea"/>
              <a:cs typeface="+mn-cs"/>
            </a:rPr>
            <a:t>、新発分の利率の低下などにより</a:t>
          </a:r>
          <a:r>
            <a:rPr kumimoji="1" lang="en-US" altLang="ja-JP" sz="1200" baseline="0">
              <a:solidFill>
                <a:schemeClr val="dk1"/>
              </a:solidFill>
              <a:effectLst/>
              <a:latin typeface="+mn-ea"/>
              <a:ea typeface="+mn-ea"/>
              <a:cs typeface="+mn-cs"/>
            </a:rPr>
            <a:t>0.5</a:t>
          </a:r>
          <a:r>
            <a:rPr kumimoji="1" lang="ja-JP" altLang="ja-JP" sz="1200" baseline="0">
              <a:solidFill>
                <a:schemeClr val="dk1"/>
              </a:solidFill>
              <a:effectLst/>
              <a:latin typeface="+mn-ea"/>
              <a:ea typeface="+mn-ea"/>
              <a:cs typeface="+mn-cs"/>
            </a:rPr>
            <a:t>億円減少しました。また、</a:t>
          </a:r>
          <a:r>
            <a:rPr kumimoji="1" lang="ja-JP" altLang="en-US" sz="1200" baseline="0">
              <a:solidFill>
                <a:schemeClr val="dk1"/>
              </a:solidFill>
              <a:effectLst/>
              <a:latin typeface="+mn-ea"/>
              <a:ea typeface="+mn-ea"/>
              <a:cs typeface="+mn-cs"/>
            </a:rPr>
            <a:t>水道事業会計の統合などの影響により、</a:t>
          </a:r>
          <a:r>
            <a:rPr kumimoji="1" lang="ja-JP" altLang="ja-JP" sz="1200" baseline="0">
              <a:solidFill>
                <a:schemeClr val="dk1"/>
              </a:solidFill>
              <a:effectLst/>
              <a:latin typeface="+mn-ea"/>
              <a:ea typeface="+mn-ea"/>
              <a:cs typeface="+mn-cs"/>
            </a:rPr>
            <a:t>公営企業債の元利償還金に対する繰入金も</a:t>
          </a:r>
          <a:r>
            <a:rPr kumimoji="1" lang="en-US" altLang="ja-JP" sz="1200" baseline="0">
              <a:solidFill>
                <a:schemeClr val="dk1"/>
              </a:solidFill>
              <a:effectLst/>
              <a:latin typeface="+mn-ea"/>
              <a:ea typeface="+mn-ea"/>
              <a:cs typeface="+mn-cs"/>
            </a:rPr>
            <a:t>6.0</a:t>
          </a:r>
          <a:r>
            <a:rPr kumimoji="1" lang="ja-JP" altLang="ja-JP" sz="1200" baseline="0">
              <a:solidFill>
                <a:schemeClr val="dk1"/>
              </a:solidFill>
              <a:effectLst/>
              <a:latin typeface="+mn-ea"/>
              <a:ea typeface="+mn-ea"/>
              <a:cs typeface="+mn-cs"/>
            </a:rPr>
            <a:t>億円減少</a:t>
          </a:r>
          <a:r>
            <a:rPr kumimoji="1" lang="ja-JP" altLang="en-US" sz="1200" baseline="0">
              <a:solidFill>
                <a:schemeClr val="dk1"/>
              </a:solidFill>
              <a:effectLst/>
              <a:latin typeface="+mn-ea"/>
              <a:ea typeface="+mn-ea"/>
              <a:cs typeface="+mn-cs"/>
            </a:rPr>
            <a:t>するなど、</a:t>
          </a:r>
          <a:r>
            <a:rPr kumimoji="1" lang="ja-JP" altLang="ja-JP" sz="1200" baseline="0">
              <a:solidFill>
                <a:schemeClr val="dk1"/>
              </a:solidFill>
              <a:effectLst/>
              <a:latin typeface="+mn-ea"/>
              <a:ea typeface="+mn-ea"/>
              <a:cs typeface="+mn-cs"/>
            </a:rPr>
            <a:t>合計で</a:t>
          </a:r>
          <a:r>
            <a:rPr kumimoji="1" lang="en-US" altLang="ja-JP" sz="1200" baseline="0">
              <a:solidFill>
                <a:schemeClr val="dk1"/>
              </a:solidFill>
              <a:effectLst/>
              <a:latin typeface="+mn-ea"/>
              <a:ea typeface="+mn-ea"/>
              <a:cs typeface="+mn-cs"/>
            </a:rPr>
            <a:t>6.4</a:t>
          </a:r>
          <a:r>
            <a:rPr kumimoji="1" lang="ja-JP" altLang="ja-JP" sz="1200" baseline="0">
              <a:solidFill>
                <a:schemeClr val="dk1"/>
              </a:solidFill>
              <a:effectLst/>
              <a:latin typeface="+mn-ea"/>
              <a:ea typeface="+mn-ea"/>
              <a:cs typeface="+mn-cs"/>
            </a:rPr>
            <a:t>億円減少しました。</a:t>
          </a:r>
          <a:endParaRPr lang="ja-JP" altLang="ja-JP" sz="1200" baseline="0">
            <a:effectLst/>
            <a:latin typeface="+mn-ea"/>
            <a:ea typeface="+mn-ea"/>
          </a:endParaRPr>
        </a:p>
        <a:p>
          <a:endParaRPr kumimoji="1" lang="en-US" altLang="ja-JP" sz="1200" baseline="0">
            <a:solidFill>
              <a:schemeClr val="dk1"/>
            </a:solidFill>
            <a:effectLst/>
            <a:latin typeface="+mn-ea"/>
            <a:ea typeface="+mn-ea"/>
            <a:cs typeface="+mn-cs"/>
          </a:endParaRPr>
        </a:p>
        <a:p>
          <a:r>
            <a:rPr kumimoji="1" lang="ja-JP" altLang="ja-JP" sz="1200" baseline="0">
              <a:solidFill>
                <a:schemeClr val="dk1"/>
              </a:solidFill>
              <a:effectLst/>
              <a:latin typeface="+mn-ea"/>
              <a:ea typeface="+mn-ea"/>
              <a:cs typeface="+mn-cs"/>
            </a:rPr>
            <a:t>（Ｂ）交付税算入公債費の減少に</a:t>
          </a:r>
          <a:r>
            <a:rPr kumimoji="1" lang="ja-JP" altLang="en-US" sz="1200" baseline="0">
              <a:solidFill>
                <a:schemeClr val="dk1"/>
              </a:solidFill>
              <a:effectLst/>
              <a:latin typeface="+mn-ea"/>
              <a:ea typeface="+mn-ea"/>
              <a:cs typeface="+mn-cs"/>
            </a:rPr>
            <a:t>より</a:t>
          </a:r>
          <a:r>
            <a:rPr kumimoji="1" lang="ja-JP" altLang="ja-JP" sz="1200" baseline="0">
              <a:solidFill>
                <a:schemeClr val="dk1"/>
              </a:solidFill>
              <a:effectLst/>
              <a:latin typeface="+mn-ea"/>
              <a:ea typeface="+mn-ea"/>
              <a:cs typeface="+mn-cs"/>
            </a:rPr>
            <a:t>、</a:t>
          </a:r>
          <a:r>
            <a:rPr kumimoji="1" lang="en-US" altLang="ja-JP" sz="1200" baseline="0">
              <a:solidFill>
                <a:schemeClr val="dk1"/>
              </a:solidFill>
              <a:effectLst/>
              <a:latin typeface="+mn-ea"/>
              <a:ea typeface="+mn-ea"/>
              <a:cs typeface="+mn-cs"/>
            </a:rPr>
            <a:t>6.5</a:t>
          </a:r>
          <a:r>
            <a:rPr kumimoji="1" lang="ja-JP" altLang="ja-JP" sz="1200" baseline="0">
              <a:solidFill>
                <a:schemeClr val="dk1"/>
              </a:solidFill>
              <a:effectLst/>
              <a:latin typeface="+mn-ea"/>
              <a:ea typeface="+mn-ea"/>
              <a:cs typeface="+mn-cs"/>
            </a:rPr>
            <a:t>億円減少しました。</a:t>
          </a:r>
          <a:endParaRPr lang="ja-JP" altLang="ja-JP" sz="1200" baseline="0">
            <a:effectLst/>
            <a:latin typeface="+mn-ea"/>
            <a:ea typeface="+mn-ea"/>
          </a:endParaRPr>
        </a:p>
        <a:p>
          <a:endParaRPr kumimoji="1" lang="en-US" altLang="ja-JP" sz="1200" baseline="0">
            <a:solidFill>
              <a:schemeClr val="dk1"/>
            </a:solidFill>
            <a:effectLst/>
            <a:latin typeface="+mn-ea"/>
            <a:ea typeface="+mn-ea"/>
            <a:cs typeface="+mn-cs"/>
          </a:endParaRPr>
        </a:p>
        <a:p>
          <a:r>
            <a:rPr kumimoji="1" lang="ja-JP" altLang="ja-JP" sz="1200" baseline="0">
              <a:solidFill>
                <a:schemeClr val="dk1"/>
              </a:solidFill>
              <a:effectLst/>
              <a:latin typeface="+mn-ea"/>
              <a:ea typeface="+mn-ea"/>
              <a:cs typeface="+mn-cs"/>
            </a:rPr>
            <a:t>　以上により、実質公債費比率の分子は前年度から</a:t>
          </a:r>
          <a:r>
            <a:rPr kumimoji="1" lang="en-US" altLang="ja-JP" sz="1200" baseline="0">
              <a:solidFill>
                <a:schemeClr val="dk1"/>
              </a:solidFill>
              <a:effectLst/>
              <a:latin typeface="+mn-ea"/>
              <a:ea typeface="+mn-ea"/>
              <a:cs typeface="+mn-cs"/>
            </a:rPr>
            <a:t>0.1</a:t>
          </a:r>
          <a:r>
            <a:rPr kumimoji="1" lang="ja-JP" altLang="ja-JP" sz="1200" baseline="0">
              <a:solidFill>
                <a:schemeClr val="dk1"/>
              </a:solidFill>
              <a:effectLst/>
              <a:latin typeface="+mn-ea"/>
              <a:ea typeface="+mn-ea"/>
              <a:cs typeface="+mn-cs"/>
            </a:rPr>
            <a:t>億円の増と</a:t>
          </a:r>
          <a:r>
            <a:rPr kumimoji="1" lang="ja-JP" altLang="en-US" sz="1200" baseline="0">
              <a:solidFill>
                <a:schemeClr val="dk1"/>
              </a:solidFill>
              <a:effectLst/>
              <a:latin typeface="+mn-ea"/>
              <a:ea typeface="+mn-ea"/>
              <a:cs typeface="+mn-cs"/>
            </a:rPr>
            <a:t>なり、実質公債費比率は</a:t>
          </a:r>
          <a:r>
            <a:rPr kumimoji="1" lang="en-US" altLang="ja-JP" sz="1200" baseline="0">
              <a:solidFill>
                <a:schemeClr val="dk1"/>
              </a:solidFill>
              <a:effectLst/>
              <a:latin typeface="+mn-ea"/>
              <a:ea typeface="+mn-ea"/>
              <a:cs typeface="+mn-cs"/>
            </a:rPr>
            <a:t>3</a:t>
          </a:r>
          <a:r>
            <a:rPr kumimoji="1" lang="ja-JP" altLang="en-US" sz="1200" baseline="0">
              <a:solidFill>
                <a:schemeClr val="dk1"/>
              </a:solidFill>
              <a:effectLst/>
              <a:latin typeface="+mn-ea"/>
              <a:ea typeface="+mn-ea"/>
              <a:cs typeface="+mn-cs"/>
            </a:rPr>
            <a:t>か年平均で</a:t>
          </a:r>
          <a:r>
            <a:rPr kumimoji="1" lang="en-US" altLang="ja-JP" sz="1200" baseline="0">
              <a:solidFill>
                <a:schemeClr val="dk1"/>
              </a:solidFill>
              <a:effectLst/>
              <a:latin typeface="+mn-ea"/>
              <a:ea typeface="+mn-ea"/>
              <a:cs typeface="+mn-cs"/>
            </a:rPr>
            <a:t>0.3</a:t>
          </a:r>
          <a:r>
            <a:rPr kumimoji="1" lang="ja-JP" altLang="en-US" sz="1200" baseline="0">
              <a:solidFill>
                <a:schemeClr val="dk1"/>
              </a:solidFill>
              <a:effectLst/>
              <a:latin typeface="+mn-ea"/>
              <a:ea typeface="+mn-ea"/>
              <a:cs typeface="+mn-cs"/>
            </a:rPr>
            <a:t>ポイント減の</a:t>
          </a:r>
          <a:r>
            <a:rPr kumimoji="1" lang="en-US" altLang="ja-JP" sz="1200" baseline="0">
              <a:solidFill>
                <a:schemeClr val="dk1"/>
              </a:solidFill>
              <a:effectLst/>
              <a:latin typeface="+mn-ea"/>
              <a:ea typeface="+mn-ea"/>
              <a:cs typeface="+mn-cs"/>
            </a:rPr>
            <a:t>2.1</a:t>
          </a:r>
          <a:r>
            <a:rPr kumimoji="1" lang="ja-JP" altLang="en-US" sz="1200" baseline="0">
              <a:solidFill>
                <a:schemeClr val="dk1"/>
              </a:solidFill>
              <a:effectLst/>
              <a:latin typeface="+mn-ea"/>
              <a:ea typeface="+mn-ea"/>
              <a:cs typeface="+mn-cs"/>
            </a:rPr>
            <a:t>ポイントとなりました</a:t>
          </a:r>
          <a:r>
            <a:rPr kumimoji="1" lang="ja-JP" altLang="ja-JP" sz="1200" baseline="0">
              <a:solidFill>
                <a:schemeClr val="dk1"/>
              </a:solidFill>
              <a:effectLst/>
              <a:latin typeface="+mn-ea"/>
              <a:ea typeface="+mn-ea"/>
              <a:cs typeface="+mn-cs"/>
            </a:rPr>
            <a:t>。</a:t>
          </a:r>
          <a:endParaRPr kumimoji="1" lang="en-US" altLang="ja-JP" sz="1200" baseline="0">
            <a:solidFill>
              <a:schemeClr val="dk1"/>
            </a:solidFill>
            <a:effectLst/>
            <a:latin typeface="+mn-ea"/>
            <a:ea typeface="+mn-ea"/>
            <a:cs typeface="+mn-cs"/>
          </a:endParaRPr>
        </a:p>
        <a:p>
          <a:r>
            <a:rPr kumimoji="1" lang="ja-JP" altLang="en-US" sz="1200" baseline="0">
              <a:solidFill>
                <a:schemeClr val="dk1"/>
              </a:solidFill>
              <a:effectLst/>
              <a:latin typeface="+mn-ea"/>
              <a:ea typeface="+mn-ea"/>
              <a:cs typeface="+mn-cs"/>
            </a:rPr>
            <a:t>　</a:t>
          </a:r>
          <a:endParaRPr kumimoji="1" lang="en-US" altLang="ja-JP" sz="1200" baseline="0">
            <a:solidFill>
              <a:schemeClr val="dk1"/>
            </a:solidFill>
            <a:effectLst/>
            <a:latin typeface="+mn-ea"/>
            <a:ea typeface="+mn-ea"/>
            <a:cs typeface="+mn-cs"/>
          </a:endParaRPr>
        </a:p>
        <a:p>
          <a:r>
            <a:rPr kumimoji="1" lang="ja-JP" altLang="en-US" sz="1200" baseline="0">
              <a:solidFill>
                <a:schemeClr val="dk1"/>
              </a:solidFill>
              <a:effectLst/>
              <a:latin typeface="+mn-ea"/>
              <a:ea typeface="+mn-ea"/>
              <a:cs typeface="+mn-cs"/>
            </a:rPr>
            <a:t>　引き続き、起債に大きく頼ることのない財政運営に努めていきます。</a:t>
          </a:r>
          <a:endParaRPr lang="ja-JP" altLang="ja-JP" sz="1200" baseline="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mn-ea"/>
              <a:ea typeface="+mn-ea"/>
              <a:cs typeface="+mn-cs"/>
            </a:rPr>
            <a:t>（Ａ）一般会計等の地方債現在高や公営企業債の償還に対する繰入見込額、退職手当等負担見込額が減少するなど、将来負担額の合計は前年度比</a:t>
          </a:r>
          <a:r>
            <a:rPr kumimoji="1" lang="en-US" altLang="ja-JP" sz="1200" baseline="0">
              <a:solidFill>
                <a:schemeClr val="dk1"/>
              </a:solidFill>
              <a:effectLst/>
              <a:latin typeface="+mn-ea"/>
              <a:ea typeface="+mn-ea"/>
              <a:cs typeface="+mn-cs"/>
            </a:rPr>
            <a:t>43</a:t>
          </a:r>
          <a:r>
            <a:rPr kumimoji="1" lang="ja-JP" altLang="ja-JP" sz="1200" baseline="0">
              <a:solidFill>
                <a:schemeClr val="dk1"/>
              </a:solidFill>
              <a:effectLst/>
              <a:latin typeface="+mn-ea"/>
              <a:ea typeface="+mn-ea"/>
              <a:cs typeface="+mn-cs"/>
            </a:rPr>
            <a:t>億円減の</a:t>
          </a:r>
          <a:r>
            <a:rPr kumimoji="1" lang="en-US" altLang="ja-JP" sz="1200" baseline="0">
              <a:solidFill>
                <a:schemeClr val="dk1"/>
              </a:solidFill>
              <a:effectLst/>
              <a:latin typeface="+mn-ea"/>
              <a:ea typeface="+mn-ea"/>
              <a:cs typeface="+mn-cs"/>
            </a:rPr>
            <a:t>755</a:t>
          </a:r>
          <a:r>
            <a:rPr kumimoji="1" lang="ja-JP" altLang="ja-JP" sz="1200" baseline="0">
              <a:solidFill>
                <a:schemeClr val="dk1"/>
              </a:solidFill>
              <a:effectLst/>
              <a:latin typeface="+mn-ea"/>
              <a:ea typeface="+mn-ea"/>
              <a:cs typeface="+mn-cs"/>
            </a:rPr>
            <a:t>億円となりました。</a:t>
          </a:r>
          <a:endParaRPr lang="ja-JP" altLang="ja-JP" sz="1200" baseline="0">
            <a:effectLst/>
            <a:latin typeface="+mn-ea"/>
            <a:ea typeface="+mn-ea"/>
          </a:endParaRPr>
        </a:p>
        <a:p>
          <a:endParaRPr kumimoji="1" lang="en-US" altLang="ja-JP" sz="1200" baseline="0">
            <a:solidFill>
              <a:schemeClr val="dk1"/>
            </a:solidFill>
            <a:effectLst/>
            <a:latin typeface="+mn-ea"/>
            <a:ea typeface="+mn-ea"/>
            <a:cs typeface="+mn-cs"/>
          </a:endParaRPr>
        </a:p>
        <a:p>
          <a:r>
            <a:rPr kumimoji="1" lang="ja-JP" altLang="ja-JP" sz="1200" baseline="0">
              <a:solidFill>
                <a:schemeClr val="dk1"/>
              </a:solidFill>
              <a:effectLst/>
              <a:latin typeface="+mn-ea"/>
              <a:ea typeface="+mn-ea"/>
              <a:cs typeface="+mn-cs"/>
            </a:rPr>
            <a:t>（Ｂ）財政調整基金の積み立て等により充当可能基金が</a:t>
          </a:r>
          <a:r>
            <a:rPr kumimoji="1" lang="en-US" altLang="ja-JP" sz="1200" baseline="0">
              <a:solidFill>
                <a:schemeClr val="dk1"/>
              </a:solidFill>
              <a:effectLst/>
              <a:latin typeface="+mn-ea"/>
              <a:ea typeface="+mn-ea"/>
              <a:cs typeface="+mn-cs"/>
            </a:rPr>
            <a:t>6.5</a:t>
          </a:r>
          <a:r>
            <a:rPr kumimoji="1" lang="ja-JP" altLang="ja-JP" sz="1200" baseline="0">
              <a:solidFill>
                <a:schemeClr val="dk1"/>
              </a:solidFill>
              <a:effectLst/>
              <a:latin typeface="+mn-ea"/>
              <a:ea typeface="+mn-ea"/>
              <a:cs typeface="+mn-cs"/>
            </a:rPr>
            <a:t>億円の増となり、臨時財政対策債の借入により基準財政需要額算入見込額が</a:t>
          </a:r>
          <a:r>
            <a:rPr kumimoji="1" lang="en-US" altLang="ja-JP" sz="1200" baseline="0">
              <a:solidFill>
                <a:schemeClr val="dk1"/>
              </a:solidFill>
              <a:effectLst/>
              <a:latin typeface="+mn-ea"/>
              <a:ea typeface="+mn-ea"/>
              <a:cs typeface="+mn-cs"/>
            </a:rPr>
            <a:t>10.5</a:t>
          </a:r>
          <a:r>
            <a:rPr kumimoji="1" lang="ja-JP" altLang="ja-JP" sz="1200" baseline="0">
              <a:solidFill>
                <a:schemeClr val="dk1"/>
              </a:solidFill>
              <a:effectLst/>
              <a:latin typeface="+mn-ea"/>
              <a:ea typeface="+mn-ea"/>
              <a:cs typeface="+mn-cs"/>
            </a:rPr>
            <a:t>億円の増となるなど、全体で前年度比</a:t>
          </a:r>
          <a:r>
            <a:rPr kumimoji="1" lang="en-US" altLang="ja-JP" sz="1200" baseline="0">
              <a:solidFill>
                <a:schemeClr val="dk1"/>
              </a:solidFill>
              <a:effectLst/>
              <a:latin typeface="+mn-ea"/>
              <a:ea typeface="+mn-ea"/>
              <a:cs typeface="+mn-cs"/>
            </a:rPr>
            <a:t>10</a:t>
          </a:r>
          <a:r>
            <a:rPr kumimoji="1" lang="ja-JP" altLang="ja-JP" sz="1200" baseline="0">
              <a:solidFill>
                <a:schemeClr val="dk1"/>
              </a:solidFill>
              <a:effectLst/>
              <a:latin typeface="+mn-ea"/>
              <a:ea typeface="+mn-ea"/>
              <a:cs typeface="+mn-cs"/>
            </a:rPr>
            <a:t>億円増の</a:t>
          </a:r>
          <a:r>
            <a:rPr kumimoji="1" lang="en-US" altLang="ja-JP" sz="1200" baseline="0">
              <a:solidFill>
                <a:schemeClr val="dk1"/>
              </a:solidFill>
              <a:effectLst/>
              <a:latin typeface="+mn-ea"/>
              <a:ea typeface="+mn-ea"/>
              <a:cs typeface="+mn-cs"/>
            </a:rPr>
            <a:t>906</a:t>
          </a:r>
          <a:r>
            <a:rPr kumimoji="1" lang="ja-JP" altLang="ja-JP" sz="1200" baseline="0">
              <a:solidFill>
                <a:schemeClr val="dk1"/>
              </a:solidFill>
              <a:effectLst/>
              <a:latin typeface="+mn-ea"/>
              <a:ea typeface="+mn-ea"/>
              <a:cs typeface="+mn-cs"/>
            </a:rPr>
            <a:t>億円となりました。</a:t>
          </a:r>
          <a:endParaRPr lang="ja-JP" altLang="ja-JP" sz="1200" baseline="0">
            <a:effectLst/>
            <a:latin typeface="+mn-ea"/>
            <a:ea typeface="+mn-ea"/>
          </a:endParaRPr>
        </a:p>
        <a:p>
          <a:endParaRPr kumimoji="1" lang="en-US" altLang="ja-JP" sz="1200" baseline="0">
            <a:solidFill>
              <a:schemeClr val="dk1"/>
            </a:solidFill>
            <a:effectLst/>
            <a:latin typeface="+mn-ea"/>
            <a:ea typeface="+mn-ea"/>
            <a:cs typeface="+mn-cs"/>
          </a:endParaRPr>
        </a:p>
        <a:p>
          <a:r>
            <a:rPr kumimoji="1" lang="ja-JP" altLang="ja-JP" sz="1200" baseline="0">
              <a:solidFill>
                <a:schemeClr val="dk1"/>
              </a:solidFill>
              <a:effectLst/>
              <a:latin typeface="+mn-ea"/>
              <a:ea typeface="+mn-ea"/>
              <a:cs typeface="+mn-cs"/>
            </a:rPr>
            <a:t>　以上により、将来負担比率の分子は▲</a:t>
          </a:r>
          <a:r>
            <a:rPr kumimoji="1" lang="en-US" altLang="ja-JP" sz="1200" baseline="0">
              <a:solidFill>
                <a:schemeClr val="dk1"/>
              </a:solidFill>
              <a:effectLst/>
              <a:latin typeface="+mn-ea"/>
              <a:ea typeface="+mn-ea"/>
              <a:cs typeface="+mn-cs"/>
            </a:rPr>
            <a:t>151</a:t>
          </a:r>
          <a:r>
            <a:rPr kumimoji="1" lang="ja-JP" altLang="ja-JP" sz="1200" baseline="0">
              <a:solidFill>
                <a:schemeClr val="dk1"/>
              </a:solidFill>
              <a:effectLst/>
              <a:latin typeface="+mn-ea"/>
              <a:ea typeface="+mn-ea"/>
              <a:cs typeface="+mn-cs"/>
            </a:rPr>
            <a:t>億円となり、充当可能財源等が将来負担額を上回ったため、将来負担比率は算出されませんでした。</a:t>
          </a:r>
          <a:endParaRPr kumimoji="1" lang="en-US" altLang="ja-JP" sz="1200" baseline="0">
            <a:solidFill>
              <a:schemeClr val="dk1"/>
            </a:solidFill>
            <a:effectLst/>
            <a:latin typeface="+mn-ea"/>
            <a:ea typeface="+mn-ea"/>
            <a:cs typeface="+mn-cs"/>
          </a:endParaRPr>
        </a:p>
        <a:p>
          <a:endParaRPr kumimoji="1" lang="en-US" altLang="ja-JP" sz="1200" baseline="0">
            <a:solidFill>
              <a:schemeClr val="dk1"/>
            </a:solidFill>
            <a:effectLst/>
            <a:latin typeface="+mn-ea"/>
            <a:ea typeface="+mn-ea"/>
            <a:cs typeface="+mn-cs"/>
          </a:endParaRPr>
        </a:p>
        <a:p>
          <a:r>
            <a:rPr kumimoji="1" lang="ja-JP" altLang="en-US" sz="1200" baseline="0">
              <a:solidFill>
                <a:schemeClr val="dk1"/>
              </a:solidFill>
              <a:effectLst/>
              <a:latin typeface="+mn-ea"/>
              <a:ea typeface="+mn-ea"/>
              <a:cs typeface="+mn-cs"/>
            </a:rPr>
            <a:t>　今後も将来世代に負担を先送りしない財政運営に努めていきます。</a:t>
          </a:r>
          <a:endParaRPr lang="ja-JP" altLang="ja-JP" sz="1200" baseline="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189,623
186,962
67.54
60,686,492
60,283,867
276,996
34,855,596
45,000,162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189,623
186,962
67.54
60,686,492
60,283,867
276,996
34,855,596
45,000,162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189,623
186,962
67.54
60,686,492
60,283,867
276,996
34,855,596
45,000,162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189,623
186,962
67.54
60,686,492
60,283,867
276,996
34,855,596
45,000,162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aseline="0">
              <a:solidFill>
                <a:schemeClr val="dk1"/>
              </a:solidFill>
              <a:effectLst/>
              <a:latin typeface="+mn-ea"/>
              <a:ea typeface="+mn-ea"/>
              <a:cs typeface="+mn-cs"/>
            </a:rPr>
            <a:t>   </a:t>
          </a:r>
          <a:r>
            <a:rPr kumimoji="1" lang="ja-JP" altLang="ja-JP" sz="1200" baseline="0">
              <a:solidFill>
                <a:schemeClr val="dk1"/>
              </a:solidFill>
              <a:effectLst/>
              <a:latin typeface="+mn-ea"/>
              <a:ea typeface="+mn-ea"/>
              <a:cs typeface="+mn-cs"/>
            </a:rPr>
            <a:t>全国平均及び京都府平均は上回っているものの、類似団体内順位は低い状態です。</a:t>
          </a:r>
          <a:endParaRPr lang="ja-JP" altLang="ja-JP" sz="1200" baseline="0">
            <a:effectLst/>
            <a:latin typeface="+mn-ea"/>
            <a:ea typeface="+mn-ea"/>
          </a:endParaRPr>
        </a:p>
        <a:p>
          <a:r>
            <a:rPr kumimoji="1" lang="ja-JP" altLang="ja-JP" sz="1200" baseline="0">
              <a:solidFill>
                <a:schemeClr val="dk1"/>
              </a:solidFill>
              <a:effectLst/>
              <a:latin typeface="+mn-ea"/>
              <a:ea typeface="+mn-ea"/>
              <a:cs typeface="+mn-cs"/>
            </a:rPr>
            <a:t>　近年、社会保障関係経費や公債費の増加等により基準財政需要額は増加しているが、地方消費税交付金が増加しているため、基準財政収入額も増加しており、結果として財政力指数は横ばいとなっています。</a:t>
          </a:r>
          <a:endParaRPr lang="ja-JP" altLang="ja-JP" sz="1200" baseline="0">
            <a:effectLst/>
            <a:latin typeface="+mn-ea"/>
            <a:ea typeface="+mn-ea"/>
          </a:endParaRPr>
        </a:p>
        <a:p>
          <a:r>
            <a:rPr kumimoji="1" lang="ja-JP" altLang="ja-JP" sz="1200" baseline="0">
              <a:solidFill>
                <a:schemeClr val="dk1"/>
              </a:solidFill>
              <a:effectLst/>
              <a:latin typeface="+mn-ea"/>
              <a:ea typeface="+mn-ea"/>
              <a:cs typeface="+mn-cs"/>
            </a:rPr>
            <a:t>　引き続き、使用料・手数料の見直し等による自主財源の確保や行財政改革による行政経費の精査に努めるとともに、市債発行額の抑制、基金現在高の確保を図るなど、健全かつ持続可能な財政運営に努めていきます。</a:t>
          </a:r>
          <a:endParaRPr lang="ja-JP" altLang="ja-JP" sz="1200" baseline="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68" name="直線コネクタ 67"/>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12294</xdr:rowOff>
    </xdr:from>
    <xdr:ext cx="762000" cy="259045"/>
    <xdr:sp macro="" textlink="">
      <xdr:nvSpPr>
        <xdr:cNvPr id="69" name="財政力平均値テキスト"/>
        <xdr:cNvSpPr txBox="1"/>
      </xdr:nvSpPr>
      <xdr:spPr>
        <a:xfrm>
          <a:off x="5041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56092</xdr:rowOff>
    </xdr:to>
    <xdr:cxnSp macro="">
      <xdr:nvCxnSpPr>
        <xdr:cNvPr id="71" name="直線コネクタ 70"/>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41</xdr:row>
      <xdr:rowOff>35983</xdr:rowOff>
    </xdr:to>
    <xdr:cxnSp macro="">
      <xdr:nvCxnSpPr>
        <xdr:cNvPr id="74" name="直線コネクタ 73"/>
        <xdr:cNvCxnSpPr/>
      </xdr:nvCxnSpPr>
      <xdr:spPr>
        <a:xfrm>
          <a:off x="2336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147108</xdr:rowOff>
    </xdr:to>
    <xdr:cxnSp macro="">
      <xdr:nvCxnSpPr>
        <xdr:cNvPr id="77" name="直線コネクタ 76"/>
        <xdr:cNvCxnSpPr/>
      </xdr:nvCxnSpPr>
      <xdr:spPr>
        <a:xfrm>
          <a:off x="1447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79" name="テキスト ボックス 78"/>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90" name="テキスト ボックス 89"/>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11235</xdr:rowOff>
    </xdr:from>
    <xdr:ext cx="762000" cy="259045"/>
    <xdr:sp macro="" textlink="">
      <xdr:nvSpPr>
        <xdr:cNvPr id="94" name="テキスト ボックス 93"/>
        <xdr:cNvSpPr txBox="1"/>
      </xdr:nvSpPr>
      <xdr:spPr>
        <a:xfrm>
          <a:off x="1955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122360</xdr:rowOff>
    </xdr:from>
    <xdr:ext cx="762000" cy="259045"/>
    <xdr:sp macro="" textlink="">
      <xdr:nvSpPr>
        <xdr:cNvPr id="96" name="テキスト ボックス 95"/>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財政構造の弾力性を示す指標である経常収支比率は、義務的経費である人件費や扶助費などの増加により、前年度から</a:t>
          </a:r>
          <a:r>
            <a:rPr lang="en-US" altLang="ja-JP" sz="1300" b="0" i="0" baseline="0">
              <a:solidFill>
                <a:schemeClr val="dk1"/>
              </a:solidFill>
              <a:effectLst/>
              <a:latin typeface="+mn-ea"/>
              <a:ea typeface="+mn-ea"/>
              <a:cs typeface="+mn-cs"/>
            </a:rPr>
            <a:t>1.1</a:t>
          </a:r>
          <a:r>
            <a:rPr lang="ja-JP" altLang="ja-JP" sz="1300" b="0" i="0" baseline="0">
              <a:solidFill>
                <a:schemeClr val="dk1"/>
              </a:solidFill>
              <a:effectLst/>
              <a:latin typeface="+mn-ea"/>
              <a:ea typeface="+mn-ea"/>
              <a:cs typeface="+mn-cs"/>
            </a:rPr>
            <a:t>ポイント増加し、</a:t>
          </a:r>
          <a:r>
            <a:rPr lang="en-US" altLang="ja-JP" sz="1300" b="0" i="0" baseline="0">
              <a:solidFill>
                <a:schemeClr val="dk1"/>
              </a:solidFill>
              <a:effectLst/>
              <a:latin typeface="+mn-ea"/>
              <a:ea typeface="+mn-ea"/>
              <a:cs typeface="+mn-cs"/>
            </a:rPr>
            <a:t>94.8</a:t>
          </a:r>
          <a:r>
            <a:rPr lang="ja-JP" altLang="ja-JP" sz="1300" b="0" i="0" baseline="0">
              <a:solidFill>
                <a:schemeClr val="dk1"/>
              </a:solidFill>
              <a:effectLst/>
              <a:latin typeface="+mn-ea"/>
              <a:ea typeface="+mn-ea"/>
              <a:cs typeface="+mn-cs"/>
            </a:rPr>
            <a:t>％となりました。依然として</a:t>
          </a:r>
          <a:r>
            <a:rPr lang="en-US" altLang="ja-JP" sz="1300" b="0" i="0" baseline="0">
              <a:solidFill>
                <a:schemeClr val="dk1"/>
              </a:solidFill>
              <a:effectLst/>
              <a:latin typeface="+mn-ea"/>
              <a:ea typeface="+mn-ea"/>
              <a:cs typeface="+mn-cs"/>
            </a:rPr>
            <a:t>90</a:t>
          </a:r>
          <a:r>
            <a:rPr lang="ja-JP" altLang="ja-JP" sz="1300" b="0" i="0" baseline="0">
              <a:solidFill>
                <a:schemeClr val="dk1"/>
              </a:solidFill>
              <a:effectLst/>
              <a:latin typeface="+mn-ea"/>
              <a:ea typeface="+mn-ea"/>
              <a:cs typeface="+mn-cs"/>
            </a:rPr>
            <a:t>％を超える水準にあることから、財政構造の硬直化の傾向は変わっていません。	</a:t>
          </a:r>
          <a:endParaRPr lang="ja-JP" altLang="ja-JP" sz="1300">
            <a:effectLst/>
            <a:latin typeface="+mn-ea"/>
            <a:ea typeface="+mn-ea"/>
          </a:endParaRPr>
        </a:p>
        <a:p>
          <a:r>
            <a:rPr lang="en-US" altLang="ja-JP"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今後も定数管理計画等による人件費の削減や行財政改革への取組を通じて義務的経費の削減を図り、経常収支比率の適正化に努めていきます。</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146755</xdr:rowOff>
    </xdr:from>
    <xdr:to>
      <xdr:col>7</xdr:col>
      <xdr:colOff>152400</xdr:colOff>
      <xdr:row>66</xdr:row>
      <xdr:rowOff>122767</xdr:rowOff>
    </xdr:to>
    <xdr:cxnSp macro="">
      <xdr:nvCxnSpPr>
        <xdr:cNvPr id="131" name="直線コネクタ 130"/>
        <xdr:cNvCxnSpPr/>
      </xdr:nvCxnSpPr>
      <xdr:spPr>
        <a:xfrm>
          <a:off x="4114800" y="11291005"/>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90610</xdr:rowOff>
    </xdr:from>
    <xdr:ext cx="762000" cy="259045"/>
    <xdr:sp macro="" textlink="">
      <xdr:nvSpPr>
        <xdr:cNvPr id="132" name="財政構造の弾力性平均値テキスト"/>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39511</xdr:rowOff>
    </xdr:from>
    <xdr:to>
      <xdr:col>6</xdr:col>
      <xdr:colOff>0</xdr:colOff>
      <xdr:row>65</xdr:row>
      <xdr:rowOff>146755</xdr:rowOff>
    </xdr:to>
    <xdr:cxnSp macro="">
      <xdr:nvCxnSpPr>
        <xdr:cNvPr id="134" name="直線コネクタ 133"/>
        <xdr:cNvCxnSpPr/>
      </xdr:nvCxnSpPr>
      <xdr:spPr>
        <a:xfrm>
          <a:off x="3225800" y="111837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30638</xdr:rowOff>
    </xdr:from>
    <xdr:ext cx="736600" cy="259045"/>
    <xdr:sp macro="" textlink="">
      <xdr:nvSpPr>
        <xdr:cNvPr id="136" name="テキスト ボックス 135"/>
        <xdr:cNvSpPr txBox="1"/>
      </xdr:nvSpPr>
      <xdr:spPr>
        <a:xfrm>
          <a:off x="3733800" y="1066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9878</xdr:rowOff>
    </xdr:from>
    <xdr:to>
      <xdr:col>4</xdr:col>
      <xdr:colOff>482600</xdr:colOff>
      <xdr:row>65</xdr:row>
      <xdr:rowOff>39511</xdr:rowOff>
    </xdr:to>
    <xdr:cxnSp macro="">
      <xdr:nvCxnSpPr>
        <xdr:cNvPr id="137" name="直線コネクタ 136"/>
        <xdr:cNvCxnSpPr/>
      </xdr:nvCxnSpPr>
      <xdr:spPr>
        <a:xfrm>
          <a:off x="2336800" y="109826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7055</xdr:rowOff>
    </xdr:from>
    <xdr:to>
      <xdr:col>3</xdr:col>
      <xdr:colOff>279400</xdr:colOff>
      <xdr:row>64</xdr:row>
      <xdr:rowOff>9878</xdr:rowOff>
    </xdr:to>
    <xdr:cxnSp macro="">
      <xdr:nvCxnSpPr>
        <xdr:cNvPr id="140" name="直線コネクタ 139"/>
        <xdr:cNvCxnSpPr/>
      </xdr:nvCxnSpPr>
      <xdr:spPr>
        <a:xfrm>
          <a:off x="1447800" y="1080840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161872</xdr:rowOff>
    </xdr:from>
    <xdr:ext cx="762000" cy="259045"/>
    <xdr:sp macro="" textlink="">
      <xdr:nvSpPr>
        <xdr:cNvPr id="142" name="テキスト ボックス 141"/>
        <xdr:cNvSpPr txBox="1"/>
      </xdr:nvSpPr>
      <xdr:spPr>
        <a:xfrm>
          <a:off x="1955800" y="106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68032</xdr:rowOff>
    </xdr:from>
    <xdr:ext cx="762000" cy="259045"/>
    <xdr:sp macro="" textlink="">
      <xdr:nvSpPr>
        <xdr:cNvPr id="144" name="テキスト ボックス 143"/>
        <xdr:cNvSpPr txBox="1"/>
      </xdr:nvSpPr>
      <xdr:spPr>
        <a:xfrm>
          <a:off x="1066800" y="105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71967</xdr:rowOff>
    </xdr:from>
    <xdr:to>
      <xdr:col>7</xdr:col>
      <xdr:colOff>203200</xdr:colOff>
      <xdr:row>67</xdr:row>
      <xdr:rowOff>2117</xdr:rowOff>
    </xdr:to>
    <xdr:sp macro="" textlink="">
      <xdr:nvSpPr>
        <xdr:cNvPr id="150" name="円/楕円 149"/>
        <xdr:cNvSpPr/>
      </xdr:nvSpPr>
      <xdr:spPr>
        <a:xfrm>
          <a:off x="4902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139294</xdr:rowOff>
    </xdr:from>
    <xdr:ext cx="762000" cy="259045"/>
    <xdr:sp macro="" textlink="">
      <xdr:nvSpPr>
        <xdr:cNvPr id="151" name="財政構造の弾力性該当値テキスト"/>
        <xdr:cNvSpPr txBox="1"/>
      </xdr:nvSpPr>
      <xdr:spPr>
        <a:xfrm>
          <a:off x="5041900" y="112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95955</xdr:rowOff>
    </xdr:from>
    <xdr:to>
      <xdr:col>6</xdr:col>
      <xdr:colOff>50800</xdr:colOff>
      <xdr:row>66</xdr:row>
      <xdr:rowOff>26105</xdr:rowOff>
    </xdr:to>
    <xdr:sp macro="" textlink="">
      <xdr:nvSpPr>
        <xdr:cNvPr id="152" name="円/楕円 151"/>
        <xdr:cNvSpPr/>
      </xdr:nvSpPr>
      <xdr:spPr>
        <a:xfrm>
          <a:off x="4064000" y="112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10882</xdr:rowOff>
    </xdr:from>
    <xdr:ext cx="736600" cy="259045"/>
    <xdr:sp macro="" textlink="">
      <xdr:nvSpPr>
        <xdr:cNvPr id="153" name="テキスト ボックス 152"/>
        <xdr:cNvSpPr txBox="1"/>
      </xdr:nvSpPr>
      <xdr:spPr>
        <a:xfrm>
          <a:off x="3733800" y="1132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160161</xdr:rowOff>
    </xdr:from>
    <xdr:to>
      <xdr:col>4</xdr:col>
      <xdr:colOff>533400</xdr:colOff>
      <xdr:row>65</xdr:row>
      <xdr:rowOff>90311</xdr:rowOff>
    </xdr:to>
    <xdr:sp macro="" textlink="">
      <xdr:nvSpPr>
        <xdr:cNvPr id="154" name="円/楕円 153"/>
        <xdr:cNvSpPr/>
      </xdr:nvSpPr>
      <xdr:spPr>
        <a:xfrm>
          <a:off x="3175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75088</xdr:rowOff>
    </xdr:from>
    <xdr:ext cx="762000" cy="259045"/>
    <xdr:sp macro="" textlink="">
      <xdr:nvSpPr>
        <xdr:cNvPr id="155" name="テキスト ボックス 154"/>
        <xdr:cNvSpPr txBox="1"/>
      </xdr:nvSpPr>
      <xdr:spPr>
        <a:xfrm>
          <a:off x="2844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130528</xdr:rowOff>
    </xdr:from>
    <xdr:to>
      <xdr:col>3</xdr:col>
      <xdr:colOff>330200</xdr:colOff>
      <xdr:row>64</xdr:row>
      <xdr:rowOff>60678</xdr:rowOff>
    </xdr:to>
    <xdr:sp macro="" textlink="">
      <xdr:nvSpPr>
        <xdr:cNvPr id="156" name="円/楕円 155"/>
        <xdr:cNvSpPr/>
      </xdr:nvSpPr>
      <xdr:spPr>
        <a:xfrm>
          <a:off x="2286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45455</xdr:rowOff>
    </xdr:from>
    <xdr:ext cx="762000" cy="259045"/>
    <xdr:sp macro="" textlink="">
      <xdr:nvSpPr>
        <xdr:cNvPr id="157" name="テキスト ボックス 156"/>
        <xdr:cNvSpPr txBox="1"/>
      </xdr:nvSpPr>
      <xdr:spPr>
        <a:xfrm>
          <a:off x="1955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58" name="円/楕円 157"/>
        <xdr:cNvSpPr/>
      </xdr:nvSpPr>
      <xdr:spPr>
        <a:xfrm>
          <a:off x="1397000" y="107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42632</xdr:rowOff>
    </xdr:from>
    <xdr:ext cx="762000" cy="259045"/>
    <xdr:sp macro="" textlink="">
      <xdr:nvSpPr>
        <xdr:cNvPr id="159" name="テキスト ボックス 158"/>
        <xdr:cNvSpPr txBox="1"/>
      </xdr:nvSpPr>
      <xdr:spPr>
        <a:xfrm>
          <a:off x="1066800" y="1084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従来から取り組んでいる事務経費等の削減により、類似団体、全国及び京都府内平均値より低い値となっていますが、多様な行政ニーズへの対応が求められる中、人件費</a:t>
          </a:r>
          <a:r>
            <a:rPr kumimoji="1" lang="ja-JP" altLang="en-US" sz="1300" baseline="0">
              <a:solidFill>
                <a:schemeClr val="dk1"/>
              </a:solidFill>
              <a:effectLst/>
              <a:latin typeface="+mn-ea"/>
              <a:ea typeface="+mn-ea"/>
              <a:cs typeface="+mn-cs"/>
            </a:rPr>
            <a:t>の</a:t>
          </a:r>
          <a:r>
            <a:rPr kumimoji="1" lang="ja-JP" altLang="ja-JP" sz="1300" baseline="0">
              <a:solidFill>
                <a:schemeClr val="dk1"/>
              </a:solidFill>
              <a:effectLst/>
              <a:latin typeface="+mn-ea"/>
              <a:ea typeface="+mn-ea"/>
              <a:cs typeface="+mn-cs"/>
            </a:rPr>
            <a:t>増加</a:t>
          </a:r>
          <a:r>
            <a:rPr kumimoji="1" lang="ja-JP" altLang="en-US" sz="1300" baseline="0">
              <a:solidFill>
                <a:schemeClr val="dk1"/>
              </a:solidFill>
              <a:effectLst/>
              <a:latin typeface="+mn-ea"/>
              <a:ea typeface="+mn-ea"/>
              <a:cs typeface="+mn-cs"/>
            </a:rPr>
            <a:t>により</a:t>
          </a:r>
          <a:r>
            <a:rPr kumimoji="1" lang="ja-JP" altLang="ja-JP" sz="1300" baseline="0">
              <a:solidFill>
                <a:schemeClr val="dk1"/>
              </a:solidFill>
              <a:effectLst/>
              <a:latin typeface="+mn-ea"/>
              <a:ea typeface="+mn-ea"/>
              <a:cs typeface="+mn-cs"/>
            </a:rPr>
            <a:t>、数値は徐々に増加してきており、今後も引き続き歳出の適正化に努めていきます。</a:t>
          </a:r>
          <a:endParaRPr lang="ja-JP" altLang="ja-JP" sz="1300" baseline="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141923</xdr:rowOff>
    </xdr:from>
    <xdr:to>
      <xdr:col>7</xdr:col>
      <xdr:colOff>152400</xdr:colOff>
      <xdr:row>90</xdr:row>
      <xdr:rowOff>81099</xdr:rowOff>
    </xdr:to>
    <xdr:cxnSp macro="">
      <xdr:nvCxnSpPr>
        <xdr:cNvPr id="191" name="直線コネクタ 190"/>
        <xdr:cNvCxnSpPr/>
      </xdr:nvCxnSpPr>
      <xdr:spPr>
        <a:xfrm flipV="1">
          <a:off x="4953000" y="14200823"/>
          <a:ext cx="0" cy="1310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53176</xdr:rowOff>
    </xdr:from>
    <xdr:ext cx="762000" cy="259045"/>
    <xdr:sp macro="" textlink="">
      <xdr:nvSpPr>
        <xdr:cNvPr id="192" name="人件費・物件費等の状況最小値テキスト"/>
        <xdr:cNvSpPr txBox="1"/>
      </xdr:nvSpPr>
      <xdr:spPr>
        <a:xfrm>
          <a:off x="5041900" y="1548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81099</xdr:rowOff>
    </xdr:from>
    <xdr:to>
      <xdr:col>7</xdr:col>
      <xdr:colOff>241300</xdr:colOff>
      <xdr:row>90</xdr:row>
      <xdr:rowOff>81099</xdr:rowOff>
    </xdr:to>
    <xdr:cxnSp macro="">
      <xdr:nvCxnSpPr>
        <xdr:cNvPr id="193" name="直線コネクタ 192"/>
        <xdr:cNvCxnSpPr/>
      </xdr:nvCxnSpPr>
      <xdr:spPr>
        <a:xfrm>
          <a:off x="4864100" y="1551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56850</xdr:rowOff>
    </xdr:from>
    <xdr:ext cx="762000" cy="259045"/>
    <xdr:sp macro="" textlink="">
      <xdr:nvSpPr>
        <xdr:cNvPr id="194" name="人件費・物件費等の状況最大値テキスト"/>
        <xdr:cNvSpPr txBox="1"/>
      </xdr:nvSpPr>
      <xdr:spPr>
        <a:xfrm>
          <a:off x="5041900" y="139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82</xdr:row>
      <xdr:rowOff>141923</xdr:rowOff>
    </xdr:from>
    <xdr:to>
      <xdr:col>7</xdr:col>
      <xdr:colOff>241300</xdr:colOff>
      <xdr:row>82</xdr:row>
      <xdr:rowOff>141923</xdr:rowOff>
    </xdr:to>
    <xdr:cxnSp macro="">
      <xdr:nvCxnSpPr>
        <xdr:cNvPr id="195" name="直線コネクタ 194"/>
        <xdr:cNvCxnSpPr/>
      </xdr:nvCxnSpPr>
      <xdr:spPr>
        <a:xfrm>
          <a:off x="4864100" y="14200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71050</xdr:rowOff>
    </xdr:from>
    <xdr:to>
      <xdr:col>7</xdr:col>
      <xdr:colOff>152400</xdr:colOff>
      <xdr:row>82</xdr:row>
      <xdr:rowOff>141923</xdr:rowOff>
    </xdr:to>
    <xdr:cxnSp macro="">
      <xdr:nvCxnSpPr>
        <xdr:cNvPr id="196" name="直線コネクタ 195"/>
        <xdr:cNvCxnSpPr/>
      </xdr:nvCxnSpPr>
      <xdr:spPr>
        <a:xfrm>
          <a:off x="4114800" y="14129950"/>
          <a:ext cx="8382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97427</xdr:rowOff>
    </xdr:from>
    <xdr:ext cx="762000" cy="259045"/>
    <xdr:sp macro="" textlink="">
      <xdr:nvSpPr>
        <xdr:cNvPr id="197" name="人件費・物件費等の状況平均値テキスト"/>
        <xdr:cNvSpPr txBox="1"/>
      </xdr:nvSpPr>
      <xdr:spPr>
        <a:xfrm>
          <a:off x="5041900" y="1467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125350</xdr:rowOff>
    </xdr:from>
    <xdr:to>
      <xdr:col>7</xdr:col>
      <xdr:colOff>203200</xdr:colOff>
      <xdr:row>86</xdr:row>
      <xdr:rowOff>55500</xdr:rowOff>
    </xdr:to>
    <xdr:sp macro="" textlink="">
      <xdr:nvSpPr>
        <xdr:cNvPr id="198" name="フローチャート : 判断 197"/>
        <xdr:cNvSpPr/>
      </xdr:nvSpPr>
      <xdr:spPr>
        <a:xfrm>
          <a:off x="4902200" y="146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68659</xdr:rowOff>
    </xdr:from>
    <xdr:to>
      <xdr:col>6</xdr:col>
      <xdr:colOff>0</xdr:colOff>
      <xdr:row>82</xdr:row>
      <xdr:rowOff>71050</xdr:rowOff>
    </xdr:to>
    <xdr:cxnSp macro="">
      <xdr:nvCxnSpPr>
        <xdr:cNvPr id="199" name="直線コネクタ 198"/>
        <xdr:cNvCxnSpPr/>
      </xdr:nvCxnSpPr>
      <xdr:spPr>
        <a:xfrm>
          <a:off x="3225800" y="13956109"/>
          <a:ext cx="889000" cy="17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30220</xdr:rowOff>
    </xdr:from>
    <xdr:to>
      <xdr:col>6</xdr:col>
      <xdr:colOff>50800</xdr:colOff>
      <xdr:row>86</xdr:row>
      <xdr:rowOff>131820</xdr:rowOff>
    </xdr:to>
    <xdr:sp macro="" textlink="">
      <xdr:nvSpPr>
        <xdr:cNvPr id="200" name="フローチャート : 判断 199"/>
        <xdr:cNvSpPr/>
      </xdr:nvSpPr>
      <xdr:spPr>
        <a:xfrm>
          <a:off x="4064000" y="14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116597</xdr:rowOff>
    </xdr:from>
    <xdr:ext cx="736600" cy="259045"/>
    <xdr:sp macro="" textlink="">
      <xdr:nvSpPr>
        <xdr:cNvPr id="201" name="テキスト ボックス 200"/>
        <xdr:cNvSpPr txBox="1"/>
      </xdr:nvSpPr>
      <xdr:spPr>
        <a:xfrm>
          <a:off x="3733800" y="1486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68659</xdr:rowOff>
    </xdr:from>
    <xdr:to>
      <xdr:col>4</xdr:col>
      <xdr:colOff>482600</xdr:colOff>
      <xdr:row>81</xdr:row>
      <xdr:rowOff>105682</xdr:rowOff>
    </xdr:to>
    <xdr:cxnSp macro="">
      <xdr:nvCxnSpPr>
        <xdr:cNvPr id="202" name="直線コネクタ 201"/>
        <xdr:cNvCxnSpPr/>
      </xdr:nvCxnSpPr>
      <xdr:spPr>
        <a:xfrm flipV="1">
          <a:off x="2336800" y="13956109"/>
          <a:ext cx="889000" cy="3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70300</xdr:rowOff>
    </xdr:from>
    <xdr:to>
      <xdr:col>4</xdr:col>
      <xdr:colOff>533400</xdr:colOff>
      <xdr:row>86</xdr:row>
      <xdr:rowOff>450</xdr:rowOff>
    </xdr:to>
    <xdr:sp macro="" textlink="">
      <xdr:nvSpPr>
        <xdr:cNvPr id="203" name="フローチャート : 判断 202"/>
        <xdr:cNvSpPr/>
      </xdr:nvSpPr>
      <xdr:spPr>
        <a:xfrm>
          <a:off x="3175000" y="1464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156677</xdr:rowOff>
    </xdr:from>
    <xdr:ext cx="762000" cy="259045"/>
    <xdr:sp macro="" textlink="">
      <xdr:nvSpPr>
        <xdr:cNvPr id="204" name="テキスト ボックス 203"/>
        <xdr:cNvSpPr txBox="1"/>
      </xdr:nvSpPr>
      <xdr:spPr>
        <a:xfrm>
          <a:off x="2844800" y="1472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105682</xdr:rowOff>
    </xdr:from>
    <xdr:to>
      <xdr:col>3</xdr:col>
      <xdr:colOff>279400</xdr:colOff>
      <xdr:row>81</xdr:row>
      <xdr:rowOff>133018</xdr:rowOff>
    </xdr:to>
    <xdr:cxnSp macro="">
      <xdr:nvCxnSpPr>
        <xdr:cNvPr id="205" name="直線コネクタ 204"/>
        <xdr:cNvCxnSpPr/>
      </xdr:nvCxnSpPr>
      <xdr:spPr>
        <a:xfrm flipV="1">
          <a:off x="1447800" y="13993132"/>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18317</xdr:rowOff>
    </xdr:from>
    <xdr:to>
      <xdr:col>3</xdr:col>
      <xdr:colOff>330200</xdr:colOff>
      <xdr:row>85</xdr:row>
      <xdr:rowOff>119917</xdr:rowOff>
    </xdr:to>
    <xdr:sp macro="" textlink="">
      <xdr:nvSpPr>
        <xdr:cNvPr id="206" name="フローチャート : 判断 205"/>
        <xdr:cNvSpPr/>
      </xdr:nvSpPr>
      <xdr:spPr>
        <a:xfrm>
          <a:off x="2286000" y="145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104694</xdr:rowOff>
    </xdr:from>
    <xdr:ext cx="762000" cy="259045"/>
    <xdr:sp macro="" textlink="">
      <xdr:nvSpPr>
        <xdr:cNvPr id="207" name="テキスト ボックス 206"/>
        <xdr:cNvSpPr txBox="1"/>
      </xdr:nvSpPr>
      <xdr:spPr>
        <a:xfrm>
          <a:off x="1955800" y="1467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169715</xdr:rowOff>
    </xdr:from>
    <xdr:to>
      <xdr:col>2</xdr:col>
      <xdr:colOff>127000</xdr:colOff>
      <xdr:row>86</xdr:row>
      <xdr:rowOff>99865</xdr:rowOff>
    </xdr:to>
    <xdr:sp macro="" textlink="">
      <xdr:nvSpPr>
        <xdr:cNvPr id="208" name="フローチャート : 判断 207"/>
        <xdr:cNvSpPr/>
      </xdr:nvSpPr>
      <xdr:spPr>
        <a:xfrm>
          <a:off x="1397000" y="1474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84642</xdr:rowOff>
    </xdr:from>
    <xdr:ext cx="762000" cy="259045"/>
    <xdr:sp macro="" textlink="">
      <xdr:nvSpPr>
        <xdr:cNvPr id="209" name="テキスト ボックス 208"/>
        <xdr:cNvSpPr txBox="1"/>
      </xdr:nvSpPr>
      <xdr:spPr>
        <a:xfrm>
          <a:off x="1066800" y="1482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91123</xdr:rowOff>
    </xdr:from>
    <xdr:to>
      <xdr:col>7</xdr:col>
      <xdr:colOff>203200</xdr:colOff>
      <xdr:row>83</xdr:row>
      <xdr:rowOff>21273</xdr:rowOff>
    </xdr:to>
    <xdr:sp macro="" textlink="">
      <xdr:nvSpPr>
        <xdr:cNvPr id="215" name="円/楕円 214"/>
        <xdr:cNvSpPr/>
      </xdr:nvSpPr>
      <xdr:spPr>
        <a:xfrm>
          <a:off x="4902200" y="141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12400</xdr:rowOff>
    </xdr:from>
    <xdr:ext cx="762000" cy="259045"/>
    <xdr:sp macro="" textlink="">
      <xdr:nvSpPr>
        <xdr:cNvPr id="216" name="人件費・物件費等の状況該当値テキスト"/>
        <xdr:cNvSpPr txBox="1"/>
      </xdr:nvSpPr>
      <xdr:spPr>
        <a:xfrm>
          <a:off x="5041900" y="140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20250</xdr:rowOff>
    </xdr:from>
    <xdr:to>
      <xdr:col>6</xdr:col>
      <xdr:colOff>50800</xdr:colOff>
      <xdr:row>82</xdr:row>
      <xdr:rowOff>121850</xdr:rowOff>
    </xdr:to>
    <xdr:sp macro="" textlink="">
      <xdr:nvSpPr>
        <xdr:cNvPr id="217" name="円/楕円 216"/>
        <xdr:cNvSpPr/>
      </xdr:nvSpPr>
      <xdr:spPr>
        <a:xfrm>
          <a:off x="4064000" y="140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132027</xdr:rowOff>
    </xdr:from>
    <xdr:ext cx="736600" cy="259045"/>
    <xdr:sp macro="" textlink="">
      <xdr:nvSpPr>
        <xdr:cNvPr id="218" name="テキスト ボックス 217"/>
        <xdr:cNvSpPr txBox="1"/>
      </xdr:nvSpPr>
      <xdr:spPr>
        <a:xfrm>
          <a:off x="3733800" y="1384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17859</xdr:rowOff>
    </xdr:from>
    <xdr:to>
      <xdr:col>4</xdr:col>
      <xdr:colOff>533400</xdr:colOff>
      <xdr:row>81</xdr:row>
      <xdr:rowOff>119459</xdr:rowOff>
    </xdr:to>
    <xdr:sp macro="" textlink="">
      <xdr:nvSpPr>
        <xdr:cNvPr id="219" name="円/楕円 218"/>
        <xdr:cNvSpPr/>
      </xdr:nvSpPr>
      <xdr:spPr>
        <a:xfrm>
          <a:off x="3175000" y="139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129636</xdr:rowOff>
    </xdr:from>
    <xdr:ext cx="762000" cy="259045"/>
    <xdr:sp macro="" textlink="">
      <xdr:nvSpPr>
        <xdr:cNvPr id="220" name="テキスト ボックス 219"/>
        <xdr:cNvSpPr txBox="1"/>
      </xdr:nvSpPr>
      <xdr:spPr>
        <a:xfrm>
          <a:off x="2844800" y="136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54882</xdr:rowOff>
    </xdr:from>
    <xdr:to>
      <xdr:col>3</xdr:col>
      <xdr:colOff>330200</xdr:colOff>
      <xdr:row>81</xdr:row>
      <xdr:rowOff>156482</xdr:rowOff>
    </xdr:to>
    <xdr:sp macro="" textlink="">
      <xdr:nvSpPr>
        <xdr:cNvPr id="221" name="円/楕円 220"/>
        <xdr:cNvSpPr/>
      </xdr:nvSpPr>
      <xdr:spPr>
        <a:xfrm>
          <a:off x="2286000" y="139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166659</xdr:rowOff>
    </xdr:from>
    <xdr:ext cx="762000" cy="259045"/>
    <xdr:sp macro="" textlink="">
      <xdr:nvSpPr>
        <xdr:cNvPr id="222" name="テキスト ボックス 221"/>
        <xdr:cNvSpPr txBox="1"/>
      </xdr:nvSpPr>
      <xdr:spPr>
        <a:xfrm>
          <a:off x="1955800" y="1371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82218</xdr:rowOff>
    </xdr:from>
    <xdr:to>
      <xdr:col>2</xdr:col>
      <xdr:colOff>127000</xdr:colOff>
      <xdr:row>82</xdr:row>
      <xdr:rowOff>12368</xdr:rowOff>
    </xdr:to>
    <xdr:sp macro="" textlink="">
      <xdr:nvSpPr>
        <xdr:cNvPr id="223" name="円/楕円 222"/>
        <xdr:cNvSpPr/>
      </xdr:nvSpPr>
      <xdr:spPr>
        <a:xfrm>
          <a:off x="1397000" y="139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22545</xdr:rowOff>
    </xdr:from>
    <xdr:ext cx="762000" cy="259045"/>
    <xdr:sp macro="" textlink="">
      <xdr:nvSpPr>
        <xdr:cNvPr id="224" name="テキスト ボックス 223"/>
        <xdr:cNvSpPr txBox="1"/>
      </xdr:nvSpPr>
      <xdr:spPr>
        <a:xfrm>
          <a:off x="1066800" y="137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ea"/>
              <a:ea typeface="+mn-ea"/>
              <a:cs typeface="+mn-cs"/>
            </a:rPr>
            <a:t>   </a:t>
          </a:r>
          <a:r>
            <a:rPr kumimoji="1" lang="ja-JP" altLang="en-US" sz="1300" baseline="0">
              <a:solidFill>
                <a:schemeClr val="dk1"/>
              </a:solidFill>
              <a:effectLst/>
              <a:latin typeface="+mn-ea"/>
              <a:ea typeface="+mn-ea"/>
              <a:cs typeface="+mn-cs"/>
            </a:rPr>
            <a:t>旧来からの給与体系により、</a:t>
          </a:r>
          <a:r>
            <a:rPr kumimoji="1" lang="ja-JP" altLang="ja-JP" sz="1300" baseline="0">
              <a:solidFill>
                <a:schemeClr val="dk1"/>
              </a:solidFill>
              <a:effectLst/>
              <a:latin typeface="+mn-ea"/>
              <a:ea typeface="+mn-ea"/>
              <a:cs typeface="+mn-cs"/>
            </a:rPr>
            <a:t>全国、全国町村平均よりも高い水準となっており、他団体の状況等を考慮しながら、給与の適正管理に努めていきます。</a:t>
          </a:r>
          <a:endParaRPr lang="ja-JP" altLang="ja-JP" sz="1300" baseline="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144991</xdr:rowOff>
    </xdr:from>
    <xdr:to>
      <xdr:col>24</xdr:col>
      <xdr:colOff>558800</xdr:colOff>
      <xdr:row>86</xdr:row>
      <xdr:rowOff>31221</xdr:rowOff>
    </xdr:to>
    <xdr:cxnSp macro="">
      <xdr:nvCxnSpPr>
        <xdr:cNvPr id="257" name="直線コネクタ 256"/>
        <xdr:cNvCxnSpPr/>
      </xdr:nvCxnSpPr>
      <xdr:spPr>
        <a:xfrm flipV="1">
          <a:off x="17018000" y="13860991"/>
          <a:ext cx="0" cy="91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59918</xdr:rowOff>
    </xdr:from>
    <xdr:ext cx="762000" cy="259045"/>
    <xdr:sp macro="" textlink="">
      <xdr:nvSpPr>
        <xdr:cNvPr id="260"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80</xdr:row>
      <xdr:rowOff>144991</xdr:rowOff>
    </xdr:from>
    <xdr:to>
      <xdr:col>24</xdr:col>
      <xdr:colOff>647700</xdr:colOff>
      <xdr:row>80</xdr:row>
      <xdr:rowOff>144991</xdr:rowOff>
    </xdr:to>
    <xdr:cxnSp macro="">
      <xdr:nvCxnSpPr>
        <xdr:cNvPr id="261" name="直線コネクタ 260"/>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31221</xdr:rowOff>
    </xdr:from>
    <xdr:to>
      <xdr:col>24</xdr:col>
      <xdr:colOff>558800</xdr:colOff>
      <xdr:row>86</xdr:row>
      <xdr:rowOff>121709</xdr:rowOff>
    </xdr:to>
    <xdr:cxnSp macro="">
      <xdr:nvCxnSpPr>
        <xdr:cNvPr id="262" name="直線コネクタ 261"/>
        <xdr:cNvCxnSpPr/>
      </xdr:nvCxnSpPr>
      <xdr:spPr>
        <a:xfrm flipV="1">
          <a:off x="16179800" y="14775921"/>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119186</xdr:rowOff>
    </xdr:from>
    <xdr:ext cx="762000" cy="259045"/>
    <xdr:sp macro="" textlink="">
      <xdr:nvSpPr>
        <xdr:cNvPr id="263" name="給与水準   （国との比較）平均値テキスト"/>
        <xdr:cNvSpPr txBox="1"/>
      </xdr:nvSpPr>
      <xdr:spPr>
        <a:xfrm>
          <a:off x="17106900" y="14178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102659</xdr:rowOff>
    </xdr:from>
    <xdr:to>
      <xdr:col>24</xdr:col>
      <xdr:colOff>609600</xdr:colOff>
      <xdr:row>84</xdr:row>
      <xdr:rowOff>32809</xdr:rowOff>
    </xdr:to>
    <xdr:sp macro="" textlink="">
      <xdr:nvSpPr>
        <xdr:cNvPr id="264" name="フローチャート : 判断 263"/>
        <xdr:cNvSpPr/>
      </xdr:nvSpPr>
      <xdr:spPr>
        <a:xfrm>
          <a:off x="169672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86</xdr:row>
      <xdr:rowOff>121709</xdr:rowOff>
    </xdr:to>
    <xdr:cxnSp macro="">
      <xdr:nvCxnSpPr>
        <xdr:cNvPr id="265" name="直線コネクタ 264"/>
        <xdr:cNvCxnSpPr/>
      </xdr:nvCxnSpPr>
      <xdr:spPr>
        <a:xfrm>
          <a:off x="15290800" y="1464521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112713</xdr:rowOff>
    </xdr:from>
    <xdr:to>
      <xdr:col>23</xdr:col>
      <xdr:colOff>457200</xdr:colOff>
      <xdr:row>84</xdr:row>
      <xdr:rowOff>42863</xdr:rowOff>
    </xdr:to>
    <xdr:sp macro="" textlink="">
      <xdr:nvSpPr>
        <xdr:cNvPr id="266" name="フローチャート : 判断 265"/>
        <xdr:cNvSpPr/>
      </xdr:nvSpPr>
      <xdr:spPr>
        <a:xfrm>
          <a:off x="16129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53040</xdr:rowOff>
    </xdr:from>
    <xdr:ext cx="736600" cy="259045"/>
    <xdr:sp macro="" textlink="">
      <xdr:nvSpPr>
        <xdr:cNvPr id="267" name="テキスト ボックス 266"/>
        <xdr:cNvSpPr txBox="1"/>
      </xdr:nvSpPr>
      <xdr:spPr>
        <a:xfrm>
          <a:off x="15798800" y="1411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89</xdr:row>
      <xdr:rowOff>49741</xdr:rowOff>
    </xdr:to>
    <xdr:cxnSp macro="">
      <xdr:nvCxnSpPr>
        <xdr:cNvPr id="268" name="直線コネクタ 267"/>
        <xdr:cNvCxnSpPr/>
      </xdr:nvCxnSpPr>
      <xdr:spPr>
        <a:xfrm flipV="1">
          <a:off x="14401800" y="14645216"/>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0" name="テキスト ボックス 26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49741</xdr:rowOff>
    </xdr:from>
    <xdr:to>
      <xdr:col>21</xdr:col>
      <xdr:colOff>0</xdr:colOff>
      <xdr:row>89</xdr:row>
      <xdr:rowOff>89959</xdr:rowOff>
    </xdr:to>
    <xdr:cxnSp macro="">
      <xdr:nvCxnSpPr>
        <xdr:cNvPr id="271" name="直線コネクタ 270"/>
        <xdr:cNvCxnSpPr/>
      </xdr:nvCxnSpPr>
      <xdr:spPr>
        <a:xfrm flipV="1">
          <a:off x="13512800" y="153087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100013</xdr:rowOff>
    </xdr:from>
    <xdr:to>
      <xdr:col>21</xdr:col>
      <xdr:colOff>50800</xdr:colOff>
      <xdr:row>89</xdr:row>
      <xdr:rowOff>30163</xdr:rowOff>
    </xdr:to>
    <xdr:sp macro="" textlink="">
      <xdr:nvSpPr>
        <xdr:cNvPr id="272" name="フローチャート : 判断 271"/>
        <xdr:cNvSpPr/>
      </xdr:nvSpPr>
      <xdr:spPr>
        <a:xfrm>
          <a:off x="14351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40340</xdr:rowOff>
    </xdr:from>
    <xdr:ext cx="762000" cy="259045"/>
    <xdr:sp macro="" textlink="">
      <xdr:nvSpPr>
        <xdr:cNvPr id="273" name="テキスト ボックス 272"/>
        <xdr:cNvSpPr txBox="1"/>
      </xdr:nvSpPr>
      <xdr:spPr>
        <a:xfrm>
          <a:off x="14020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74" name="フローチャート : 判断 273"/>
        <xdr:cNvSpPr/>
      </xdr:nvSpPr>
      <xdr:spPr>
        <a:xfrm>
          <a:off x="13462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75" name="テキスト ボックス 274"/>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151871</xdr:rowOff>
    </xdr:from>
    <xdr:to>
      <xdr:col>24</xdr:col>
      <xdr:colOff>609600</xdr:colOff>
      <xdr:row>86</xdr:row>
      <xdr:rowOff>82021</xdr:rowOff>
    </xdr:to>
    <xdr:sp macro="" textlink="">
      <xdr:nvSpPr>
        <xdr:cNvPr id="281" name="円/楕円 280"/>
        <xdr:cNvSpPr/>
      </xdr:nvSpPr>
      <xdr:spPr>
        <a:xfrm>
          <a:off x="169672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47748</xdr:rowOff>
    </xdr:from>
    <xdr:ext cx="762000" cy="259045"/>
    <xdr:sp macro="" textlink="">
      <xdr:nvSpPr>
        <xdr:cNvPr id="282" name="給与水準   （国との比較）該当値テキスト"/>
        <xdr:cNvSpPr txBox="1"/>
      </xdr:nvSpPr>
      <xdr:spPr>
        <a:xfrm>
          <a:off x="17106900" y="1462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70909</xdr:rowOff>
    </xdr:from>
    <xdr:to>
      <xdr:col>23</xdr:col>
      <xdr:colOff>457200</xdr:colOff>
      <xdr:row>87</xdr:row>
      <xdr:rowOff>1059</xdr:rowOff>
    </xdr:to>
    <xdr:sp macro="" textlink="">
      <xdr:nvSpPr>
        <xdr:cNvPr id="283" name="円/楕円 282"/>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157286</xdr:rowOff>
    </xdr:from>
    <xdr:ext cx="736600" cy="259045"/>
    <xdr:sp macro="" textlink="">
      <xdr:nvSpPr>
        <xdr:cNvPr id="284" name="テキスト ボックス 283"/>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85" name="円/楕円 284"/>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6" name="テキスト ボックス 285"/>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170391</xdr:rowOff>
    </xdr:from>
    <xdr:to>
      <xdr:col>21</xdr:col>
      <xdr:colOff>50800</xdr:colOff>
      <xdr:row>89</xdr:row>
      <xdr:rowOff>100541</xdr:rowOff>
    </xdr:to>
    <xdr:sp macro="" textlink="">
      <xdr:nvSpPr>
        <xdr:cNvPr id="287" name="円/楕円 286"/>
        <xdr:cNvSpPr/>
      </xdr:nvSpPr>
      <xdr:spPr>
        <a:xfrm>
          <a:off x="14351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88" name="テキスト ボックス 287"/>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39159</xdr:rowOff>
    </xdr:from>
    <xdr:to>
      <xdr:col>19</xdr:col>
      <xdr:colOff>533400</xdr:colOff>
      <xdr:row>89</xdr:row>
      <xdr:rowOff>140759</xdr:rowOff>
    </xdr:to>
    <xdr:sp macro="" textlink="">
      <xdr:nvSpPr>
        <xdr:cNvPr id="289" name="円/楕円 288"/>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125536</xdr:rowOff>
    </xdr:from>
    <xdr:ext cx="762000" cy="259045"/>
    <xdr:sp macro="" textlink="">
      <xdr:nvSpPr>
        <xdr:cNvPr id="290" name="テキスト ボックス 289"/>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類似団体平均を上回っている</a:t>
          </a:r>
          <a:r>
            <a:rPr kumimoji="1" lang="ja-JP" altLang="en-US" sz="1300" baseline="0">
              <a:solidFill>
                <a:schemeClr val="dk1"/>
              </a:solidFill>
              <a:effectLst/>
              <a:latin typeface="+mn-ea"/>
              <a:ea typeface="+mn-ea"/>
              <a:cs typeface="+mn-cs"/>
            </a:rPr>
            <a:t>が</a:t>
          </a:r>
          <a:r>
            <a:rPr kumimoji="1" lang="ja-JP" altLang="ja-JP" sz="1300" baseline="0">
              <a:solidFill>
                <a:schemeClr val="dk1"/>
              </a:solidFill>
              <a:effectLst/>
              <a:latin typeface="+mn-ea"/>
              <a:ea typeface="+mn-ea"/>
              <a:cs typeface="+mn-cs"/>
            </a:rPr>
            <a:t>、</a:t>
          </a:r>
          <a:r>
            <a:rPr kumimoji="1" lang="ja-JP" altLang="en-US" sz="1300" baseline="0">
              <a:solidFill>
                <a:schemeClr val="dk1"/>
              </a:solidFill>
              <a:effectLst/>
              <a:latin typeface="+mn-ea"/>
              <a:ea typeface="+mn-ea"/>
              <a:cs typeface="+mn-cs"/>
            </a:rPr>
            <a:t>ゴミ収集事業の民間委託等を推進していることにより、全国平均及び京都府平均より低い水準となっています。</a:t>
          </a:r>
          <a:endParaRPr kumimoji="1" lang="en-US" altLang="ja-JP" sz="1300" baseline="0">
            <a:solidFill>
              <a:schemeClr val="dk1"/>
            </a:solidFill>
            <a:effectLst/>
            <a:latin typeface="+mn-ea"/>
            <a:ea typeface="+mn-ea"/>
            <a:cs typeface="+mn-cs"/>
          </a:endParaRPr>
        </a:p>
        <a:p>
          <a:r>
            <a:rPr kumimoji="1" lang="ja-JP" altLang="en-US" sz="1300" baseline="0">
              <a:solidFill>
                <a:schemeClr val="dk1"/>
              </a:solidFill>
              <a:effectLst/>
              <a:latin typeface="+mn-ea"/>
              <a:ea typeface="+mn-ea"/>
              <a:cs typeface="+mn-cs"/>
            </a:rPr>
            <a:t>　しかし、この間の人口減少の影響をうけ、数値は増加傾向にあり、今後も</a:t>
          </a:r>
          <a:r>
            <a:rPr kumimoji="1" lang="ja-JP" altLang="ja-JP" sz="1300" baseline="0">
              <a:solidFill>
                <a:schemeClr val="dk1"/>
              </a:solidFill>
              <a:effectLst/>
              <a:latin typeface="+mn-ea"/>
              <a:ea typeface="+mn-ea"/>
              <a:cs typeface="+mn-cs"/>
            </a:rPr>
            <a:t>引き続き</a:t>
          </a:r>
          <a:r>
            <a:rPr kumimoji="1" lang="ja-JP" altLang="en-US" sz="1300" baseline="0">
              <a:solidFill>
                <a:schemeClr val="dk1"/>
              </a:solidFill>
              <a:effectLst/>
              <a:latin typeface="+mn-ea"/>
              <a:ea typeface="+mn-ea"/>
              <a:cs typeface="+mn-cs"/>
            </a:rPr>
            <a:t>業務の委託化を進める中で、</a:t>
          </a:r>
          <a:r>
            <a:rPr kumimoji="1" lang="ja-JP" altLang="ja-JP" sz="1300" baseline="0">
              <a:solidFill>
                <a:schemeClr val="dk1"/>
              </a:solidFill>
              <a:effectLst/>
              <a:latin typeface="+mn-ea"/>
              <a:ea typeface="+mn-ea"/>
              <a:cs typeface="+mn-cs"/>
            </a:rPr>
            <a:t>職員定数の適正な管理に努めていきます。</a:t>
          </a:r>
          <a:endParaRPr lang="ja-JP" altLang="ja-JP" sz="1300" baseline="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8" name="直線コネクタ 317"/>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9"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20" name="直線コネクタ 319"/>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21" name="定員管理の状況最大値テキスト"/>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22" name="直線コネクタ 321"/>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51562</xdr:rowOff>
    </xdr:from>
    <xdr:to>
      <xdr:col>24</xdr:col>
      <xdr:colOff>558800</xdr:colOff>
      <xdr:row>63</xdr:row>
      <xdr:rowOff>75692</xdr:rowOff>
    </xdr:to>
    <xdr:cxnSp macro="">
      <xdr:nvCxnSpPr>
        <xdr:cNvPr id="323" name="直線コネクタ 322"/>
        <xdr:cNvCxnSpPr/>
      </xdr:nvCxnSpPr>
      <xdr:spPr>
        <a:xfrm>
          <a:off x="16179800" y="108529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164863</xdr:rowOff>
    </xdr:from>
    <xdr:ext cx="762000" cy="259045"/>
    <xdr:sp macro="" textlink="">
      <xdr:nvSpPr>
        <xdr:cNvPr id="324" name="定員管理の状況平均値テキスト"/>
        <xdr:cNvSpPr txBox="1"/>
      </xdr:nvSpPr>
      <xdr:spPr>
        <a:xfrm>
          <a:off x="17106900" y="10280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25" name="フローチャート : 判断 324"/>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46736</xdr:rowOff>
    </xdr:from>
    <xdr:to>
      <xdr:col>23</xdr:col>
      <xdr:colOff>406400</xdr:colOff>
      <xdr:row>63</xdr:row>
      <xdr:rowOff>51562</xdr:rowOff>
    </xdr:to>
    <xdr:cxnSp macro="">
      <xdr:nvCxnSpPr>
        <xdr:cNvPr id="326" name="直線コネクタ 325"/>
        <xdr:cNvCxnSpPr/>
      </xdr:nvCxnSpPr>
      <xdr:spPr>
        <a:xfrm>
          <a:off x="15290800" y="1084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27" name="フローチャート : 判断 326"/>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18559</xdr:rowOff>
    </xdr:from>
    <xdr:ext cx="736600" cy="259045"/>
    <xdr:sp macro="" textlink="">
      <xdr:nvSpPr>
        <xdr:cNvPr id="328" name="テキスト ボックス 327"/>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22606</xdr:rowOff>
    </xdr:from>
    <xdr:to>
      <xdr:col>22</xdr:col>
      <xdr:colOff>203200</xdr:colOff>
      <xdr:row>63</xdr:row>
      <xdr:rowOff>46736</xdr:rowOff>
    </xdr:to>
    <xdr:cxnSp macro="">
      <xdr:nvCxnSpPr>
        <xdr:cNvPr id="329" name="直線コネクタ 328"/>
        <xdr:cNvCxnSpPr/>
      </xdr:nvCxnSpPr>
      <xdr:spPr>
        <a:xfrm>
          <a:off x="14401800" y="108239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30" name="フローチャート : 判断 329"/>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37863</xdr:rowOff>
    </xdr:from>
    <xdr:ext cx="762000" cy="259045"/>
    <xdr:sp macro="" textlink="">
      <xdr:nvSpPr>
        <xdr:cNvPr id="331" name="テキスト ボックス 330"/>
        <xdr:cNvSpPr txBox="1"/>
      </xdr:nvSpPr>
      <xdr:spPr>
        <a:xfrm>
          <a:off x="14909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22606</xdr:rowOff>
    </xdr:from>
    <xdr:to>
      <xdr:col>21</xdr:col>
      <xdr:colOff>0</xdr:colOff>
      <xdr:row>63</xdr:row>
      <xdr:rowOff>22606</xdr:rowOff>
    </xdr:to>
    <xdr:cxnSp macro="">
      <xdr:nvCxnSpPr>
        <xdr:cNvPr id="332" name="直線コネクタ 331"/>
        <xdr:cNvCxnSpPr/>
      </xdr:nvCxnSpPr>
      <xdr:spPr>
        <a:xfrm>
          <a:off x="13512800" y="1082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3" name="フローチャート : 判断 332"/>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34" name="テキスト ボックス 333"/>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35" name="フローチャート : 判断 334"/>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134383</xdr:rowOff>
    </xdr:from>
    <xdr:ext cx="762000" cy="259045"/>
    <xdr:sp macro="" textlink="">
      <xdr:nvSpPr>
        <xdr:cNvPr id="336" name="テキスト ボックス 335"/>
        <xdr:cNvSpPr txBox="1"/>
      </xdr:nvSpPr>
      <xdr:spPr>
        <a:xfrm>
          <a:off x="13131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24892</xdr:rowOff>
    </xdr:from>
    <xdr:to>
      <xdr:col>24</xdr:col>
      <xdr:colOff>609600</xdr:colOff>
      <xdr:row>63</xdr:row>
      <xdr:rowOff>126492</xdr:rowOff>
    </xdr:to>
    <xdr:sp macro="" textlink="">
      <xdr:nvSpPr>
        <xdr:cNvPr id="342" name="円/楕円 341"/>
        <xdr:cNvSpPr/>
      </xdr:nvSpPr>
      <xdr:spPr>
        <a:xfrm>
          <a:off x="16967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168419</xdr:rowOff>
    </xdr:from>
    <xdr:ext cx="762000" cy="259045"/>
    <xdr:sp macro="" textlink="">
      <xdr:nvSpPr>
        <xdr:cNvPr id="343" name="定員管理の状況該当値テキスト"/>
        <xdr:cNvSpPr txBox="1"/>
      </xdr:nvSpPr>
      <xdr:spPr>
        <a:xfrm>
          <a:off x="17106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762</xdr:rowOff>
    </xdr:from>
    <xdr:to>
      <xdr:col>23</xdr:col>
      <xdr:colOff>457200</xdr:colOff>
      <xdr:row>63</xdr:row>
      <xdr:rowOff>102362</xdr:rowOff>
    </xdr:to>
    <xdr:sp macro="" textlink="">
      <xdr:nvSpPr>
        <xdr:cNvPr id="344" name="円/楕円 343"/>
        <xdr:cNvSpPr/>
      </xdr:nvSpPr>
      <xdr:spPr>
        <a:xfrm>
          <a:off x="16129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87139</xdr:rowOff>
    </xdr:from>
    <xdr:ext cx="736600" cy="259045"/>
    <xdr:sp macro="" textlink="">
      <xdr:nvSpPr>
        <xdr:cNvPr id="345" name="テキスト ボックス 344"/>
        <xdr:cNvSpPr txBox="1"/>
      </xdr:nvSpPr>
      <xdr:spPr>
        <a:xfrm>
          <a:off x="15798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167386</xdr:rowOff>
    </xdr:from>
    <xdr:to>
      <xdr:col>22</xdr:col>
      <xdr:colOff>254000</xdr:colOff>
      <xdr:row>63</xdr:row>
      <xdr:rowOff>97536</xdr:rowOff>
    </xdr:to>
    <xdr:sp macro="" textlink="">
      <xdr:nvSpPr>
        <xdr:cNvPr id="346" name="円/楕円 345"/>
        <xdr:cNvSpPr/>
      </xdr:nvSpPr>
      <xdr:spPr>
        <a:xfrm>
          <a:off x="15240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82313</xdr:rowOff>
    </xdr:from>
    <xdr:ext cx="762000" cy="259045"/>
    <xdr:sp macro="" textlink="">
      <xdr:nvSpPr>
        <xdr:cNvPr id="347" name="テキスト ボックス 346"/>
        <xdr:cNvSpPr txBox="1"/>
      </xdr:nvSpPr>
      <xdr:spPr>
        <a:xfrm>
          <a:off x="14909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143256</xdr:rowOff>
    </xdr:from>
    <xdr:to>
      <xdr:col>21</xdr:col>
      <xdr:colOff>50800</xdr:colOff>
      <xdr:row>63</xdr:row>
      <xdr:rowOff>73406</xdr:rowOff>
    </xdr:to>
    <xdr:sp macro="" textlink="">
      <xdr:nvSpPr>
        <xdr:cNvPr id="348" name="円/楕円 347"/>
        <xdr:cNvSpPr/>
      </xdr:nvSpPr>
      <xdr:spPr>
        <a:xfrm>
          <a:off x="14351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58183</xdr:rowOff>
    </xdr:from>
    <xdr:ext cx="762000" cy="259045"/>
    <xdr:sp macro="" textlink="">
      <xdr:nvSpPr>
        <xdr:cNvPr id="349" name="テキスト ボックス 348"/>
        <xdr:cNvSpPr txBox="1"/>
      </xdr:nvSpPr>
      <xdr:spPr>
        <a:xfrm>
          <a:off x="14020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143256</xdr:rowOff>
    </xdr:from>
    <xdr:to>
      <xdr:col>19</xdr:col>
      <xdr:colOff>533400</xdr:colOff>
      <xdr:row>63</xdr:row>
      <xdr:rowOff>73406</xdr:rowOff>
    </xdr:to>
    <xdr:sp macro="" textlink="">
      <xdr:nvSpPr>
        <xdr:cNvPr id="350" name="円/楕円 349"/>
        <xdr:cNvSpPr/>
      </xdr:nvSpPr>
      <xdr:spPr>
        <a:xfrm>
          <a:off x="13462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58183</xdr:rowOff>
    </xdr:from>
    <xdr:ext cx="762000" cy="259045"/>
    <xdr:sp macro="" textlink="">
      <xdr:nvSpPr>
        <xdr:cNvPr id="351" name="テキスト ボックス 350"/>
        <xdr:cNvSpPr txBox="1"/>
      </xdr:nvSpPr>
      <xdr:spPr>
        <a:xfrm>
          <a:off x="13131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mn-ea"/>
              <a:ea typeface="+mn-ea"/>
            </a:rPr>
            <a:t>   元利償還金に対する特定財源の増加や交付税算入公債費等の増加などにより、</a:t>
          </a:r>
          <a:r>
            <a:rPr kumimoji="1" lang="en-US" altLang="ja-JP" sz="1300" baseline="0">
              <a:latin typeface="+mn-ea"/>
              <a:ea typeface="+mn-ea"/>
            </a:rPr>
            <a:t>0.3</a:t>
          </a:r>
          <a:r>
            <a:rPr kumimoji="1" lang="ja-JP" altLang="en-US" sz="1300" baseline="0">
              <a:latin typeface="+mn-ea"/>
              <a:ea typeface="+mn-ea"/>
            </a:rPr>
            <a:t>ポイントの好転となっています。</a:t>
          </a:r>
        </a:p>
        <a:p>
          <a:r>
            <a:rPr kumimoji="1" lang="ja-JP" altLang="en-US" sz="1300" baseline="0">
              <a:latin typeface="+mn-ea"/>
              <a:ea typeface="+mn-ea"/>
            </a:rPr>
            <a:t>   類似団体、全国及び京都府平均より低い値となっており、引き続き適正な市債発行等に努めていきます。</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45</xdr:row>
      <xdr:rowOff>7438</xdr:rowOff>
    </xdr:to>
    <xdr:cxnSp macro="">
      <xdr:nvCxnSpPr>
        <xdr:cNvPr id="381" name="直線コネクタ 380"/>
        <xdr:cNvCxnSpPr/>
      </xdr:nvCxnSpPr>
      <xdr:spPr>
        <a:xfrm flipV="1">
          <a:off x="17018000" y="6350726"/>
          <a:ext cx="0" cy="1371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150965</xdr:rowOff>
    </xdr:from>
    <xdr:ext cx="762000" cy="259045"/>
    <xdr:sp macro="" textlink="">
      <xdr:nvSpPr>
        <xdr:cNvPr id="382" name="公債費負担の状況最小値テキスト"/>
        <xdr:cNvSpPr txBox="1"/>
      </xdr:nvSpPr>
      <xdr:spPr>
        <a:xfrm>
          <a:off x="17106900" y="76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45</xdr:row>
      <xdr:rowOff>7438</xdr:rowOff>
    </xdr:from>
    <xdr:to>
      <xdr:col>24</xdr:col>
      <xdr:colOff>647700</xdr:colOff>
      <xdr:row>45</xdr:row>
      <xdr:rowOff>7438</xdr:rowOff>
    </xdr:to>
    <xdr:cxnSp macro="">
      <xdr:nvCxnSpPr>
        <xdr:cNvPr id="383" name="直線コネクタ 382"/>
        <xdr:cNvCxnSpPr/>
      </xdr:nvCxnSpPr>
      <xdr:spPr>
        <a:xfrm>
          <a:off x="16929100" y="77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84" name="公債費負担の状況最大値テキスト"/>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85" name="直線コネクタ 384"/>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97609</xdr:rowOff>
    </xdr:from>
    <xdr:to>
      <xdr:col>24</xdr:col>
      <xdr:colOff>558800</xdr:colOff>
      <xdr:row>38</xdr:row>
      <xdr:rowOff>118291</xdr:rowOff>
    </xdr:to>
    <xdr:cxnSp macro="">
      <xdr:nvCxnSpPr>
        <xdr:cNvPr id="386" name="直線コネクタ 385"/>
        <xdr:cNvCxnSpPr/>
      </xdr:nvCxnSpPr>
      <xdr:spPr>
        <a:xfrm flipV="1">
          <a:off x="16179800" y="661270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156771</xdr:rowOff>
    </xdr:from>
    <xdr:ext cx="762000" cy="259045"/>
    <xdr:sp macro="" textlink="">
      <xdr:nvSpPr>
        <xdr:cNvPr id="387" name="公債費負担の状況平均値テキスト"/>
        <xdr:cNvSpPr txBox="1"/>
      </xdr:nvSpPr>
      <xdr:spPr>
        <a:xfrm>
          <a:off x="17106900" y="667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388" name="フローチャート : 判断 387"/>
        <xdr:cNvSpPr/>
      </xdr:nvSpPr>
      <xdr:spPr>
        <a:xfrm>
          <a:off x="169672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118291</xdr:rowOff>
    </xdr:from>
    <xdr:to>
      <xdr:col>23</xdr:col>
      <xdr:colOff>406400</xdr:colOff>
      <xdr:row>38</xdr:row>
      <xdr:rowOff>166551</xdr:rowOff>
    </xdr:to>
    <xdr:cxnSp macro="">
      <xdr:nvCxnSpPr>
        <xdr:cNvPr id="389" name="直線コネクタ 388"/>
        <xdr:cNvCxnSpPr/>
      </xdr:nvCxnSpPr>
      <xdr:spPr>
        <a:xfrm flipV="1">
          <a:off x="15290800" y="66333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89081</xdr:rowOff>
    </xdr:from>
    <xdr:to>
      <xdr:col>23</xdr:col>
      <xdr:colOff>457200</xdr:colOff>
      <xdr:row>40</xdr:row>
      <xdr:rowOff>19231</xdr:rowOff>
    </xdr:to>
    <xdr:sp macro="" textlink="">
      <xdr:nvSpPr>
        <xdr:cNvPr id="390" name="フローチャート : 判断 389"/>
        <xdr:cNvSpPr/>
      </xdr:nvSpPr>
      <xdr:spPr>
        <a:xfrm>
          <a:off x="161290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4008</xdr:rowOff>
    </xdr:from>
    <xdr:ext cx="736600" cy="259045"/>
    <xdr:sp macro="" textlink="">
      <xdr:nvSpPr>
        <xdr:cNvPr id="391" name="テキスト ボックス 390"/>
        <xdr:cNvSpPr txBox="1"/>
      </xdr:nvSpPr>
      <xdr:spPr>
        <a:xfrm>
          <a:off x="15798800" y="686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166551</xdr:rowOff>
    </xdr:from>
    <xdr:to>
      <xdr:col>22</xdr:col>
      <xdr:colOff>203200</xdr:colOff>
      <xdr:row>39</xdr:row>
      <xdr:rowOff>22678</xdr:rowOff>
    </xdr:to>
    <xdr:cxnSp macro="">
      <xdr:nvCxnSpPr>
        <xdr:cNvPr id="392" name="直線コネクタ 391"/>
        <xdr:cNvCxnSpPr/>
      </xdr:nvCxnSpPr>
      <xdr:spPr>
        <a:xfrm flipV="1">
          <a:off x="14401800" y="66816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137341</xdr:rowOff>
    </xdr:from>
    <xdr:to>
      <xdr:col>22</xdr:col>
      <xdr:colOff>254000</xdr:colOff>
      <xdr:row>40</xdr:row>
      <xdr:rowOff>67491</xdr:rowOff>
    </xdr:to>
    <xdr:sp macro="" textlink="">
      <xdr:nvSpPr>
        <xdr:cNvPr id="393" name="フローチャート : 判断 392"/>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52268</xdr:rowOff>
    </xdr:from>
    <xdr:ext cx="762000" cy="259045"/>
    <xdr:sp macro="" textlink="">
      <xdr:nvSpPr>
        <xdr:cNvPr id="394" name="テキスト ボックス 393"/>
        <xdr:cNvSpPr txBox="1"/>
      </xdr:nvSpPr>
      <xdr:spPr>
        <a:xfrm>
          <a:off x="14909800" y="691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22678</xdr:rowOff>
    </xdr:from>
    <xdr:to>
      <xdr:col>21</xdr:col>
      <xdr:colOff>0</xdr:colOff>
      <xdr:row>39</xdr:row>
      <xdr:rowOff>91622</xdr:rowOff>
    </xdr:to>
    <xdr:cxnSp macro="">
      <xdr:nvCxnSpPr>
        <xdr:cNvPr id="395" name="直線コネクタ 394"/>
        <xdr:cNvCxnSpPr/>
      </xdr:nvCxnSpPr>
      <xdr:spPr>
        <a:xfrm flipV="1">
          <a:off x="13512800" y="67092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6" name="フローチャート : 判断 395"/>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114317</xdr:rowOff>
    </xdr:from>
    <xdr:ext cx="762000" cy="259045"/>
    <xdr:sp macro="" textlink="">
      <xdr:nvSpPr>
        <xdr:cNvPr id="397" name="テキスト ボックス 396"/>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398" name="フローチャート : 判断 397"/>
        <xdr:cNvSpPr/>
      </xdr:nvSpPr>
      <xdr:spPr>
        <a:xfrm>
          <a:off x="13462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169471</xdr:rowOff>
    </xdr:from>
    <xdr:ext cx="762000" cy="259045"/>
    <xdr:sp macro="" textlink="">
      <xdr:nvSpPr>
        <xdr:cNvPr id="399" name="テキスト ボックス 398"/>
        <xdr:cNvSpPr txBox="1"/>
      </xdr:nvSpPr>
      <xdr:spPr>
        <a:xfrm>
          <a:off x="13131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46809</xdr:rowOff>
    </xdr:from>
    <xdr:to>
      <xdr:col>24</xdr:col>
      <xdr:colOff>609600</xdr:colOff>
      <xdr:row>38</xdr:row>
      <xdr:rowOff>148409</xdr:rowOff>
    </xdr:to>
    <xdr:sp macro="" textlink="">
      <xdr:nvSpPr>
        <xdr:cNvPr id="405" name="円/楕円 404"/>
        <xdr:cNvSpPr/>
      </xdr:nvSpPr>
      <xdr:spPr>
        <a:xfrm>
          <a:off x="169672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63335</xdr:rowOff>
    </xdr:from>
    <xdr:ext cx="762000" cy="259045"/>
    <xdr:sp macro="" textlink="">
      <xdr:nvSpPr>
        <xdr:cNvPr id="406" name="公債費負担の状況該当値テキスト"/>
        <xdr:cNvSpPr txBox="1"/>
      </xdr:nvSpPr>
      <xdr:spPr>
        <a:xfrm>
          <a:off x="17106900" y="640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67491</xdr:rowOff>
    </xdr:from>
    <xdr:to>
      <xdr:col>23</xdr:col>
      <xdr:colOff>457200</xdr:colOff>
      <xdr:row>38</xdr:row>
      <xdr:rowOff>169091</xdr:rowOff>
    </xdr:to>
    <xdr:sp macro="" textlink="">
      <xdr:nvSpPr>
        <xdr:cNvPr id="407" name="円/楕円 406"/>
        <xdr:cNvSpPr/>
      </xdr:nvSpPr>
      <xdr:spPr>
        <a:xfrm>
          <a:off x="16129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7819</xdr:rowOff>
    </xdr:from>
    <xdr:ext cx="736600" cy="259045"/>
    <xdr:sp macro="" textlink="">
      <xdr:nvSpPr>
        <xdr:cNvPr id="408" name="テキスト ボックス 407"/>
        <xdr:cNvSpPr txBox="1"/>
      </xdr:nvSpPr>
      <xdr:spPr>
        <a:xfrm>
          <a:off x="15798800" y="6351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115751</xdr:rowOff>
    </xdr:from>
    <xdr:to>
      <xdr:col>22</xdr:col>
      <xdr:colOff>254000</xdr:colOff>
      <xdr:row>39</xdr:row>
      <xdr:rowOff>45901</xdr:rowOff>
    </xdr:to>
    <xdr:sp macro="" textlink="">
      <xdr:nvSpPr>
        <xdr:cNvPr id="409" name="円/楕円 408"/>
        <xdr:cNvSpPr/>
      </xdr:nvSpPr>
      <xdr:spPr>
        <a:xfrm>
          <a:off x="15240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56078</xdr:rowOff>
    </xdr:from>
    <xdr:ext cx="762000" cy="259045"/>
    <xdr:sp macro="" textlink="">
      <xdr:nvSpPr>
        <xdr:cNvPr id="410" name="テキスト ボックス 409"/>
        <xdr:cNvSpPr txBox="1"/>
      </xdr:nvSpPr>
      <xdr:spPr>
        <a:xfrm>
          <a:off x="14909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143328</xdr:rowOff>
    </xdr:from>
    <xdr:to>
      <xdr:col>21</xdr:col>
      <xdr:colOff>50800</xdr:colOff>
      <xdr:row>39</xdr:row>
      <xdr:rowOff>73478</xdr:rowOff>
    </xdr:to>
    <xdr:sp macro="" textlink="">
      <xdr:nvSpPr>
        <xdr:cNvPr id="411" name="円/楕円 410"/>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83655</xdr:rowOff>
    </xdr:from>
    <xdr:ext cx="762000" cy="259045"/>
    <xdr:sp macro="" textlink="">
      <xdr:nvSpPr>
        <xdr:cNvPr id="412" name="テキスト ボックス 411"/>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413" name="円/楕円 412"/>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152599</xdr:rowOff>
    </xdr:from>
    <xdr:ext cx="762000" cy="259045"/>
    <xdr:sp macro="" textlink="">
      <xdr:nvSpPr>
        <xdr:cNvPr id="414" name="テキスト ボックス 413"/>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充当可能財源等が将来負担額を上回っており、将来負担比率は算出されませんでした。引き続き、適正な市債の発行に努めるなど、将来世代へ過大な負担を残さないよう、持続可能な財政運営への取組を進めていきます。</a:t>
          </a:r>
          <a:endParaRPr lang="ja-JP" altLang="ja-JP" sz="1300" baseline="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43" name="直線コネクタ 442"/>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44"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45" name="直線コネクタ 444"/>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62162</xdr:rowOff>
    </xdr:from>
    <xdr:ext cx="762000" cy="259045"/>
    <xdr:sp macro="" textlink="">
      <xdr:nvSpPr>
        <xdr:cNvPr id="448" name="将来負担の状況平均値テキスト"/>
        <xdr:cNvSpPr txBox="1"/>
      </xdr:nvSpPr>
      <xdr:spPr>
        <a:xfrm>
          <a:off x="17106900" y="2462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49" name="フローチャート : 判断 448"/>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50" name="フローチャート : 判断 449"/>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51" name="テキスト ボックス 450"/>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10329</xdr:rowOff>
    </xdr:from>
    <xdr:to>
      <xdr:col>22</xdr:col>
      <xdr:colOff>254000</xdr:colOff>
      <xdr:row>15</xdr:row>
      <xdr:rowOff>111929</xdr:rowOff>
    </xdr:to>
    <xdr:sp macro="" textlink="">
      <xdr:nvSpPr>
        <xdr:cNvPr id="452" name="フローチャート : 判断 451"/>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53" name="テキスト ボックス 452"/>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54" name="フローチャート : 判断 453"/>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55" name="テキスト ボックス 454"/>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6" name="フローチャート : 判断 455"/>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57" name="テキスト ボックス 456"/>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189,623
186,962
67.54
60,686,492
60,283,867
276,996
34,855,596
45,000,162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ea"/>
              <a:ea typeface="+mn-ea"/>
              <a:cs typeface="+mn-cs"/>
            </a:rPr>
            <a:t> </a:t>
          </a:r>
          <a:r>
            <a:rPr kumimoji="1" lang="ja-JP" altLang="en-US" sz="1300" baseline="0">
              <a:solidFill>
                <a:schemeClr val="dk1"/>
              </a:solidFill>
              <a:effectLst/>
              <a:latin typeface="+mn-ea"/>
              <a:ea typeface="+mn-ea"/>
              <a:cs typeface="+mn-cs"/>
            </a:rPr>
            <a:t>　ゴ</a:t>
          </a:r>
          <a:r>
            <a:rPr kumimoji="1" lang="ja-JP" altLang="ja-JP" sz="1300" baseline="0">
              <a:solidFill>
                <a:schemeClr val="dk1"/>
              </a:solidFill>
              <a:effectLst/>
              <a:latin typeface="+mn-ea"/>
              <a:ea typeface="+mn-ea"/>
              <a:cs typeface="+mn-cs"/>
            </a:rPr>
            <a:t>ミ収集事業等の民間委託等、人件費の抑制に取り組んでいるものの、依然として類似団体、全国及び京都府内平均値を上回っています。民間活力等を活用し、より一層の効率化に努めていきます。</a:t>
          </a:r>
          <a:endParaRPr lang="ja-JP" altLang="ja-JP" sz="1300" baseline="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152400</xdr:rowOff>
    </xdr:from>
    <xdr:to>
      <xdr:col>7</xdr:col>
      <xdr:colOff>15875</xdr:colOff>
      <xdr:row>41</xdr:row>
      <xdr:rowOff>44450</xdr:rowOff>
    </xdr:to>
    <xdr:cxnSp macro="">
      <xdr:nvCxnSpPr>
        <xdr:cNvPr id="66" name="直線コネクタ 65"/>
        <xdr:cNvCxnSpPr/>
      </xdr:nvCxnSpPr>
      <xdr:spPr>
        <a:xfrm>
          <a:off x="3987800" y="7010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101600</xdr:rowOff>
    </xdr:from>
    <xdr:to>
      <xdr:col>5</xdr:col>
      <xdr:colOff>549275</xdr:colOff>
      <xdr:row>40</xdr:row>
      <xdr:rowOff>152400</xdr:rowOff>
    </xdr:to>
    <xdr:cxnSp macro="">
      <xdr:nvCxnSpPr>
        <xdr:cNvPr id="69" name="直線コネクタ 68"/>
        <xdr:cNvCxnSpPr/>
      </xdr:nvCxnSpPr>
      <xdr:spPr>
        <a:xfrm>
          <a:off x="3098800" y="695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101600</xdr:rowOff>
    </xdr:from>
    <xdr:to>
      <xdr:col>4</xdr:col>
      <xdr:colOff>346075</xdr:colOff>
      <xdr:row>40</xdr:row>
      <xdr:rowOff>152400</xdr:rowOff>
    </xdr:to>
    <xdr:cxnSp macro="">
      <xdr:nvCxnSpPr>
        <xdr:cNvPr id="72" name="直線コネクタ 71"/>
        <xdr:cNvCxnSpPr/>
      </xdr:nvCxnSpPr>
      <xdr:spPr>
        <a:xfrm flipV="1">
          <a:off x="2209800" y="695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152400</xdr:rowOff>
    </xdr:from>
    <xdr:to>
      <xdr:col>3</xdr:col>
      <xdr:colOff>142875</xdr:colOff>
      <xdr:row>41</xdr:row>
      <xdr:rowOff>57150</xdr:rowOff>
    </xdr:to>
    <xdr:cxnSp macro="">
      <xdr:nvCxnSpPr>
        <xdr:cNvPr id="75" name="直線コネクタ 74"/>
        <xdr:cNvCxnSpPr/>
      </xdr:nvCxnSpPr>
      <xdr:spPr>
        <a:xfrm flipV="1">
          <a:off x="1320800" y="701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80027</xdr:rowOff>
    </xdr:from>
    <xdr:ext cx="762000" cy="259045"/>
    <xdr:sp macro="" textlink="">
      <xdr:nvSpPr>
        <xdr:cNvPr id="77" name="テキスト ボックス 76"/>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165100</xdr:rowOff>
    </xdr:from>
    <xdr:to>
      <xdr:col>7</xdr:col>
      <xdr:colOff>66675</xdr:colOff>
      <xdr:row>41</xdr:row>
      <xdr:rowOff>95250</xdr:rowOff>
    </xdr:to>
    <xdr:sp macro="" textlink="">
      <xdr:nvSpPr>
        <xdr:cNvPr id="85" name="円/楕円 84"/>
        <xdr:cNvSpPr/>
      </xdr:nvSpPr>
      <xdr:spPr>
        <a:xfrm>
          <a:off x="4775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73677</xdr:rowOff>
    </xdr:from>
    <xdr:ext cx="762000" cy="259045"/>
    <xdr:sp macro="" textlink="">
      <xdr:nvSpPr>
        <xdr:cNvPr id="86" name="人件費該当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101600</xdr:rowOff>
    </xdr:from>
    <xdr:to>
      <xdr:col>5</xdr:col>
      <xdr:colOff>600075</xdr:colOff>
      <xdr:row>41</xdr:row>
      <xdr:rowOff>31750</xdr:rowOff>
    </xdr:to>
    <xdr:sp macro="" textlink="">
      <xdr:nvSpPr>
        <xdr:cNvPr id="87" name="円/楕円 86"/>
        <xdr:cNvSpPr/>
      </xdr:nvSpPr>
      <xdr:spPr>
        <a:xfrm>
          <a:off x="3937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16527</xdr:rowOff>
    </xdr:from>
    <xdr:ext cx="736600" cy="259045"/>
    <xdr:sp macro="" textlink="">
      <xdr:nvSpPr>
        <xdr:cNvPr id="88" name="テキスト ボックス 87"/>
        <xdr:cNvSpPr txBox="1"/>
      </xdr:nvSpPr>
      <xdr:spPr>
        <a:xfrm>
          <a:off x="3606800" y="704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50800</xdr:rowOff>
    </xdr:from>
    <xdr:to>
      <xdr:col>4</xdr:col>
      <xdr:colOff>396875</xdr:colOff>
      <xdr:row>40</xdr:row>
      <xdr:rowOff>152400</xdr:rowOff>
    </xdr:to>
    <xdr:sp macro="" textlink="">
      <xdr:nvSpPr>
        <xdr:cNvPr id="89" name="円/楕円 88"/>
        <xdr:cNvSpPr/>
      </xdr:nvSpPr>
      <xdr:spPr>
        <a:xfrm>
          <a:off x="3048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137177</xdr:rowOff>
    </xdr:from>
    <xdr:ext cx="762000" cy="259045"/>
    <xdr:sp macro="" textlink="">
      <xdr:nvSpPr>
        <xdr:cNvPr id="90" name="テキスト ボックス 89"/>
        <xdr:cNvSpPr txBox="1"/>
      </xdr:nvSpPr>
      <xdr:spPr>
        <a:xfrm>
          <a:off x="2717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101600</xdr:rowOff>
    </xdr:from>
    <xdr:to>
      <xdr:col>3</xdr:col>
      <xdr:colOff>193675</xdr:colOff>
      <xdr:row>41</xdr:row>
      <xdr:rowOff>31750</xdr:rowOff>
    </xdr:to>
    <xdr:sp macro="" textlink="">
      <xdr:nvSpPr>
        <xdr:cNvPr id="91" name="円/楕円 90"/>
        <xdr:cNvSpPr/>
      </xdr:nvSpPr>
      <xdr:spPr>
        <a:xfrm>
          <a:off x="2159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16527</xdr:rowOff>
    </xdr:from>
    <xdr:ext cx="762000" cy="259045"/>
    <xdr:sp macro="" textlink="">
      <xdr:nvSpPr>
        <xdr:cNvPr id="92" name="テキスト ボックス 91"/>
        <xdr:cNvSpPr txBox="1"/>
      </xdr:nvSpPr>
      <xdr:spPr>
        <a:xfrm>
          <a:off x="1828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6350</xdr:rowOff>
    </xdr:from>
    <xdr:to>
      <xdr:col>1</xdr:col>
      <xdr:colOff>676275</xdr:colOff>
      <xdr:row>41</xdr:row>
      <xdr:rowOff>107950</xdr:rowOff>
    </xdr:to>
    <xdr:sp macro="" textlink="">
      <xdr:nvSpPr>
        <xdr:cNvPr id="93" name="円/楕円 92"/>
        <xdr:cNvSpPr/>
      </xdr:nvSpPr>
      <xdr:spPr>
        <a:xfrm>
          <a:off x="1270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92727</xdr:rowOff>
    </xdr:from>
    <xdr:ext cx="762000" cy="259045"/>
    <xdr:sp macro="" textlink="">
      <xdr:nvSpPr>
        <xdr:cNvPr id="94" name="テキスト ボックス 93"/>
        <xdr:cNvSpPr txBox="1"/>
      </xdr:nvSpPr>
      <xdr:spPr>
        <a:xfrm>
          <a:off x="939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従来から取り組んでいる事務経費等の削減により、類似団体及び全国平均値より低い値となっています。しかし、賃金を中心に増加傾向にあり、今後も引き続き歳出の適正化に努めていきます。</a:t>
          </a:r>
          <a:endParaRPr lang="ja-JP" altLang="ja-JP" sz="1300" baseline="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152400</xdr:rowOff>
    </xdr:from>
    <xdr:to>
      <xdr:col>24</xdr:col>
      <xdr:colOff>31750</xdr:colOff>
      <xdr:row>21</xdr:row>
      <xdr:rowOff>146050</xdr:rowOff>
    </xdr:to>
    <xdr:cxnSp macro="">
      <xdr:nvCxnSpPr>
        <xdr:cNvPr id="122" name="直線コネクタ 121"/>
        <xdr:cNvCxnSpPr/>
      </xdr:nvCxnSpPr>
      <xdr:spPr>
        <a:xfrm flipV="1">
          <a:off x="16510000" y="25527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67327</xdr:rowOff>
    </xdr:from>
    <xdr:ext cx="762000" cy="259045"/>
    <xdr:sp macro="" textlink="">
      <xdr:nvSpPr>
        <xdr:cNvPr id="125" name="物件費最大値テキスト"/>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14</xdr:row>
      <xdr:rowOff>152400</xdr:rowOff>
    </xdr:from>
    <xdr:to>
      <xdr:col>24</xdr:col>
      <xdr:colOff>120650</xdr:colOff>
      <xdr:row>14</xdr:row>
      <xdr:rowOff>152400</xdr:rowOff>
    </xdr:to>
    <xdr:cxnSp macro="">
      <xdr:nvCxnSpPr>
        <xdr:cNvPr id="126" name="直線コネクタ 125"/>
        <xdr:cNvCxnSpPr/>
      </xdr:nvCxnSpPr>
      <xdr:spPr>
        <a:xfrm>
          <a:off x="16421100" y="255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114300</xdr:rowOff>
    </xdr:from>
    <xdr:to>
      <xdr:col>24</xdr:col>
      <xdr:colOff>31750</xdr:colOff>
      <xdr:row>14</xdr:row>
      <xdr:rowOff>152400</xdr:rowOff>
    </xdr:to>
    <xdr:cxnSp macro="">
      <xdr:nvCxnSpPr>
        <xdr:cNvPr id="127" name="直線コネクタ 126"/>
        <xdr:cNvCxnSpPr/>
      </xdr:nvCxnSpPr>
      <xdr:spPr>
        <a:xfrm>
          <a:off x="15671800" y="251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130827</xdr:rowOff>
    </xdr:from>
    <xdr:ext cx="762000" cy="259045"/>
    <xdr:sp macro="" textlink="">
      <xdr:nvSpPr>
        <xdr:cNvPr id="128" name="物件費平均値テキスト"/>
        <xdr:cNvSpPr txBox="1"/>
      </xdr:nvSpPr>
      <xdr:spPr>
        <a:xfrm>
          <a:off x="16598900" y="304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158750</xdr:rowOff>
    </xdr:from>
    <xdr:to>
      <xdr:col>24</xdr:col>
      <xdr:colOff>82550</xdr:colOff>
      <xdr:row>18</xdr:row>
      <xdr:rowOff>88900</xdr:rowOff>
    </xdr:to>
    <xdr:sp macro="" textlink="">
      <xdr:nvSpPr>
        <xdr:cNvPr id="129" name="フローチャート : 判断 128"/>
        <xdr:cNvSpPr/>
      </xdr:nvSpPr>
      <xdr:spPr>
        <a:xfrm>
          <a:off x="16459200" y="30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114300</xdr:rowOff>
    </xdr:to>
    <xdr:cxnSp macro="">
      <xdr:nvCxnSpPr>
        <xdr:cNvPr id="130" name="直線コネクタ 129"/>
        <xdr:cNvCxnSpPr/>
      </xdr:nvCxnSpPr>
      <xdr:spPr>
        <a:xfrm>
          <a:off x="14782800" y="248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0</xdr:rowOff>
    </xdr:from>
    <xdr:to>
      <xdr:col>22</xdr:col>
      <xdr:colOff>615950</xdr:colOff>
      <xdr:row>18</xdr:row>
      <xdr:rowOff>101600</xdr:rowOff>
    </xdr:to>
    <xdr:sp macro="" textlink="">
      <xdr:nvSpPr>
        <xdr:cNvPr id="131" name="フローチャート : 判断 130"/>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32" name="テキスト ボックス 131"/>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133350</xdr:rowOff>
    </xdr:from>
    <xdr:to>
      <xdr:col>21</xdr:col>
      <xdr:colOff>361950</xdr:colOff>
      <xdr:row>14</xdr:row>
      <xdr:rowOff>88900</xdr:rowOff>
    </xdr:to>
    <xdr:cxnSp macro="">
      <xdr:nvCxnSpPr>
        <xdr:cNvPr id="133" name="直線コネクタ 132"/>
        <xdr:cNvCxnSpPr/>
      </xdr:nvCxnSpPr>
      <xdr:spPr>
        <a:xfrm>
          <a:off x="13893800" y="2362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120650</xdr:rowOff>
    </xdr:from>
    <xdr:to>
      <xdr:col>21</xdr:col>
      <xdr:colOff>412750</xdr:colOff>
      <xdr:row>18</xdr:row>
      <xdr:rowOff>50800</xdr:rowOff>
    </xdr:to>
    <xdr:sp macro="" textlink="">
      <xdr:nvSpPr>
        <xdr:cNvPr id="134" name="フローチャート :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35577</xdr:rowOff>
    </xdr:from>
    <xdr:ext cx="762000" cy="259045"/>
    <xdr:sp macro="" textlink="">
      <xdr:nvSpPr>
        <xdr:cNvPr id="135" name="テキスト ボックス 134"/>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95250</xdr:rowOff>
    </xdr:from>
    <xdr:to>
      <xdr:col>20</xdr:col>
      <xdr:colOff>158750</xdr:colOff>
      <xdr:row>13</xdr:row>
      <xdr:rowOff>133350</xdr:rowOff>
    </xdr:to>
    <xdr:cxnSp macro="">
      <xdr:nvCxnSpPr>
        <xdr:cNvPr id="136" name="直線コネクタ 135"/>
        <xdr:cNvCxnSpPr/>
      </xdr:nvCxnSpPr>
      <xdr:spPr>
        <a:xfrm>
          <a:off x="13004800" y="232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7" name="フローチャート : 判断 136"/>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38" name="テキスト ボックス 137"/>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39" name="フローチャート : 判断 138"/>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0" name="テキスト ボックス 139"/>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101600</xdr:rowOff>
    </xdr:from>
    <xdr:to>
      <xdr:col>24</xdr:col>
      <xdr:colOff>82550</xdr:colOff>
      <xdr:row>15</xdr:row>
      <xdr:rowOff>31750</xdr:rowOff>
    </xdr:to>
    <xdr:sp macro="" textlink="">
      <xdr:nvSpPr>
        <xdr:cNvPr id="146" name="円/楕円 145"/>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63500</xdr:rowOff>
    </xdr:from>
    <xdr:to>
      <xdr:col>22</xdr:col>
      <xdr:colOff>615950</xdr:colOff>
      <xdr:row>14</xdr:row>
      <xdr:rowOff>165100</xdr:rowOff>
    </xdr:to>
    <xdr:sp macro="" textlink="">
      <xdr:nvSpPr>
        <xdr:cNvPr id="148" name="円/楕円 147"/>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3827</xdr:rowOff>
    </xdr:from>
    <xdr:ext cx="736600" cy="259045"/>
    <xdr:sp macro="" textlink="">
      <xdr:nvSpPr>
        <xdr:cNvPr id="149" name="テキスト ボックス 148"/>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50" name="円/楕円 149"/>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51" name="テキスト ボックス 150"/>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82550</xdr:rowOff>
    </xdr:from>
    <xdr:to>
      <xdr:col>20</xdr:col>
      <xdr:colOff>209550</xdr:colOff>
      <xdr:row>14</xdr:row>
      <xdr:rowOff>12700</xdr:rowOff>
    </xdr:to>
    <xdr:sp macro="" textlink="">
      <xdr:nvSpPr>
        <xdr:cNvPr id="152" name="円/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22877</xdr:rowOff>
    </xdr:from>
    <xdr:ext cx="762000" cy="259045"/>
    <xdr:sp macro="" textlink="">
      <xdr:nvSpPr>
        <xdr:cNvPr id="153" name="テキスト ボックス 152"/>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44450</xdr:rowOff>
    </xdr:from>
    <xdr:to>
      <xdr:col>19</xdr:col>
      <xdr:colOff>6350</xdr:colOff>
      <xdr:row>13</xdr:row>
      <xdr:rowOff>146050</xdr:rowOff>
    </xdr:to>
    <xdr:sp macro="" textlink="">
      <xdr:nvSpPr>
        <xdr:cNvPr id="154" name="円/楕円 153"/>
        <xdr:cNvSpPr/>
      </xdr:nvSpPr>
      <xdr:spPr>
        <a:xfrm>
          <a:off x="12954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156227</xdr:rowOff>
    </xdr:from>
    <xdr:ext cx="762000" cy="259045"/>
    <xdr:sp macro="" textlink="">
      <xdr:nvSpPr>
        <xdr:cNvPr id="155" name="テキスト ボックス 154"/>
        <xdr:cNvSpPr txBox="1"/>
      </xdr:nvSpPr>
      <xdr:spPr>
        <a:xfrm>
          <a:off x="12623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扶助費は、民間保育所運営費、生活保護費や障害者訓練等給付費などの影響により前年度から</a:t>
          </a:r>
          <a:r>
            <a:rPr kumimoji="1" lang="en-US" altLang="ja-JP" sz="1300" baseline="0">
              <a:solidFill>
                <a:schemeClr val="dk1"/>
              </a:solidFill>
              <a:effectLst/>
              <a:latin typeface="+mn-ea"/>
              <a:ea typeface="+mn-ea"/>
              <a:cs typeface="+mn-cs"/>
            </a:rPr>
            <a:t>0.5</a:t>
          </a:r>
          <a:r>
            <a:rPr kumimoji="1" lang="ja-JP" altLang="ja-JP" sz="1300" baseline="0">
              <a:solidFill>
                <a:schemeClr val="dk1"/>
              </a:solidFill>
              <a:effectLst/>
              <a:latin typeface="+mn-ea"/>
              <a:ea typeface="+mn-ea"/>
              <a:cs typeface="+mn-cs"/>
            </a:rPr>
            <a:t>ポイント悪化しています。類似団体、全国、京都府内平均と比較しても高い水準となっており、財政硬直化の要因の一つとなっています。	</a:t>
          </a:r>
          <a:endParaRPr lang="ja-JP" altLang="ja-JP" sz="1300" baseline="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3" name="直線コネクタ 182"/>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4"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5" name="直線コネクタ 184"/>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6"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7" name="直線コネクタ 186"/>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165100</xdr:rowOff>
    </xdr:from>
    <xdr:to>
      <xdr:col>7</xdr:col>
      <xdr:colOff>15875</xdr:colOff>
      <xdr:row>60</xdr:row>
      <xdr:rowOff>88900</xdr:rowOff>
    </xdr:to>
    <xdr:cxnSp macro="">
      <xdr:nvCxnSpPr>
        <xdr:cNvPr id="188" name="直線コネクタ 187"/>
        <xdr:cNvCxnSpPr/>
      </xdr:nvCxnSpPr>
      <xdr:spPr>
        <a:xfrm>
          <a:off x="3987800" y="10280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89"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127000</xdr:rowOff>
    </xdr:from>
    <xdr:to>
      <xdr:col>5</xdr:col>
      <xdr:colOff>549275</xdr:colOff>
      <xdr:row>59</xdr:row>
      <xdr:rowOff>165100</xdr:rowOff>
    </xdr:to>
    <xdr:cxnSp macro="">
      <xdr:nvCxnSpPr>
        <xdr:cNvPr id="191" name="直線コネクタ 190"/>
        <xdr:cNvCxnSpPr/>
      </xdr:nvCxnSpPr>
      <xdr:spPr>
        <a:xfrm>
          <a:off x="3098800" y="1024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2" name="フローチャート :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3" name="テキスト ボックス 192"/>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50800</xdr:rowOff>
    </xdr:from>
    <xdr:to>
      <xdr:col>4</xdr:col>
      <xdr:colOff>346075</xdr:colOff>
      <xdr:row>59</xdr:row>
      <xdr:rowOff>127000</xdr:rowOff>
    </xdr:to>
    <xdr:cxnSp macro="">
      <xdr:nvCxnSpPr>
        <xdr:cNvPr id="194" name="直線コネクタ 193"/>
        <xdr:cNvCxnSpPr/>
      </xdr:nvCxnSpPr>
      <xdr:spPr>
        <a:xfrm>
          <a:off x="2209800" y="1016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5" name="フローチャート : 判断 194"/>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6" name="テキスト ボックス 195"/>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59</xdr:row>
      <xdr:rowOff>50800</xdr:rowOff>
    </xdr:to>
    <xdr:cxnSp macro="">
      <xdr:nvCxnSpPr>
        <xdr:cNvPr id="197" name="直線コネクタ 196"/>
        <xdr:cNvCxnSpPr/>
      </xdr:nvCxnSpPr>
      <xdr:spPr>
        <a:xfrm>
          <a:off x="1320800" y="9994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98" name="フローチャート : 判断 197"/>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9" name="テキスト ボックス 198"/>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0" name="フローチャート : 判断 199"/>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168927</xdr:rowOff>
    </xdr:from>
    <xdr:ext cx="762000" cy="259045"/>
    <xdr:sp macro="" textlink="">
      <xdr:nvSpPr>
        <xdr:cNvPr id="201" name="テキスト ボックス 200"/>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7" name="円/楕円 206"/>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10177</xdr:rowOff>
    </xdr:from>
    <xdr:ext cx="762000" cy="259045"/>
    <xdr:sp macro="" textlink="">
      <xdr:nvSpPr>
        <xdr:cNvPr id="208"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114300</xdr:rowOff>
    </xdr:from>
    <xdr:to>
      <xdr:col>5</xdr:col>
      <xdr:colOff>600075</xdr:colOff>
      <xdr:row>60</xdr:row>
      <xdr:rowOff>44450</xdr:rowOff>
    </xdr:to>
    <xdr:sp macro="" textlink="">
      <xdr:nvSpPr>
        <xdr:cNvPr id="209" name="円/楕円 208"/>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29227</xdr:rowOff>
    </xdr:from>
    <xdr:ext cx="736600" cy="259045"/>
    <xdr:sp macro="" textlink="">
      <xdr:nvSpPr>
        <xdr:cNvPr id="210" name="テキスト ボックス 209"/>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76200</xdr:rowOff>
    </xdr:from>
    <xdr:to>
      <xdr:col>4</xdr:col>
      <xdr:colOff>396875</xdr:colOff>
      <xdr:row>60</xdr:row>
      <xdr:rowOff>6350</xdr:rowOff>
    </xdr:to>
    <xdr:sp macro="" textlink="">
      <xdr:nvSpPr>
        <xdr:cNvPr id="211" name="円/楕円 210"/>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162577</xdr:rowOff>
    </xdr:from>
    <xdr:ext cx="762000" cy="259045"/>
    <xdr:sp macro="" textlink="">
      <xdr:nvSpPr>
        <xdr:cNvPr id="212" name="テキスト ボックス 211"/>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0</xdr:rowOff>
    </xdr:from>
    <xdr:to>
      <xdr:col>3</xdr:col>
      <xdr:colOff>193675</xdr:colOff>
      <xdr:row>59</xdr:row>
      <xdr:rowOff>101600</xdr:rowOff>
    </xdr:to>
    <xdr:sp macro="" textlink="">
      <xdr:nvSpPr>
        <xdr:cNvPr id="213" name="円/楕円 212"/>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86377</xdr:rowOff>
    </xdr:from>
    <xdr:ext cx="762000" cy="259045"/>
    <xdr:sp macro="" textlink="">
      <xdr:nvSpPr>
        <xdr:cNvPr id="214" name="テキスト ボックス 213"/>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5" name="円/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ea"/>
              <a:ea typeface="+mn-ea"/>
              <a:cs typeface="+mn-cs"/>
            </a:rPr>
            <a:t>　</a:t>
          </a:r>
          <a:r>
            <a:rPr kumimoji="1" lang="en-US" altLang="ja-JP" sz="1200" baseline="0">
              <a:solidFill>
                <a:schemeClr val="dk1"/>
              </a:solidFill>
              <a:effectLst/>
              <a:latin typeface="+mn-ea"/>
              <a:ea typeface="+mn-ea"/>
              <a:cs typeface="+mn-cs"/>
            </a:rPr>
            <a:t> </a:t>
          </a:r>
          <a:r>
            <a:rPr kumimoji="1" lang="ja-JP" altLang="ja-JP" sz="1200" baseline="0">
              <a:solidFill>
                <a:schemeClr val="dk1"/>
              </a:solidFill>
              <a:effectLst/>
              <a:latin typeface="+mn-ea"/>
              <a:ea typeface="+mn-ea"/>
              <a:cs typeface="+mn-cs"/>
            </a:rPr>
            <a:t>公共下水道事業会計の公営企業化により、繰出金（その他）から出資金・補助費等に移行したことに伴い、前年度から</a:t>
          </a:r>
          <a:r>
            <a:rPr kumimoji="1" lang="en-US" altLang="ja-JP" sz="1200" baseline="0">
              <a:solidFill>
                <a:schemeClr val="dk1"/>
              </a:solidFill>
              <a:effectLst/>
              <a:latin typeface="+mn-ea"/>
              <a:ea typeface="+mn-ea"/>
              <a:cs typeface="+mn-cs"/>
            </a:rPr>
            <a:t>2.0</a:t>
          </a:r>
          <a:r>
            <a:rPr kumimoji="1" lang="ja-JP" altLang="ja-JP" sz="1200" baseline="0">
              <a:solidFill>
                <a:schemeClr val="dk1"/>
              </a:solidFill>
              <a:effectLst/>
              <a:latin typeface="+mn-ea"/>
              <a:ea typeface="+mn-ea"/>
              <a:cs typeface="+mn-cs"/>
            </a:rPr>
            <a:t>ポイント好転していますが、類似団体、全国及び京都府内平均値より高くなっています。</a:t>
          </a:r>
          <a:endParaRPr lang="ja-JP" altLang="ja-JP" sz="1200" baseline="0">
            <a:effectLst/>
            <a:latin typeface="+mn-ea"/>
            <a:ea typeface="+mn-ea"/>
          </a:endParaRPr>
        </a:p>
        <a:p>
          <a:r>
            <a:rPr kumimoji="1" lang="ja-JP" altLang="ja-JP" sz="1200" baseline="0">
              <a:solidFill>
                <a:schemeClr val="dk1"/>
              </a:solidFill>
              <a:effectLst/>
              <a:latin typeface="+mn-ea"/>
              <a:ea typeface="+mn-ea"/>
              <a:cs typeface="+mn-cs"/>
            </a:rPr>
            <a:t>　高齢化などの影響により、後期高齢者医療事業特別会計や、介護保険事業特別会計への繰出金が増加しています</a:t>
          </a:r>
          <a:r>
            <a:rPr kumimoji="1" lang="ja-JP" altLang="en-US" sz="1200" baseline="0">
              <a:solidFill>
                <a:schemeClr val="dk1"/>
              </a:solidFill>
              <a:effectLst/>
              <a:latin typeface="+mn-ea"/>
              <a:ea typeface="+mn-ea"/>
              <a:cs typeface="+mn-cs"/>
            </a:rPr>
            <a:t>が、今後も独立採算の原則に立ち返り、各会計における財政運営の健全化を図る中で、普通会計からの繰出に安易に頼らない財政運営を構築していきます。 </a:t>
          </a:r>
          <a:endParaRPr lang="ja-JP" altLang="ja-JP" sz="1200" baseline="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6" name="直線コネクタ 245"/>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7"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8" name="直線コネクタ 247"/>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49"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0" name="直線コネクタ 249"/>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29028</xdr:rowOff>
    </xdr:from>
    <xdr:to>
      <xdr:col>24</xdr:col>
      <xdr:colOff>31750</xdr:colOff>
      <xdr:row>60</xdr:row>
      <xdr:rowOff>12700</xdr:rowOff>
    </xdr:to>
    <xdr:cxnSp macro="">
      <xdr:nvCxnSpPr>
        <xdr:cNvPr id="251" name="直線コネクタ 250"/>
        <xdr:cNvCxnSpPr/>
      </xdr:nvCxnSpPr>
      <xdr:spPr>
        <a:xfrm flipV="1">
          <a:off x="15671800" y="9973128"/>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84562</xdr:rowOff>
    </xdr:from>
    <xdr:ext cx="762000" cy="259045"/>
    <xdr:sp macro="" textlink="">
      <xdr:nvSpPr>
        <xdr:cNvPr id="252"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3" name="フローチャート : 判断 252"/>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135165</xdr:rowOff>
    </xdr:from>
    <xdr:to>
      <xdr:col>22</xdr:col>
      <xdr:colOff>565150</xdr:colOff>
      <xdr:row>60</xdr:row>
      <xdr:rowOff>12700</xdr:rowOff>
    </xdr:to>
    <xdr:cxnSp macro="">
      <xdr:nvCxnSpPr>
        <xdr:cNvPr id="254" name="直線コネクタ 253"/>
        <xdr:cNvCxnSpPr/>
      </xdr:nvCxnSpPr>
      <xdr:spPr>
        <a:xfrm>
          <a:off x="14782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5" name="フローチャート : 判断 254"/>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6" name="テキスト ボックス 255"/>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86178</xdr:rowOff>
    </xdr:from>
    <xdr:to>
      <xdr:col>21</xdr:col>
      <xdr:colOff>361950</xdr:colOff>
      <xdr:row>59</xdr:row>
      <xdr:rowOff>135165</xdr:rowOff>
    </xdr:to>
    <xdr:cxnSp macro="">
      <xdr:nvCxnSpPr>
        <xdr:cNvPr id="257" name="直線コネクタ 256"/>
        <xdr:cNvCxnSpPr/>
      </xdr:nvCxnSpPr>
      <xdr:spPr>
        <a:xfrm>
          <a:off x="13893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58" name="フローチャート : 判断 257"/>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59" name="テキスト ボックス 258"/>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4535</xdr:rowOff>
    </xdr:from>
    <xdr:to>
      <xdr:col>20</xdr:col>
      <xdr:colOff>158750</xdr:colOff>
      <xdr:row>59</xdr:row>
      <xdr:rowOff>86178</xdr:rowOff>
    </xdr:to>
    <xdr:cxnSp macro="">
      <xdr:nvCxnSpPr>
        <xdr:cNvPr id="260" name="直線コネクタ 259"/>
        <xdr:cNvCxnSpPr/>
      </xdr:nvCxnSpPr>
      <xdr:spPr>
        <a:xfrm>
          <a:off x="13004800" y="101200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1" name="フローチャート : 判断 260"/>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2" name="テキスト ボックス 261"/>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3" name="フローチャート : 判断 262"/>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4" name="テキスト ボックス 263"/>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70" name="円/楕円 269"/>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121755</xdr:rowOff>
    </xdr:from>
    <xdr:ext cx="762000" cy="259045"/>
    <xdr:sp macro="" textlink="">
      <xdr:nvSpPr>
        <xdr:cNvPr id="271"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133350</xdr:rowOff>
    </xdr:from>
    <xdr:to>
      <xdr:col>22</xdr:col>
      <xdr:colOff>615950</xdr:colOff>
      <xdr:row>60</xdr:row>
      <xdr:rowOff>63500</xdr:rowOff>
    </xdr:to>
    <xdr:sp macro="" textlink="">
      <xdr:nvSpPr>
        <xdr:cNvPr id="272" name="円/楕円 271"/>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48277</xdr:rowOff>
    </xdr:from>
    <xdr:ext cx="736600" cy="259045"/>
    <xdr:sp macro="" textlink="">
      <xdr:nvSpPr>
        <xdr:cNvPr id="273" name="テキスト ボックス 272"/>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84365</xdr:rowOff>
    </xdr:from>
    <xdr:to>
      <xdr:col>21</xdr:col>
      <xdr:colOff>412750</xdr:colOff>
      <xdr:row>60</xdr:row>
      <xdr:rowOff>14515</xdr:rowOff>
    </xdr:to>
    <xdr:sp macro="" textlink="">
      <xdr:nvSpPr>
        <xdr:cNvPr id="274" name="円/楕円 273"/>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170742</xdr:rowOff>
    </xdr:from>
    <xdr:ext cx="762000" cy="259045"/>
    <xdr:sp macro="" textlink="">
      <xdr:nvSpPr>
        <xdr:cNvPr id="275" name="テキスト ボックス 274"/>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35378</xdr:rowOff>
    </xdr:from>
    <xdr:to>
      <xdr:col>20</xdr:col>
      <xdr:colOff>209550</xdr:colOff>
      <xdr:row>59</xdr:row>
      <xdr:rowOff>136978</xdr:rowOff>
    </xdr:to>
    <xdr:sp macro="" textlink="">
      <xdr:nvSpPr>
        <xdr:cNvPr id="276" name="円/楕円 275"/>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121755</xdr:rowOff>
    </xdr:from>
    <xdr:ext cx="762000" cy="259045"/>
    <xdr:sp macro="" textlink="">
      <xdr:nvSpPr>
        <xdr:cNvPr id="277" name="テキスト ボックス 276"/>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125185</xdr:rowOff>
    </xdr:from>
    <xdr:to>
      <xdr:col>19</xdr:col>
      <xdr:colOff>6350</xdr:colOff>
      <xdr:row>59</xdr:row>
      <xdr:rowOff>55335</xdr:rowOff>
    </xdr:to>
    <xdr:sp macro="" textlink="">
      <xdr:nvSpPr>
        <xdr:cNvPr id="278" name="円/楕円 277"/>
        <xdr:cNvSpPr/>
      </xdr:nvSpPr>
      <xdr:spPr>
        <a:xfrm>
          <a:off x="12954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40112</xdr:rowOff>
    </xdr:from>
    <xdr:ext cx="762000" cy="259045"/>
    <xdr:sp macro="" textlink="">
      <xdr:nvSpPr>
        <xdr:cNvPr id="279" name="テキスト ボックス 278"/>
        <xdr:cNvSpPr txBox="1"/>
      </xdr:nvSpPr>
      <xdr:spPr>
        <a:xfrm>
          <a:off x="12623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ea"/>
              <a:ea typeface="+mn-ea"/>
              <a:cs typeface="+mn-cs"/>
            </a:rPr>
            <a:t>　</a:t>
          </a:r>
          <a:r>
            <a:rPr kumimoji="1" lang="en-US" altLang="ja-JP"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公共下水道事業会計の公営企業化により、繰出金（その他）から出資金・補助費等に移行したことに伴い、前年度から</a:t>
          </a:r>
          <a:r>
            <a:rPr kumimoji="1" lang="en-US" altLang="ja-JP" sz="1300" baseline="0">
              <a:solidFill>
                <a:schemeClr val="dk1"/>
              </a:solidFill>
              <a:effectLst/>
              <a:latin typeface="+mn-ea"/>
              <a:ea typeface="+mn-ea"/>
              <a:cs typeface="+mn-cs"/>
            </a:rPr>
            <a:t>2.0</a:t>
          </a:r>
          <a:r>
            <a:rPr kumimoji="1" lang="ja-JP" altLang="ja-JP" sz="1300" baseline="0">
              <a:solidFill>
                <a:schemeClr val="dk1"/>
              </a:solidFill>
              <a:effectLst/>
              <a:latin typeface="+mn-ea"/>
              <a:ea typeface="+mn-ea"/>
              <a:cs typeface="+mn-cs"/>
            </a:rPr>
            <a:t>ポイント悪化しています。</a:t>
          </a:r>
          <a:endParaRPr lang="ja-JP" altLang="ja-JP" sz="1300" baseline="0">
            <a:effectLst/>
            <a:latin typeface="+mn-ea"/>
            <a:ea typeface="+mn-ea"/>
          </a:endParaRPr>
        </a:p>
        <a:p>
          <a:r>
            <a:rPr kumimoji="1" lang="ja-JP" altLang="ja-JP" sz="1300" baseline="0">
              <a:solidFill>
                <a:schemeClr val="dk1"/>
              </a:solidFill>
              <a:effectLst/>
              <a:latin typeface="+mn-ea"/>
              <a:ea typeface="+mn-ea"/>
              <a:cs typeface="+mn-cs"/>
            </a:rPr>
            <a:t>　今後も補助金等の見直しに取り組んでいきます。</a:t>
          </a:r>
          <a:endParaRPr lang="ja-JP" altLang="ja-JP" sz="1300" baseline="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6" name="直線コネクタ 305"/>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7"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08" name="直線コネクタ 307"/>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09"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0" name="直線コネクタ 309"/>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165100</xdr:rowOff>
    </xdr:from>
    <xdr:to>
      <xdr:col>24</xdr:col>
      <xdr:colOff>31750</xdr:colOff>
      <xdr:row>37</xdr:row>
      <xdr:rowOff>146050</xdr:rowOff>
    </xdr:to>
    <xdr:cxnSp macro="">
      <xdr:nvCxnSpPr>
        <xdr:cNvPr id="311" name="直線コネクタ 310"/>
        <xdr:cNvCxnSpPr/>
      </xdr:nvCxnSpPr>
      <xdr:spPr>
        <a:xfrm>
          <a:off x="15671800" y="6337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165100</xdr:rowOff>
    </xdr:from>
    <xdr:to>
      <xdr:col>22</xdr:col>
      <xdr:colOff>565150</xdr:colOff>
      <xdr:row>37</xdr:row>
      <xdr:rowOff>8890</xdr:rowOff>
    </xdr:to>
    <xdr:cxnSp macro="">
      <xdr:nvCxnSpPr>
        <xdr:cNvPr id="314" name="直線コネクタ 313"/>
        <xdr:cNvCxnSpPr/>
      </xdr:nvCxnSpPr>
      <xdr:spPr>
        <a:xfrm flipV="1">
          <a:off x="14782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5" name="フローチャート : 判断 314"/>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16" name="テキスト ボックス 315"/>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8890</xdr:rowOff>
    </xdr:from>
    <xdr:to>
      <xdr:col>21</xdr:col>
      <xdr:colOff>361950</xdr:colOff>
      <xdr:row>37</xdr:row>
      <xdr:rowOff>8890</xdr:rowOff>
    </xdr:to>
    <xdr:cxnSp macro="">
      <xdr:nvCxnSpPr>
        <xdr:cNvPr id="317" name="直線コネクタ 316"/>
        <xdr:cNvCxnSpPr/>
      </xdr:nvCxnSpPr>
      <xdr:spPr>
        <a:xfrm>
          <a:off x="13893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8" name="フローチャート : 判断 317"/>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19" name="テキスト ボックス 318"/>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8890</xdr:rowOff>
    </xdr:from>
    <xdr:to>
      <xdr:col>20</xdr:col>
      <xdr:colOff>158750</xdr:colOff>
      <xdr:row>37</xdr:row>
      <xdr:rowOff>31750</xdr:rowOff>
    </xdr:to>
    <xdr:cxnSp macro="">
      <xdr:nvCxnSpPr>
        <xdr:cNvPr id="320" name="直線コネクタ 319"/>
        <xdr:cNvCxnSpPr/>
      </xdr:nvCxnSpPr>
      <xdr:spPr>
        <a:xfrm flipV="1">
          <a:off x="13004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1" name="フローチャート : 判断 320"/>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22" name="テキスト ボックス 321"/>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3" name="フローチャート : 判断 322"/>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24" name="テキスト ボックス 323"/>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30" name="円/楕円 329"/>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67327</xdr:rowOff>
    </xdr:from>
    <xdr:ext cx="762000" cy="259045"/>
    <xdr:sp macro="" textlink="">
      <xdr:nvSpPr>
        <xdr:cNvPr id="331"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114300</xdr:rowOff>
    </xdr:from>
    <xdr:to>
      <xdr:col>22</xdr:col>
      <xdr:colOff>615950</xdr:colOff>
      <xdr:row>37</xdr:row>
      <xdr:rowOff>44450</xdr:rowOff>
    </xdr:to>
    <xdr:sp macro="" textlink="">
      <xdr:nvSpPr>
        <xdr:cNvPr id="332" name="円/楕円 331"/>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33" name="テキスト ボックス 33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129540</xdr:rowOff>
    </xdr:from>
    <xdr:to>
      <xdr:col>21</xdr:col>
      <xdr:colOff>412750</xdr:colOff>
      <xdr:row>37</xdr:row>
      <xdr:rowOff>59690</xdr:rowOff>
    </xdr:to>
    <xdr:sp macro="" textlink="">
      <xdr:nvSpPr>
        <xdr:cNvPr id="334" name="円/楕円 333"/>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35" name="テキスト ボックス 334"/>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129540</xdr:rowOff>
    </xdr:from>
    <xdr:to>
      <xdr:col>20</xdr:col>
      <xdr:colOff>209550</xdr:colOff>
      <xdr:row>37</xdr:row>
      <xdr:rowOff>59690</xdr:rowOff>
    </xdr:to>
    <xdr:sp macro="" textlink="">
      <xdr:nvSpPr>
        <xdr:cNvPr id="336" name="円/楕円 335"/>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44467</xdr:rowOff>
    </xdr:from>
    <xdr:ext cx="762000" cy="259045"/>
    <xdr:sp macro="" textlink="">
      <xdr:nvSpPr>
        <xdr:cNvPr id="337" name="テキスト ボックス 336"/>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8" name="円/楕円 337"/>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39" name="テキスト ボックス 338"/>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ea"/>
              <a:ea typeface="+mn-ea"/>
              <a:cs typeface="+mn-cs"/>
            </a:rPr>
            <a:t>  </a:t>
          </a:r>
          <a:r>
            <a:rPr kumimoji="1" lang="ja-JP" altLang="en-US" sz="1300" baseline="0">
              <a:solidFill>
                <a:schemeClr val="dk1"/>
              </a:solidFill>
              <a:effectLst/>
              <a:latin typeface="+mn-ea"/>
              <a:ea typeface="+mn-ea"/>
              <a:cs typeface="+mn-cs"/>
            </a:rPr>
            <a:t>持続可能な財政運営に資するため、可能な限り市債の発行抑制を行っていること等により、全</a:t>
          </a:r>
          <a:r>
            <a:rPr kumimoji="1" lang="ja-JP" altLang="ja-JP" sz="1300" baseline="0">
              <a:solidFill>
                <a:schemeClr val="dk1"/>
              </a:solidFill>
              <a:effectLst/>
              <a:latin typeface="+mn-ea"/>
              <a:ea typeface="+mn-ea"/>
              <a:cs typeface="+mn-cs"/>
            </a:rPr>
            <a:t>国及び京都府内平均値より低い水準となっています。</a:t>
          </a:r>
          <a:endParaRPr lang="ja-JP" altLang="ja-JP" sz="1300" baseline="0">
            <a:effectLst/>
            <a:latin typeface="+mn-ea"/>
            <a:ea typeface="+mn-ea"/>
          </a:endParaRPr>
        </a:p>
        <a:p>
          <a:r>
            <a:rPr kumimoji="1" lang="ja-JP" altLang="ja-JP" sz="1300" baseline="0">
              <a:solidFill>
                <a:schemeClr val="dk1"/>
              </a:solidFill>
              <a:effectLst/>
              <a:latin typeface="+mn-ea"/>
              <a:ea typeface="+mn-ea"/>
              <a:cs typeface="+mn-cs"/>
            </a:rPr>
            <a:t>　市債現在高は前年度から減少していますが、臨時財政対策債の発行額、償還額が依然として大きいことから、引き続き適正な市債の発行に努めていきます。</a:t>
          </a:r>
          <a:endParaRPr lang="ja-JP" altLang="ja-JP" sz="1300" baseline="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69" name="直線コネクタ 368"/>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1" name="直線コネクタ 37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2" name="公債費最大値テキスト"/>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3" name="直線コネクタ 372"/>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38826</xdr:rowOff>
    </xdr:from>
    <xdr:to>
      <xdr:col>7</xdr:col>
      <xdr:colOff>15875</xdr:colOff>
      <xdr:row>76</xdr:row>
      <xdr:rowOff>51888</xdr:rowOff>
    </xdr:to>
    <xdr:cxnSp macro="">
      <xdr:nvCxnSpPr>
        <xdr:cNvPr id="374" name="直線コネクタ 373"/>
        <xdr:cNvCxnSpPr/>
      </xdr:nvCxnSpPr>
      <xdr:spPr>
        <a:xfrm flipV="1">
          <a:off x="3987800" y="130690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123751</xdr:rowOff>
    </xdr:from>
    <xdr:ext cx="762000" cy="259045"/>
    <xdr:sp macro="" textlink="">
      <xdr:nvSpPr>
        <xdr:cNvPr id="375" name="公債費平均値テキスト"/>
        <xdr:cNvSpPr txBox="1"/>
      </xdr:nvSpPr>
      <xdr:spPr>
        <a:xfrm>
          <a:off x="4914900" y="12811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76" name="フローチャート : 判断 375"/>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51888</xdr:rowOff>
    </xdr:from>
    <xdr:to>
      <xdr:col>5</xdr:col>
      <xdr:colOff>549275</xdr:colOff>
      <xdr:row>76</xdr:row>
      <xdr:rowOff>58420</xdr:rowOff>
    </xdr:to>
    <xdr:cxnSp macro="">
      <xdr:nvCxnSpPr>
        <xdr:cNvPr id="377" name="直線コネクタ 376"/>
        <xdr:cNvCxnSpPr/>
      </xdr:nvCxnSpPr>
      <xdr:spPr>
        <a:xfrm flipV="1">
          <a:off x="3098800" y="13082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78" name="フローチャート : 判断 377"/>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120122</xdr:rowOff>
    </xdr:from>
    <xdr:ext cx="736600" cy="259045"/>
    <xdr:sp macro="" textlink="">
      <xdr:nvSpPr>
        <xdr:cNvPr id="379" name="テキスト ボックス 378"/>
        <xdr:cNvSpPr txBox="1"/>
      </xdr:nvSpPr>
      <xdr:spPr>
        <a:xfrm>
          <a:off x="3606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45357</xdr:rowOff>
    </xdr:from>
    <xdr:to>
      <xdr:col>4</xdr:col>
      <xdr:colOff>346075</xdr:colOff>
      <xdr:row>76</xdr:row>
      <xdr:rowOff>58420</xdr:rowOff>
    </xdr:to>
    <xdr:cxnSp macro="">
      <xdr:nvCxnSpPr>
        <xdr:cNvPr id="380" name="直線コネクタ 379"/>
        <xdr:cNvCxnSpPr/>
      </xdr:nvCxnSpPr>
      <xdr:spPr>
        <a:xfrm>
          <a:off x="2209800" y="13075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1" name="フローチャート : 判断 380"/>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139716</xdr:rowOff>
    </xdr:from>
    <xdr:ext cx="762000" cy="259045"/>
    <xdr:sp macro="" textlink="">
      <xdr:nvSpPr>
        <xdr:cNvPr id="382" name="テキスト ボックス 381"/>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45357</xdr:rowOff>
    </xdr:to>
    <xdr:cxnSp macro="">
      <xdr:nvCxnSpPr>
        <xdr:cNvPr id="383" name="直線コネクタ 382"/>
        <xdr:cNvCxnSpPr/>
      </xdr:nvCxnSpPr>
      <xdr:spPr>
        <a:xfrm>
          <a:off x="1320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4" name="フローチャート : 判断 383"/>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925</xdr:rowOff>
    </xdr:from>
    <xdr:ext cx="762000" cy="259045"/>
    <xdr:sp macro="" textlink="">
      <xdr:nvSpPr>
        <xdr:cNvPr id="385" name="テキスト ボックス 384"/>
        <xdr:cNvSpPr txBox="1"/>
      </xdr:nvSpPr>
      <xdr:spPr>
        <a:xfrm>
          <a:off x="1828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6" name="フローチャート : 判断 385"/>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87" name="テキスト ボックス 386"/>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159476</xdr:rowOff>
    </xdr:from>
    <xdr:to>
      <xdr:col>7</xdr:col>
      <xdr:colOff>66675</xdr:colOff>
      <xdr:row>76</xdr:row>
      <xdr:rowOff>89626</xdr:rowOff>
    </xdr:to>
    <xdr:sp macro="" textlink="">
      <xdr:nvSpPr>
        <xdr:cNvPr id="393" name="円/楕円 392"/>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131553</xdr:rowOff>
    </xdr:from>
    <xdr:ext cx="762000" cy="259045"/>
    <xdr:sp macro="" textlink="">
      <xdr:nvSpPr>
        <xdr:cNvPr id="394" name="公債費該当値テキスト"/>
        <xdr:cNvSpPr txBox="1"/>
      </xdr:nvSpPr>
      <xdr:spPr>
        <a:xfrm>
          <a:off x="49149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1088</xdr:rowOff>
    </xdr:from>
    <xdr:to>
      <xdr:col>5</xdr:col>
      <xdr:colOff>600075</xdr:colOff>
      <xdr:row>76</xdr:row>
      <xdr:rowOff>102688</xdr:rowOff>
    </xdr:to>
    <xdr:sp macro="" textlink="">
      <xdr:nvSpPr>
        <xdr:cNvPr id="395" name="円/楕円 394"/>
        <xdr:cNvSpPr/>
      </xdr:nvSpPr>
      <xdr:spPr>
        <a:xfrm>
          <a:off x="3937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112865</xdr:rowOff>
    </xdr:from>
    <xdr:ext cx="736600" cy="259045"/>
    <xdr:sp macro="" textlink="">
      <xdr:nvSpPr>
        <xdr:cNvPr id="396" name="テキスト ボックス 395"/>
        <xdr:cNvSpPr txBox="1"/>
      </xdr:nvSpPr>
      <xdr:spPr>
        <a:xfrm>
          <a:off x="3606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97" name="円/楕円 396"/>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8" name="テキスト ボックス 39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399" name="円/楕円 398"/>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106334</xdr:rowOff>
    </xdr:from>
    <xdr:ext cx="762000" cy="259045"/>
    <xdr:sp macro="" textlink="">
      <xdr:nvSpPr>
        <xdr:cNvPr id="400" name="テキスト ボックス 399"/>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401" name="円/楕円 400"/>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402" name="テキスト ボックス 401"/>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ea"/>
              <a:ea typeface="+mn-ea"/>
              <a:cs typeface="+mn-cs"/>
            </a:rPr>
            <a:t>　</a:t>
          </a:r>
          <a:r>
            <a:rPr kumimoji="1" lang="ja-JP" altLang="en-US" sz="1300" baseline="0">
              <a:solidFill>
                <a:schemeClr val="dk1"/>
              </a:solidFill>
              <a:effectLst/>
              <a:latin typeface="+mn-ea"/>
              <a:ea typeface="+mn-ea"/>
              <a:cs typeface="+mn-cs"/>
            </a:rPr>
            <a:t>退職者数が多かったことなどにより人件費が増加しているほか、民間保育所運営費、生活保護費などにより扶助費が増加するなど、義務的経費を中心に増加している影響により、</a:t>
          </a:r>
          <a:r>
            <a:rPr kumimoji="1" lang="ja-JP" altLang="ja-JP" sz="1300" baseline="0">
              <a:solidFill>
                <a:schemeClr val="dk1"/>
              </a:solidFill>
              <a:effectLst/>
              <a:latin typeface="+mn-ea"/>
              <a:ea typeface="+mn-ea"/>
              <a:cs typeface="+mn-cs"/>
            </a:rPr>
            <a:t>類似団体、全国及び府内平均値より高い値となっています。</a:t>
          </a:r>
          <a:endParaRPr kumimoji="1" lang="en-US" altLang="ja-JP" sz="1300" baseline="0">
            <a:solidFill>
              <a:schemeClr val="dk1"/>
            </a:solidFill>
            <a:effectLst/>
            <a:latin typeface="+mn-ea"/>
            <a:ea typeface="+mn-ea"/>
            <a:cs typeface="+mn-cs"/>
          </a:endParaRPr>
        </a:p>
        <a:p>
          <a:r>
            <a:rPr kumimoji="1" lang="ja-JP" altLang="en-US"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今後も引き続き歳出の抑制に努めていきます。</a:t>
          </a:r>
          <a:endParaRPr lang="ja-JP" altLang="ja-JP" sz="1300" baseline="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28" name="直線コネクタ 427"/>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29"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0" name="直線コネクタ 429"/>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1"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2" name="直線コネクタ 431"/>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85852</xdr:rowOff>
    </xdr:from>
    <xdr:to>
      <xdr:col>24</xdr:col>
      <xdr:colOff>31750</xdr:colOff>
      <xdr:row>78</xdr:row>
      <xdr:rowOff>145287</xdr:rowOff>
    </xdr:to>
    <xdr:cxnSp macro="">
      <xdr:nvCxnSpPr>
        <xdr:cNvPr id="433" name="直線コネクタ 432"/>
        <xdr:cNvCxnSpPr/>
      </xdr:nvCxnSpPr>
      <xdr:spPr>
        <a:xfrm>
          <a:off x="15671800" y="134589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85869</xdr:rowOff>
    </xdr:from>
    <xdr:ext cx="762000" cy="259045"/>
    <xdr:sp macro="" textlink="">
      <xdr:nvSpPr>
        <xdr:cNvPr id="434"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5" name="フローチャート : 判断 434"/>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78</xdr:row>
      <xdr:rowOff>85852</xdr:rowOff>
    </xdr:to>
    <xdr:cxnSp macro="">
      <xdr:nvCxnSpPr>
        <xdr:cNvPr id="436" name="直線コネクタ 435"/>
        <xdr:cNvCxnSpPr/>
      </xdr:nvCxnSpPr>
      <xdr:spPr>
        <a:xfrm>
          <a:off x="14782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7" name="フローチャート : 判断 436"/>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38" name="テキスト ボックス 437"/>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156718</xdr:rowOff>
    </xdr:from>
    <xdr:to>
      <xdr:col>21</xdr:col>
      <xdr:colOff>361950</xdr:colOff>
      <xdr:row>78</xdr:row>
      <xdr:rowOff>44704</xdr:rowOff>
    </xdr:to>
    <xdr:cxnSp macro="">
      <xdr:nvCxnSpPr>
        <xdr:cNvPr id="439" name="直線コネクタ 438"/>
        <xdr:cNvCxnSpPr/>
      </xdr:nvCxnSpPr>
      <xdr:spPr>
        <a:xfrm>
          <a:off x="13893800" y="133583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0" name="フローチャート : 判断 439"/>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41" name="テキスト ボックス 440"/>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120142</xdr:rowOff>
    </xdr:from>
    <xdr:to>
      <xdr:col>20</xdr:col>
      <xdr:colOff>158750</xdr:colOff>
      <xdr:row>77</xdr:row>
      <xdr:rowOff>156718</xdr:rowOff>
    </xdr:to>
    <xdr:cxnSp macro="">
      <xdr:nvCxnSpPr>
        <xdr:cNvPr id="442" name="直線コネクタ 441"/>
        <xdr:cNvCxnSpPr/>
      </xdr:nvCxnSpPr>
      <xdr:spPr>
        <a:xfrm>
          <a:off x="13004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3" name="フローチャート : 判断 442"/>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44" name="テキスト ボックス 443"/>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5" name="フローチャート : 判断 444"/>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46" name="テキスト ボックス 445"/>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52" name="円/楕円 451"/>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3064</xdr:rowOff>
    </xdr:from>
    <xdr:ext cx="762000" cy="259045"/>
    <xdr:sp macro="" textlink="">
      <xdr:nvSpPr>
        <xdr:cNvPr id="453" name="公債費以外該当値テキスト"/>
        <xdr:cNvSpPr txBox="1"/>
      </xdr:nvSpPr>
      <xdr:spPr>
        <a:xfrm>
          <a:off x="16598900" y="13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35052</xdr:rowOff>
    </xdr:from>
    <xdr:to>
      <xdr:col>22</xdr:col>
      <xdr:colOff>615950</xdr:colOff>
      <xdr:row>78</xdr:row>
      <xdr:rowOff>136652</xdr:rowOff>
    </xdr:to>
    <xdr:sp macro="" textlink="">
      <xdr:nvSpPr>
        <xdr:cNvPr id="454" name="円/楕円 453"/>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121429</xdr:rowOff>
    </xdr:from>
    <xdr:ext cx="736600" cy="259045"/>
    <xdr:sp macro="" textlink="">
      <xdr:nvSpPr>
        <xdr:cNvPr id="455" name="テキスト ボックス 454"/>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56" name="円/楕円 455"/>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57" name="テキスト ボックス 456"/>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105918</xdr:rowOff>
    </xdr:from>
    <xdr:to>
      <xdr:col>20</xdr:col>
      <xdr:colOff>209550</xdr:colOff>
      <xdr:row>78</xdr:row>
      <xdr:rowOff>36068</xdr:rowOff>
    </xdr:to>
    <xdr:sp macro="" textlink="">
      <xdr:nvSpPr>
        <xdr:cNvPr id="458" name="円/楕円 457"/>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20845</xdr:rowOff>
    </xdr:from>
    <xdr:ext cx="762000" cy="259045"/>
    <xdr:sp macro="" textlink="">
      <xdr:nvSpPr>
        <xdr:cNvPr id="459" name="テキスト ボックス 458"/>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69342</xdr:rowOff>
    </xdr:from>
    <xdr:to>
      <xdr:col>19</xdr:col>
      <xdr:colOff>6350</xdr:colOff>
      <xdr:row>77</xdr:row>
      <xdr:rowOff>170942</xdr:rowOff>
    </xdr:to>
    <xdr:sp macro="" textlink="">
      <xdr:nvSpPr>
        <xdr:cNvPr id="460" name="円/楕円 459"/>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155719</xdr:rowOff>
    </xdr:from>
    <xdr:ext cx="762000" cy="259045"/>
    <xdr:sp macro="" textlink="">
      <xdr:nvSpPr>
        <xdr:cNvPr id="461" name="テキスト ボックス 460"/>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京都府宇治市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92238</xdr:rowOff>
    </xdr:from>
    <xdr:to>
      <xdr:col>4</xdr:col>
      <xdr:colOff>1117600</xdr:colOff>
      <xdr:row>15</xdr:row>
      <xdr:rowOff>129499</xdr:rowOff>
    </xdr:to>
    <xdr:cxnSp macro="">
      <xdr:nvCxnSpPr>
        <xdr:cNvPr id="48" name="直線コネクタ 47"/>
        <xdr:cNvCxnSpPr/>
      </xdr:nvCxnSpPr>
      <xdr:spPr bwMode="auto">
        <a:xfrm flipV="1">
          <a:off x="5003800" y="2711613"/>
          <a:ext cx="647700" cy="37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150263</xdr:rowOff>
    </xdr:from>
    <xdr:ext cx="762000" cy="259045"/>
    <xdr:sp macro="" textlink="">
      <xdr:nvSpPr>
        <xdr:cNvPr id="49" name="人口1人当たり決算額の推移平均値テキスト130"/>
        <xdr:cNvSpPr txBox="1"/>
      </xdr:nvSpPr>
      <xdr:spPr>
        <a:xfrm>
          <a:off x="5740400" y="2941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129499</xdr:rowOff>
    </xdr:from>
    <xdr:to>
      <xdr:col>4</xdr:col>
      <xdr:colOff>469900</xdr:colOff>
      <xdr:row>16</xdr:row>
      <xdr:rowOff>112903</xdr:rowOff>
    </xdr:to>
    <xdr:cxnSp macro="">
      <xdr:nvCxnSpPr>
        <xdr:cNvPr id="51" name="直線コネクタ 50"/>
        <xdr:cNvCxnSpPr/>
      </xdr:nvCxnSpPr>
      <xdr:spPr bwMode="auto">
        <a:xfrm flipV="1">
          <a:off x="4305300" y="2748874"/>
          <a:ext cx="698500" cy="154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69423</xdr:rowOff>
    </xdr:from>
    <xdr:to>
      <xdr:col>3</xdr:col>
      <xdr:colOff>904875</xdr:colOff>
      <xdr:row>16</xdr:row>
      <xdr:rowOff>112903</xdr:rowOff>
    </xdr:to>
    <xdr:cxnSp macro="">
      <xdr:nvCxnSpPr>
        <xdr:cNvPr id="54" name="直線コネクタ 53"/>
        <xdr:cNvCxnSpPr/>
      </xdr:nvCxnSpPr>
      <xdr:spPr bwMode="auto">
        <a:xfrm>
          <a:off x="3606800" y="2860248"/>
          <a:ext cx="698500" cy="4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42311</xdr:rowOff>
    </xdr:from>
    <xdr:to>
      <xdr:col>3</xdr:col>
      <xdr:colOff>206375</xdr:colOff>
      <xdr:row>16</xdr:row>
      <xdr:rowOff>69423</xdr:rowOff>
    </xdr:to>
    <xdr:cxnSp macro="">
      <xdr:nvCxnSpPr>
        <xdr:cNvPr id="57" name="直線コネクタ 56"/>
        <xdr:cNvCxnSpPr/>
      </xdr:nvCxnSpPr>
      <xdr:spPr bwMode="auto">
        <a:xfrm>
          <a:off x="2908300" y="2833136"/>
          <a:ext cx="698500" cy="2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102694</xdr:rowOff>
    </xdr:from>
    <xdr:ext cx="762000" cy="259045"/>
    <xdr:sp macro="" textlink="">
      <xdr:nvSpPr>
        <xdr:cNvPr id="61" name="テキスト ボックス 60"/>
        <xdr:cNvSpPr txBox="1"/>
      </xdr:nvSpPr>
      <xdr:spPr>
        <a:xfrm>
          <a:off x="25273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41438</xdr:rowOff>
    </xdr:from>
    <xdr:to>
      <xdr:col>5</xdr:col>
      <xdr:colOff>34925</xdr:colOff>
      <xdr:row>15</xdr:row>
      <xdr:rowOff>143038</xdr:rowOff>
    </xdr:to>
    <xdr:sp macro="" textlink="">
      <xdr:nvSpPr>
        <xdr:cNvPr id="67" name="円/楕円 66"/>
        <xdr:cNvSpPr/>
      </xdr:nvSpPr>
      <xdr:spPr bwMode="auto">
        <a:xfrm>
          <a:off x="5600700" y="266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57965</xdr:rowOff>
    </xdr:from>
    <xdr:ext cx="762000" cy="259045"/>
    <xdr:sp macro="" textlink="">
      <xdr:nvSpPr>
        <xdr:cNvPr id="68" name="人口1人当たり決算額の推移該当値テキスト130"/>
        <xdr:cNvSpPr txBox="1"/>
      </xdr:nvSpPr>
      <xdr:spPr>
        <a:xfrm>
          <a:off x="5740400" y="250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78699</xdr:rowOff>
    </xdr:from>
    <xdr:to>
      <xdr:col>4</xdr:col>
      <xdr:colOff>520700</xdr:colOff>
      <xdr:row>16</xdr:row>
      <xdr:rowOff>8849</xdr:rowOff>
    </xdr:to>
    <xdr:sp macro="" textlink="">
      <xdr:nvSpPr>
        <xdr:cNvPr id="69" name="円/楕円 68"/>
        <xdr:cNvSpPr/>
      </xdr:nvSpPr>
      <xdr:spPr bwMode="auto">
        <a:xfrm>
          <a:off x="4953000" y="269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19026</xdr:rowOff>
    </xdr:from>
    <xdr:ext cx="736600" cy="259045"/>
    <xdr:sp macro="" textlink="">
      <xdr:nvSpPr>
        <xdr:cNvPr id="70" name="テキスト ボックス 69"/>
        <xdr:cNvSpPr txBox="1"/>
      </xdr:nvSpPr>
      <xdr:spPr>
        <a:xfrm>
          <a:off x="4622800" y="24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62103</xdr:rowOff>
    </xdr:from>
    <xdr:to>
      <xdr:col>3</xdr:col>
      <xdr:colOff>955675</xdr:colOff>
      <xdr:row>16</xdr:row>
      <xdr:rowOff>163703</xdr:rowOff>
    </xdr:to>
    <xdr:sp macro="" textlink="">
      <xdr:nvSpPr>
        <xdr:cNvPr id="71" name="円/楕円 70"/>
        <xdr:cNvSpPr/>
      </xdr:nvSpPr>
      <xdr:spPr bwMode="auto">
        <a:xfrm>
          <a:off x="4254500" y="285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2430</xdr:rowOff>
    </xdr:from>
    <xdr:ext cx="762000" cy="259045"/>
    <xdr:sp macro="" textlink="">
      <xdr:nvSpPr>
        <xdr:cNvPr id="72" name="テキスト ボックス 71"/>
        <xdr:cNvSpPr txBox="1"/>
      </xdr:nvSpPr>
      <xdr:spPr>
        <a:xfrm>
          <a:off x="39243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18623</xdr:rowOff>
    </xdr:from>
    <xdr:to>
      <xdr:col>3</xdr:col>
      <xdr:colOff>257175</xdr:colOff>
      <xdr:row>16</xdr:row>
      <xdr:rowOff>120223</xdr:rowOff>
    </xdr:to>
    <xdr:sp macro="" textlink="">
      <xdr:nvSpPr>
        <xdr:cNvPr id="73" name="円/楕円 72"/>
        <xdr:cNvSpPr/>
      </xdr:nvSpPr>
      <xdr:spPr bwMode="auto">
        <a:xfrm>
          <a:off x="3556000" y="280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130400</xdr:rowOff>
    </xdr:from>
    <xdr:ext cx="762000" cy="259045"/>
    <xdr:sp macro="" textlink="">
      <xdr:nvSpPr>
        <xdr:cNvPr id="74" name="テキスト ボックス 73"/>
        <xdr:cNvSpPr txBox="1"/>
      </xdr:nvSpPr>
      <xdr:spPr>
        <a:xfrm>
          <a:off x="3225800" y="25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63,551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162961</xdr:rowOff>
    </xdr:from>
    <xdr:to>
      <xdr:col>2</xdr:col>
      <xdr:colOff>692150</xdr:colOff>
      <xdr:row>16</xdr:row>
      <xdr:rowOff>93111</xdr:rowOff>
    </xdr:to>
    <xdr:sp macro="" textlink="">
      <xdr:nvSpPr>
        <xdr:cNvPr id="75" name="円/楕円 74"/>
        <xdr:cNvSpPr/>
      </xdr:nvSpPr>
      <xdr:spPr bwMode="auto">
        <a:xfrm>
          <a:off x="2857500" y="278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77888</xdr:rowOff>
    </xdr:from>
    <xdr:ext cx="762000" cy="259045"/>
    <xdr:sp macro="" textlink="">
      <xdr:nvSpPr>
        <xdr:cNvPr id="76" name="テキスト ボックス 75"/>
        <xdr:cNvSpPr txBox="1"/>
      </xdr:nvSpPr>
      <xdr:spPr>
        <a:xfrm>
          <a:off x="2527300" y="286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311023</xdr:rowOff>
    </xdr:from>
    <xdr:to>
      <xdr:col>4</xdr:col>
      <xdr:colOff>1117600</xdr:colOff>
      <xdr:row>38</xdr:row>
      <xdr:rowOff>151308</xdr:rowOff>
    </xdr:to>
    <xdr:cxnSp macro="">
      <xdr:nvCxnSpPr>
        <xdr:cNvPr id="105" name="直線コネクタ 104"/>
        <xdr:cNvCxnSpPr/>
      </xdr:nvCxnSpPr>
      <xdr:spPr bwMode="auto">
        <a:xfrm flipV="1">
          <a:off x="5651500" y="6235573"/>
          <a:ext cx="0" cy="13833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123385</xdr:rowOff>
    </xdr:from>
    <xdr:ext cx="762000" cy="259045"/>
    <xdr:sp macro="" textlink="">
      <xdr:nvSpPr>
        <xdr:cNvPr id="106" name="人口1人当たり決算額の推移最小値テキスト445"/>
        <xdr:cNvSpPr txBox="1"/>
      </xdr:nvSpPr>
      <xdr:spPr>
        <a:xfrm>
          <a:off x="5740400" y="75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38</xdr:row>
      <xdr:rowOff>151308</xdr:rowOff>
    </xdr:from>
    <xdr:to>
      <xdr:col>5</xdr:col>
      <xdr:colOff>73025</xdr:colOff>
      <xdr:row>38</xdr:row>
      <xdr:rowOff>151308</xdr:rowOff>
    </xdr:to>
    <xdr:cxnSp macro="">
      <xdr:nvCxnSpPr>
        <xdr:cNvPr id="107" name="直線コネクタ 106"/>
        <xdr:cNvCxnSpPr/>
      </xdr:nvCxnSpPr>
      <xdr:spPr bwMode="auto">
        <a:xfrm>
          <a:off x="5562600" y="76189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54500</xdr:rowOff>
    </xdr:from>
    <xdr:ext cx="762000" cy="259045"/>
    <xdr:sp macro="" textlink="">
      <xdr:nvSpPr>
        <xdr:cNvPr id="108" name="人口1人当たり決算額の推移最大値テキスト445"/>
        <xdr:cNvSpPr txBox="1"/>
      </xdr:nvSpPr>
      <xdr:spPr>
        <a:xfrm>
          <a:off x="5740400" y="59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311023</xdr:rowOff>
    </xdr:from>
    <xdr:to>
      <xdr:col>5</xdr:col>
      <xdr:colOff>73025</xdr:colOff>
      <xdr:row>33</xdr:row>
      <xdr:rowOff>311023</xdr:rowOff>
    </xdr:to>
    <xdr:cxnSp macro="">
      <xdr:nvCxnSpPr>
        <xdr:cNvPr id="109" name="直線コネクタ 108"/>
        <xdr:cNvCxnSpPr/>
      </xdr:nvCxnSpPr>
      <xdr:spPr bwMode="auto">
        <a:xfrm>
          <a:off x="5562600" y="6235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310337</xdr:rowOff>
    </xdr:from>
    <xdr:to>
      <xdr:col>4</xdr:col>
      <xdr:colOff>1117600</xdr:colOff>
      <xdr:row>37</xdr:row>
      <xdr:rowOff>312051</xdr:rowOff>
    </xdr:to>
    <xdr:cxnSp macro="">
      <xdr:nvCxnSpPr>
        <xdr:cNvPr id="110" name="直線コネクタ 109"/>
        <xdr:cNvCxnSpPr/>
      </xdr:nvCxnSpPr>
      <xdr:spPr bwMode="auto">
        <a:xfrm flipV="1">
          <a:off x="5003800" y="7435037"/>
          <a:ext cx="6477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128922</xdr:rowOff>
    </xdr:from>
    <xdr:ext cx="762000" cy="259045"/>
    <xdr:sp macro="" textlink="">
      <xdr:nvSpPr>
        <xdr:cNvPr id="111" name="人口1人当たり決算額の推移平均値テキスト445"/>
        <xdr:cNvSpPr txBox="1"/>
      </xdr:nvSpPr>
      <xdr:spPr>
        <a:xfrm>
          <a:off x="5740400" y="7082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112395</xdr:rowOff>
    </xdr:from>
    <xdr:to>
      <xdr:col>5</xdr:col>
      <xdr:colOff>34925</xdr:colOff>
      <xdr:row>37</xdr:row>
      <xdr:rowOff>213995</xdr:rowOff>
    </xdr:to>
    <xdr:sp macro="" textlink="">
      <xdr:nvSpPr>
        <xdr:cNvPr id="112" name="フローチャート : 判断 111"/>
        <xdr:cNvSpPr/>
      </xdr:nvSpPr>
      <xdr:spPr bwMode="auto">
        <a:xfrm>
          <a:off x="5600700" y="7237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297155</xdr:rowOff>
    </xdr:from>
    <xdr:to>
      <xdr:col>4</xdr:col>
      <xdr:colOff>469900</xdr:colOff>
      <xdr:row>37</xdr:row>
      <xdr:rowOff>312051</xdr:rowOff>
    </xdr:to>
    <xdr:cxnSp macro="">
      <xdr:nvCxnSpPr>
        <xdr:cNvPr id="113" name="直線コネクタ 112"/>
        <xdr:cNvCxnSpPr/>
      </xdr:nvCxnSpPr>
      <xdr:spPr bwMode="auto">
        <a:xfrm>
          <a:off x="4305300" y="7421855"/>
          <a:ext cx="698500" cy="1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21938</xdr:rowOff>
    </xdr:from>
    <xdr:ext cx="736600" cy="259045"/>
    <xdr:sp macro="" textlink="">
      <xdr:nvSpPr>
        <xdr:cNvPr id="115" name="テキスト ボックス 114"/>
        <xdr:cNvSpPr txBox="1"/>
      </xdr:nvSpPr>
      <xdr:spPr>
        <a:xfrm>
          <a:off x="4622800" y="697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254673</xdr:rowOff>
    </xdr:from>
    <xdr:to>
      <xdr:col>3</xdr:col>
      <xdr:colOff>904875</xdr:colOff>
      <xdr:row>37</xdr:row>
      <xdr:rowOff>297155</xdr:rowOff>
    </xdr:to>
    <xdr:cxnSp macro="">
      <xdr:nvCxnSpPr>
        <xdr:cNvPr id="116" name="直線コネクタ 115"/>
        <xdr:cNvCxnSpPr/>
      </xdr:nvCxnSpPr>
      <xdr:spPr bwMode="auto">
        <a:xfrm>
          <a:off x="3606800" y="7379373"/>
          <a:ext cx="698500" cy="4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310087</xdr:rowOff>
    </xdr:from>
    <xdr:ext cx="762000" cy="259045"/>
    <xdr:sp macro="" textlink="">
      <xdr:nvSpPr>
        <xdr:cNvPr id="118" name="テキスト ボックス 117"/>
        <xdr:cNvSpPr txBox="1"/>
      </xdr:nvSpPr>
      <xdr:spPr>
        <a:xfrm>
          <a:off x="3924300" y="692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196723</xdr:rowOff>
    </xdr:from>
    <xdr:to>
      <xdr:col>3</xdr:col>
      <xdr:colOff>206375</xdr:colOff>
      <xdr:row>37</xdr:row>
      <xdr:rowOff>254673</xdr:rowOff>
    </xdr:to>
    <xdr:cxnSp macro="">
      <xdr:nvCxnSpPr>
        <xdr:cNvPr id="119" name="直線コネクタ 118"/>
        <xdr:cNvCxnSpPr/>
      </xdr:nvCxnSpPr>
      <xdr:spPr bwMode="auto">
        <a:xfrm>
          <a:off x="2908300" y="7321423"/>
          <a:ext cx="6985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242726</xdr:rowOff>
    </xdr:from>
    <xdr:ext cx="762000" cy="259045"/>
    <xdr:sp macro="" textlink="">
      <xdr:nvSpPr>
        <xdr:cNvPr id="121" name="テキスト ボックス 120"/>
        <xdr:cNvSpPr txBox="1"/>
      </xdr:nvSpPr>
      <xdr:spPr>
        <a:xfrm>
          <a:off x="3225800" y="685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200055</xdr:rowOff>
    </xdr:from>
    <xdr:ext cx="762000" cy="259045"/>
    <xdr:sp macro="" textlink="">
      <xdr:nvSpPr>
        <xdr:cNvPr id="123" name="テキスト ボックス 122"/>
        <xdr:cNvSpPr txBox="1"/>
      </xdr:nvSpPr>
      <xdr:spPr>
        <a:xfrm>
          <a:off x="2527300" y="681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259537</xdr:rowOff>
    </xdr:from>
    <xdr:to>
      <xdr:col>5</xdr:col>
      <xdr:colOff>34925</xdr:colOff>
      <xdr:row>38</xdr:row>
      <xdr:rowOff>18237</xdr:rowOff>
    </xdr:to>
    <xdr:sp macro="" textlink="">
      <xdr:nvSpPr>
        <xdr:cNvPr id="129" name="円/楕円 128"/>
        <xdr:cNvSpPr/>
      </xdr:nvSpPr>
      <xdr:spPr bwMode="auto">
        <a:xfrm>
          <a:off x="5600700" y="738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231614</xdr:rowOff>
    </xdr:from>
    <xdr:ext cx="762000" cy="259045"/>
    <xdr:sp macro="" textlink="">
      <xdr:nvSpPr>
        <xdr:cNvPr id="130" name="人口1人当たり決算額の推移該当値テキスト445"/>
        <xdr:cNvSpPr txBox="1"/>
      </xdr:nvSpPr>
      <xdr:spPr>
        <a:xfrm>
          <a:off x="5740400" y="735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261251</xdr:rowOff>
    </xdr:from>
    <xdr:to>
      <xdr:col>4</xdr:col>
      <xdr:colOff>520700</xdr:colOff>
      <xdr:row>38</xdr:row>
      <xdr:rowOff>19951</xdr:rowOff>
    </xdr:to>
    <xdr:sp macro="" textlink="">
      <xdr:nvSpPr>
        <xdr:cNvPr id="131" name="円/楕円 130"/>
        <xdr:cNvSpPr/>
      </xdr:nvSpPr>
      <xdr:spPr bwMode="auto">
        <a:xfrm>
          <a:off x="4953000" y="738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4728</xdr:rowOff>
    </xdr:from>
    <xdr:ext cx="736600" cy="259045"/>
    <xdr:sp macro="" textlink="">
      <xdr:nvSpPr>
        <xdr:cNvPr id="132" name="テキスト ボックス 131"/>
        <xdr:cNvSpPr txBox="1"/>
      </xdr:nvSpPr>
      <xdr:spPr>
        <a:xfrm>
          <a:off x="4622800" y="747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246355</xdr:rowOff>
    </xdr:from>
    <xdr:to>
      <xdr:col>3</xdr:col>
      <xdr:colOff>955675</xdr:colOff>
      <xdr:row>38</xdr:row>
      <xdr:rowOff>5055</xdr:rowOff>
    </xdr:to>
    <xdr:sp macro="" textlink="">
      <xdr:nvSpPr>
        <xdr:cNvPr id="133" name="円/楕円 132"/>
        <xdr:cNvSpPr/>
      </xdr:nvSpPr>
      <xdr:spPr bwMode="auto">
        <a:xfrm>
          <a:off x="4254500" y="7371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332732</xdr:rowOff>
    </xdr:from>
    <xdr:ext cx="762000" cy="259045"/>
    <xdr:sp macro="" textlink="">
      <xdr:nvSpPr>
        <xdr:cNvPr id="134" name="テキスト ボックス 133"/>
        <xdr:cNvSpPr txBox="1"/>
      </xdr:nvSpPr>
      <xdr:spPr>
        <a:xfrm>
          <a:off x="3924300" y="745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203873</xdr:rowOff>
    </xdr:from>
    <xdr:to>
      <xdr:col>3</xdr:col>
      <xdr:colOff>257175</xdr:colOff>
      <xdr:row>37</xdr:row>
      <xdr:rowOff>305473</xdr:rowOff>
    </xdr:to>
    <xdr:sp macro="" textlink="">
      <xdr:nvSpPr>
        <xdr:cNvPr id="135" name="円/楕円 134"/>
        <xdr:cNvSpPr/>
      </xdr:nvSpPr>
      <xdr:spPr bwMode="auto">
        <a:xfrm>
          <a:off x="3556000" y="732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290250</xdr:rowOff>
    </xdr:from>
    <xdr:ext cx="762000" cy="259045"/>
    <xdr:sp macro="" textlink="">
      <xdr:nvSpPr>
        <xdr:cNvPr id="136" name="テキスト ボックス 135"/>
        <xdr:cNvSpPr txBox="1"/>
      </xdr:nvSpPr>
      <xdr:spPr>
        <a:xfrm>
          <a:off x="3225800" y="741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145923</xdr:rowOff>
    </xdr:from>
    <xdr:to>
      <xdr:col>2</xdr:col>
      <xdr:colOff>692150</xdr:colOff>
      <xdr:row>37</xdr:row>
      <xdr:rowOff>247523</xdr:rowOff>
    </xdr:to>
    <xdr:sp macro="" textlink="">
      <xdr:nvSpPr>
        <xdr:cNvPr id="137" name="円/楕円 136"/>
        <xdr:cNvSpPr/>
      </xdr:nvSpPr>
      <xdr:spPr bwMode="auto">
        <a:xfrm>
          <a:off x="2857500" y="72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232300</xdr:rowOff>
    </xdr:from>
    <xdr:ext cx="762000" cy="259045"/>
    <xdr:sp macro="" textlink="">
      <xdr:nvSpPr>
        <xdr:cNvPr id="138" name="テキスト ボックス 137"/>
        <xdr:cNvSpPr txBox="1"/>
      </xdr:nvSpPr>
      <xdr:spPr>
        <a:xfrm>
          <a:off x="2527300" y="735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189,623
186,962
67.54
60,686,492
60,283,867
276,996
34,855,596
45,000,162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101432</xdr:rowOff>
    </xdr:from>
    <xdr:to>
      <xdr:col>6</xdr:col>
      <xdr:colOff>511175</xdr:colOff>
      <xdr:row>36</xdr:row>
      <xdr:rowOff>19639</xdr:rowOff>
    </xdr:to>
    <xdr:cxnSp macro="">
      <xdr:nvCxnSpPr>
        <xdr:cNvPr id="59" name="直線コネクタ 58"/>
        <xdr:cNvCxnSpPr/>
      </xdr:nvCxnSpPr>
      <xdr:spPr>
        <a:xfrm flipV="1">
          <a:off x="3797300" y="6102182"/>
          <a:ext cx="838200" cy="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53337</xdr:rowOff>
    </xdr:from>
    <xdr:ext cx="534377" cy="259045"/>
    <xdr:sp macro="" textlink="">
      <xdr:nvSpPr>
        <xdr:cNvPr id="60" name="人件費平均値テキスト"/>
        <xdr:cNvSpPr txBox="1"/>
      </xdr:nvSpPr>
      <xdr:spPr>
        <a:xfrm>
          <a:off x="4686300" y="62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19639</xdr:rowOff>
    </xdr:from>
    <xdr:to>
      <xdr:col>5</xdr:col>
      <xdr:colOff>358775</xdr:colOff>
      <xdr:row>36</xdr:row>
      <xdr:rowOff>102667</xdr:rowOff>
    </xdr:to>
    <xdr:cxnSp macro="">
      <xdr:nvCxnSpPr>
        <xdr:cNvPr id="62" name="直線コネクタ 61"/>
        <xdr:cNvCxnSpPr/>
      </xdr:nvCxnSpPr>
      <xdr:spPr>
        <a:xfrm flipV="1">
          <a:off x="2908300" y="6191839"/>
          <a:ext cx="889000" cy="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32626</xdr:rowOff>
    </xdr:from>
    <xdr:ext cx="534377" cy="259045"/>
    <xdr:sp macro="" textlink="">
      <xdr:nvSpPr>
        <xdr:cNvPr id="64" name="テキスト ボックス 63"/>
        <xdr:cNvSpPr txBox="1"/>
      </xdr:nvSpPr>
      <xdr:spPr>
        <a:xfrm>
          <a:off x="3530111" y="63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81178</xdr:rowOff>
    </xdr:from>
    <xdr:to>
      <xdr:col>4</xdr:col>
      <xdr:colOff>155575</xdr:colOff>
      <xdr:row>36</xdr:row>
      <xdr:rowOff>102667</xdr:rowOff>
    </xdr:to>
    <xdr:cxnSp macro="">
      <xdr:nvCxnSpPr>
        <xdr:cNvPr id="65" name="直線コネクタ 64"/>
        <xdr:cNvCxnSpPr/>
      </xdr:nvCxnSpPr>
      <xdr:spPr>
        <a:xfrm>
          <a:off x="2019300" y="625337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19595</xdr:rowOff>
    </xdr:from>
    <xdr:ext cx="534377" cy="259045"/>
    <xdr:sp macro="" textlink="">
      <xdr:nvSpPr>
        <xdr:cNvPr id="67" name="テキスト ボックス 66"/>
        <xdr:cNvSpPr txBox="1"/>
      </xdr:nvSpPr>
      <xdr:spPr>
        <a:xfrm>
          <a:off x="2641111"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113137</xdr:rowOff>
    </xdr:from>
    <xdr:to>
      <xdr:col>2</xdr:col>
      <xdr:colOff>638175</xdr:colOff>
      <xdr:row>36</xdr:row>
      <xdr:rowOff>81178</xdr:rowOff>
    </xdr:to>
    <xdr:cxnSp macro="">
      <xdr:nvCxnSpPr>
        <xdr:cNvPr id="68" name="直線コネクタ 67"/>
        <xdr:cNvCxnSpPr/>
      </xdr:nvCxnSpPr>
      <xdr:spPr>
        <a:xfrm>
          <a:off x="1130300" y="6113887"/>
          <a:ext cx="889000" cy="1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123791</xdr:rowOff>
    </xdr:from>
    <xdr:ext cx="534377" cy="259045"/>
    <xdr:sp macro="" textlink="">
      <xdr:nvSpPr>
        <xdr:cNvPr id="70" name="テキスト ボックス 69"/>
        <xdr:cNvSpPr txBox="1"/>
      </xdr:nvSpPr>
      <xdr:spPr>
        <a:xfrm>
          <a:off x="1752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162973</xdr:rowOff>
    </xdr:from>
    <xdr:ext cx="534377" cy="259045"/>
    <xdr:sp macro="" textlink="">
      <xdr:nvSpPr>
        <xdr:cNvPr id="72" name="テキスト ボックス 71"/>
        <xdr:cNvSpPr txBox="1"/>
      </xdr:nvSpPr>
      <xdr:spPr>
        <a:xfrm>
          <a:off x="863111" y="61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50632</xdr:rowOff>
    </xdr:from>
    <xdr:to>
      <xdr:col>6</xdr:col>
      <xdr:colOff>561975</xdr:colOff>
      <xdr:row>35</xdr:row>
      <xdr:rowOff>152232</xdr:rowOff>
    </xdr:to>
    <xdr:sp macro="" textlink="">
      <xdr:nvSpPr>
        <xdr:cNvPr id="78" name="円/楕円 77"/>
        <xdr:cNvSpPr/>
      </xdr:nvSpPr>
      <xdr:spPr>
        <a:xfrm>
          <a:off x="4584700" y="60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73509</xdr:rowOff>
    </xdr:from>
    <xdr:ext cx="534377" cy="259045"/>
    <xdr:sp macro="" textlink="">
      <xdr:nvSpPr>
        <xdr:cNvPr id="79" name="人件費該当値テキスト"/>
        <xdr:cNvSpPr txBox="1"/>
      </xdr:nvSpPr>
      <xdr:spPr>
        <a:xfrm>
          <a:off x="4686300" y="590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62,087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140289</xdr:rowOff>
    </xdr:from>
    <xdr:to>
      <xdr:col>5</xdr:col>
      <xdr:colOff>409575</xdr:colOff>
      <xdr:row>36</xdr:row>
      <xdr:rowOff>70439</xdr:rowOff>
    </xdr:to>
    <xdr:sp macro="" textlink="">
      <xdr:nvSpPr>
        <xdr:cNvPr id="80" name="円/楕円 79"/>
        <xdr:cNvSpPr/>
      </xdr:nvSpPr>
      <xdr:spPr>
        <a:xfrm>
          <a:off x="3746500" y="61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86966</xdr:rowOff>
    </xdr:from>
    <xdr:ext cx="534377" cy="259045"/>
    <xdr:sp macro="" textlink="">
      <xdr:nvSpPr>
        <xdr:cNvPr id="81" name="テキスト ボックス 80"/>
        <xdr:cNvSpPr txBox="1"/>
      </xdr:nvSpPr>
      <xdr:spPr>
        <a:xfrm>
          <a:off x="3530111" y="591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51867</xdr:rowOff>
    </xdr:from>
    <xdr:to>
      <xdr:col>4</xdr:col>
      <xdr:colOff>206375</xdr:colOff>
      <xdr:row>36</xdr:row>
      <xdr:rowOff>153467</xdr:rowOff>
    </xdr:to>
    <xdr:sp macro="" textlink="">
      <xdr:nvSpPr>
        <xdr:cNvPr id="82" name="円/楕円 81"/>
        <xdr:cNvSpPr/>
      </xdr:nvSpPr>
      <xdr:spPr>
        <a:xfrm>
          <a:off x="2857500" y="62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169994</xdr:rowOff>
    </xdr:from>
    <xdr:ext cx="534377" cy="259045"/>
    <xdr:sp macro="" textlink="">
      <xdr:nvSpPr>
        <xdr:cNvPr id="83" name="テキスト ボックス 82"/>
        <xdr:cNvSpPr txBox="1"/>
      </xdr:nvSpPr>
      <xdr:spPr>
        <a:xfrm>
          <a:off x="2641111" y="599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30378</xdr:rowOff>
    </xdr:from>
    <xdr:to>
      <xdr:col>3</xdr:col>
      <xdr:colOff>3175</xdr:colOff>
      <xdr:row>36</xdr:row>
      <xdr:rowOff>131978</xdr:rowOff>
    </xdr:to>
    <xdr:sp macro="" textlink="">
      <xdr:nvSpPr>
        <xdr:cNvPr id="84" name="円/楕円 83"/>
        <xdr:cNvSpPr/>
      </xdr:nvSpPr>
      <xdr:spPr>
        <a:xfrm>
          <a:off x="1968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148505</xdr:rowOff>
    </xdr:from>
    <xdr:ext cx="534377" cy="259045"/>
    <xdr:sp macro="" textlink="">
      <xdr:nvSpPr>
        <xdr:cNvPr id="85" name="テキスト ボックス 84"/>
        <xdr:cNvSpPr txBox="1"/>
      </xdr:nvSpPr>
      <xdr:spPr>
        <a:xfrm>
          <a:off x="1752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62337</xdr:rowOff>
    </xdr:from>
    <xdr:to>
      <xdr:col>1</xdr:col>
      <xdr:colOff>485775</xdr:colOff>
      <xdr:row>35</xdr:row>
      <xdr:rowOff>163937</xdr:rowOff>
    </xdr:to>
    <xdr:sp macro="" textlink="">
      <xdr:nvSpPr>
        <xdr:cNvPr id="86" name="円/楕円 85"/>
        <xdr:cNvSpPr/>
      </xdr:nvSpPr>
      <xdr:spPr>
        <a:xfrm>
          <a:off x="1079500" y="60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9014</xdr:rowOff>
    </xdr:from>
    <xdr:ext cx="534377" cy="259045"/>
    <xdr:sp macro="" textlink="">
      <xdr:nvSpPr>
        <xdr:cNvPr id="87" name="テキスト ボックス 86"/>
        <xdr:cNvSpPr txBox="1"/>
      </xdr:nvSpPr>
      <xdr:spPr>
        <a:xfrm>
          <a:off x="863111" y="583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164312</xdr:rowOff>
    </xdr:from>
    <xdr:to>
      <xdr:col>6</xdr:col>
      <xdr:colOff>511175</xdr:colOff>
      <xdr:row>59</xdr:row>
      <xdr:rowOff>26391</xdr:rowOff>
    </xdr:to>
    <xdr:cxnSp macro="">
      <xdr:nvCxnSpPr>
        <xdr:cNvPr id="117" name="直線コネクタ 116"/>
        <xdr:cNvCxnSpPr/>
      </xdr:nvCxnSpPr>
      <xdr:spPr>
        <a:xfrm flipV="1">
          <a:off x="3797300" y="10108412"/>
          <a:ext cx="8382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33215</xdr:rowOff>
    </xdr:from>
    <xdr:ext cx="534377" cy="259045"/>
    <xdr:sp macro="" textlink="">
      <xdr:nvSpPr>
        <xdr:cNvPr id="118" name="物件費平均値テキスト"/>
        <xdr:cNvSpPr txBox="1"/>
      </xdr:nvSpPr>
      <xdr:spPr>
        <a:xfrm>
          <a:off x="4686300" y="9120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26391</xdr:rowOff>
    </xdr:from>
    <xdr:to>
      <xdr:col>5</xdr:col>
      <xdr:colOff>358775</xdr:colOff>
      <xdr:row>59</xdr:row>
      <xdr:rowOff>95962</xdr:rowOff>
    </xdr:to>
    <xdr:cxnSp macro="">
      <xdr:nvCxnSpPr>
        <xdr:cNvPr id="120" name="直線コネクタ 119"/>
        <xdr:cNvCxnSpPr/>
      </xdr:nvCxnSpPr>
      <xdr:spPr>
        <a:xfrm flipV="1">
          <a:off x="2908300" y="10141941"/>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10279</xdr:rowOff>
    </xdr:from>
    <xdr:ext cx="534377" cy="259045"/>
    <xdr:sp macro="" textlink="">
      <xdr:nvSpPr>
        <xdr:cNvPr id="122" name="テキスト ボックス 121"/>
        <xdr:cNvSpPr txBox="1"/>
      </xdr:nvSpPr>
      <xdr:spPr>
        <a:xfrm>
          <a:off x="3530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80073</xdr:rowOff>
    </xdr:from>
    <xdr:to>
      <xdr:col>4</xdr:col>
      <xdr:colOff>155575</xdr:colOff>
      <xdr:row>59</xdr:row>
      <xdr:rowOff>95962</xdr:rowOff>
    </xdr:to>
    <xdr:cxnSp macro="">
      <xdr:nvCxnSpPr>
        <xdr:cNvPr id="123" name="直線コネクタ 122"/>
        <xdr:cNvCxnSpPr/>
      </xdr:nvCxnSpPr>
      <xdr:spPr>
        <a:xfrm>
          <a:off x="2019300" y="10195623"/>
          <a:ext cx="8890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136656</xdr:rowOff>
    </xdr:from>
    <xdr:ext cx="534377" cy="259045"/>
    <xdr:sp macro="" textlink="">
      <xdr:nvSpPr>
        <xdr:cNvPr id="125" name="テキスト ボックス 124"/>
        <xdr:cNvSpPr txBox="1"/>
      </xdr:nvSpPr>
      <xdr:spPr>
        <a:xfrm>
          <a:off x="2641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80073</xdr:rowOff>
    </xdr:from>
    <xdr:to>
      <xdr:col>2</xdr:col>
      <xdr:colOff>638175</xdr:colOff>
      <xdr:row>59</xdr:row>
      <xdr:rowOff>95466</xdr:rowOff>
    </xdr:to>
    <xdr:cxnSp macro="">
      <xdr:nvCxnSpPr>
        <xdr:cNvPr id="126" name="直線コネクタ 125"/>
        <xdr:cNvCxnSpPr/>
      </xdr:nvCxnSpPr>
      <xdr:spPr>
        <a:xfrm flipV="1">
          <a:off x="1130300" y="10195623"/>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64114</xdr:rowOff>
    </xdr:from>
    <xdr:ext cx="534377" cy="259045"/>
    <xdr:sp macro="" textlink="">
      <xdr:nvSpPr>
        <xdr:cNvPr id="128" name="テキスト ボックス 127"/>
        <xdr:cNvSpPr txBox="1"/>
      </xdr:nvSpPr>
      <xdr:spPr>
        <a:xfrm>
          <a:off x="1752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154564</xdr:rowOff>
    </xdr:from>
    <xdr:ext cx="534377" cy="259045"/>
    <xdr:sp macro="" textlink="">
      <xdr:nvSpPr>
        <xdr:cNvPr id="130" name="テキスト ボックス 129"/>
        <xdr:cNvSpPr txBox="1"/>
      </xdr:nvSpPr>
      <xdr:spPr>
        <a:xfrm>
          <a:off x="863111" y="9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113512</xdr:rowOff>
    </xdr:from>
    <xdr:to>
      <xdr:col>6</xdr:col>
      <xdr:colOff>561975</xdr:colOff>
      <xdr:row>59</xdr:row>
      <xdr:rowOff>43662</xdr:rowOff>
    </xdr:to>
    <xdr:sp macro="" textlink="">
      <xdr:nvSpPr>
        <xdr:cNvPr id="136" name="円/楕円 135"/>
        <xdr:cNvSpPr/>
      </xdr:nvSpPr>
      <xdr:spPr>
        <a:xfrm>
          <a:off x="4584700" y="100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28439</xdr:rowOff>
    </xdr:from>
    <xdr:ext cx="534377" cy="259045"/>
    <xdr:sp macro="" textlink="">
      <xdr:nvSpPr>
        <xdr:cNvPr id="137" name="物件費該当値テキスト"/>
        <xdr:cNvSpPr txBox="1"/>
      </xdr:nvSpPr>
      <xdr:spPr>
        <a:xfrm>
          <a:off x="4686300" y="99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147041</xdr:rowOff>
    </xdr:from>
    <xdr:to>
      <xdr:col>5</xdr:col>
      <xdr:colOff>409575</xdr:colOff>
      <xdr:row>59</xdr:row>
      <xdr:rowOff>77191</xdr:rowOff>
    </xdr:to>
    <xdr:sp macro="" textlink="">
      <xdr:nvSpPr>
        <xdr:cNvPr id="138" name="円/楕円 137"/>
        <xdr:cNvSpPr/>
      </xdr:nvSpPr>
      <xdr:spPr>
        <a:xfrm>
          <a:off x="37465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68318</xdr:rowOff>
    </xdr:from>
    <xdr:ext cx="534377" cy="259045"/>
    <xdr:sp macro="" textlink="">
      <xdr:nvSpPr>
        <xdr:cNvPr id="139" name="テキスト ボックス 138"/>
        <xdr:cNvSpPr txBox="1"/>
      </xdr:nvSpPr>
      <xdr:spPr>
        <a:xfrm>
          <a:off x="3530111" y="101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30,474</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45162</xdr:rowOff>
    </xdr:from>
    <xdr:to>
      <xdr:col>4</xdr:col>
      <xdr:colOff>206375</xdr:colOff>
      <xdr:row>59</xdr:row>
      <xdr:rowOff>146762</xdr:rowOff>
    </xdr:to>
    <xdr:sp macro="" textlink="">
      <xdr:nvSpPr>
        <xdr:cNvPr id="140" name="円/楕円 139"/>
        <xdr:cNvSpPr/>
      </xdr:nvSpPr>
      <xdr:spPr>
        <a:xfrm>
          <a:off x="2857500" y="101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137889</xdr:rowOff>
    </xdr:from>
    <xdr:ext cx="534377" cy="259045"/>
    <xdr:sp macro="" textlink="">
      <xdr:nvSpPr>
        <xdr:cNvPr id="141" name="テキスト ボックス 140"/>
        <xdr:cNvSpPr txBox="1"/>
      </xdr:nvSpPr>
      <xdr:spPr>
        <a:xfrm>
          <a:off x="2641111" y="1025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29273</xdr:rowOff>
    </xdr:from>
    <xdr:to>
      <xdr:col>3</xdr:col>
      <xdr:colOff>3175</xdr:colOff>
      <xdr:row>59</xdr:row>
      <xdr:rowOff>130873</xdr:rowOff>
    </xdr:to>
    <xdr:sp macro="" textlink="">
      <xdr:nvSpPr>
        <xdr:cNvPr id="142" name="円/楕円 141"/>
        <xdr:cNvSpPr/>
      </xdr:nvSpPr>
      <xdr:spPr>
        <a:xfrm>
          <a:off x="1968500" y="101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122000</xdr:rowOff>
    </xdr:from>
    <xdr:ext cx="534377" cy="259045"/>
    <xdr:sp macro="" textlink="">
      <xdr:nvSpPr>
        <xdr:cNvPr id="143" name="テキスト ボックス 142"/>
        <xdr:cNvSpPr txBox="1"/>
      </xdr:nvSpPr>
      <xdr:spPr>
        <a:xfrm>
          <a:off x="1752111" y="102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29,065</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44666</xdr:rowOff>
    </xdr:from>
    <xdr:to>
      <xdr:col>1</xdr:col>
      <xdr:colOff>485775</xdr:colOff>
      <xdr:row>59</xdr:row>
      <xdr:rowOff>146266</xdr:rowOff>
    </xdr:to>
    <xdr:sp macro="" textlink="">
      <xdr:nvSpPr>
        <xdr:cNvPr id="144" name="円/楕円 143"/>
        <xdr:cNvSpPr/>
      </xdr:nvSpPr>
      <xdr:spPr>
        <a:xfrm>
          <a:off x="1079500" y="101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137393</xdr:rowOff>
    </xdr:from>
    <xdr:ext cx="534377" cy="259045"/>
    <xdr:sp macro="" textlink="">
      <xdr:nvSpPr>
        <xdr:cNvPr id="145" name="テキスト ボックス 144"/>
        <xdr:cNvSpPr txBox="1"/>
      </xdr:nvSpPr>
      <xdr:spPr>
        <a:xfrm>
          <a:off x="863111" y="102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135944</xdr:rowOff>
    </xdr:from>
    <xdr:to>
      <xdr:col>6</xdr:col>
      <xdr:colOff>511175</xdr:colOff>
      <xdr:row>75</xdr:row>
      <xdr:rowOff>144435</xdr:rowOff>
    </xdr:to>
    <xdr:cxnSp macro="">
      <xdr:nvCxnSpPr>
        <xdr:cNvPr id="176" name="直線コネクタ 175"/>
        <xdr:cNvCxnSpPr/>
      </xdr:nvCxnSpPr>
      <xdr:spPr>
        <a:xfrm>
          <a:off x="3797300" y="12994694"/>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127254</xdr:rowOff>
    </xdr:from>
    <xdr:ext cx="469744" cy="259045"/>
    <xdr:sp macro="" textlink="">
      <xdr:nvSpPr>
        <xdr:cNvPr id="177" name="維持補修費平均値テキスト"/>
        <xdr:cNvSpPr txBox="1"/>
      </xdr:nvSpPr>
      <xdr:spPr>
        <a:xfrm>
          <a:off x="4686300" y="12986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135944</xdr:rowOff>
    </xdr:from>
    <xdr:to>
      <xdr:col>5</xdr:col>
      <xdr:colOff>358775</xdr:colOff>
      <xdr:row>76</xdr:row>
      <xdr:rowOff>54138</xdr:rowOff>
    </xdr:to>
    <xdr:cxnSp macro="">
      <xdr:nvCxnSpPr>
        <xdr:cNvPr id="179" name="直線コネクタ 178"/>
        <xdr:cNvCxnSpPr/>
      </xdr:nvCxnSpPr>
      <xdr:spPr>
        <a:xfrm flipV="1">
          <a:off x="2908300" y="12994694"/>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89371</xdr:rowOff>
    </xdr:from>
    <xdr:ext cx="469744" cy="259045"/>
    <xdr:sp macro="" textlink="">
      <xdr:nvSpPr>
        <xdr:cNvPr id="181" name="テキスト ボックス 180"/>
        <xdr:cNvSpPr txBox="1"/>
      </xdr:nvSpPr>
      <xdr:spPr>
        <a:xfrm>
          <a:off x="3562427"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49240</xdr:rowOff>
    </xdr:from>
    <xdr:to>
      <xdr:col>4</xdr:col>
      <xdr:colOff>155575</xdr:colOff>
      <xdr:row>76</xdr:row>
      <xdr:rowOff>54138</xdr:rowOff>
    </xdr:to>
    <xdr:cxnSp macro="">
      <xdr:nvCxnSpPr>
        <xdr:cNvPr id="182" name="直線コネクタ 181"/>
        <xdr:cNvCxnSpPr/>
      </xdr:nvCxnSpPr>
      <xdr:spPr>
        <a:xfrm>
          <a:off x="2019300" y="130794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98024</xdr:rowOff>
    </xdr:from>
    <xdr:ext cx="469744" cy="259045"/>
    <xdr:sp macro="" textlink="">
      <xdr:nvSpPr>
        <xdr:cNvPr id="184" name="テキスト ボックス 183"/>
        <xdr:cNvSpPr txBox="1"/>
      </xdr:nvSpPr>
      <xdr:spPr>
        <a:xfrm>
          <a:off x="2673427"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112431</xdr:rowOff>
    </xdr:from>
    <xdr:to>
      <xdr:col>2</xdr:col>
      <xdr:colOff>638175</xdr:colOff>
      <xdr:row>76</xdr:row>
      <xdr:rowOff>49240</xdr:rowOff>
    </xdr:to>
    <xdr:cxnSp macro="">
      <xdr:nvCxnSpPr>
        <xdr:cNvPr id="185" name="直線コネクタ 184"/>
        <xdr:cNvCxnSpPr/>
      </xdr:nvCxnSpPr>
      <xdr:spPr>
        <a:xfrm>
          <a:off x="1130300" y="12971181"/>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105373</xdr:rowOff>
    </xdr:from>
    <xdr:ext cx="469744" cy="259045"/>
    <xdr:sp macro="" textlink="">
      <xdr:nvSpPr>
        <xdr:cNvPr id="187" name="テキスト ボックス 186"/>
        <xdr:cNvSpPr txBox="1"/>
      </xdr:nvSpPr>
      <xdr:spPr>
        <a:xfrm>
          <a:off x="1784427" y="131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94105</xdr:rowOff>
    </xdr:from>
    <xdr:ext cx="469744" cy="259045"/>
    <xdr:sp macro="" textlink="">
      <xdr:nvSpPr>
        <xdr:cNvPr id="189" name="テキスト ボックス 188"/>
        <xdr:cNvSpPr txBox="1"/>
      </xdr:nvSpPr>
      <xdr:spPr>
        <a:xfrm>
          <a:off x="895427" y="131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93635</xdr:rowOff>
    </xdr:from>
    <xdr:to>
      <xdr:col>6</xdr:col>
      <xdr:colOff>561975</xdr:colOff>
      <xdr:row>76</xdr:row>
      <xdr:rowOff>23785</xdr:rowOff>
    </xdr:to>
    <xdr:sp macro="" textlink="">
      <xdr:nvSpPr>
        <xdr:cNvPr id="195" name="円/楕円 194"/>
        <xdr:cNvSpPr/>
      </xdr:nvSpPr>
      <xdr:spPr>
        <a:xfrm>
          <a:off x="4584700" y="129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116512</xdr:rowOff>
    </xdr:from>
    <xdr:ext cx="469744" cy="259045"/>
    <xdr:sp macro="" textlink="">
      <xdr:nvSpPr>
        <xdr:cNvPr id="196" name="維持補修費該当値テキスト"/>
        <xdr:cNvSpPr txBox="1"/>
      </xdr:nvSpPr>
      <xdr:spPr>
        <a:xfrm>
          <a:off x="4686300" y="1280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85144</xdr:rowOff>
    </xdr:from>
    <xdr:to>
      <xdr:col>5</xdr:col>
      <xdr:colOff>409575</xdr:colOff>
      <xdr:row>76</xdr:row>
      <xdr:rowOff>15295</xdr:rowOff>
    </xdr:to>
    <xdr:sp macro="" textlink="">
      <xdr:nvSpPr>
        <xdr:cNvPr id="197" name="円/楕円 196"/>
        <xdr:cNvSpPr/>
      </xdr:nvSpPr>
      <xdr:spPr>
        <a:xfrm>
          <a:off x="3746500" y="129438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31821</xdr:rowOff>
    </xdr:from>
    <xdr:ext cx="469744" cy="259045"/>
    <xdr:sp macro="" textlink="">
      <xdr:nvSpPr>
        <xdr:cNvPr id="198" name="テキスト ボックス 197"/>
        <xdr:cNvSpPr txBox="1"/>
      </xdr:nvSpPr>
      <xdr:spPr>
        <a:xfrm>
          <a:off x="3562427" y="1271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3338</xdr:rowOff>
    </xdr:from>
    <xdr:to>
      <xdr:col>4</xdr:col>
      <xdr:colOff>206375</xdr:colOff>
      <xdr:row>76</xdr:row>
      <xdr:rowOff>104938</xdr:rowOff>
    </xdr:to>
    <xdr:sp macro="" textlink="">
      <xdr:nvSpPr>
        <xdr:cNvPr id="199" name="円/楕円 198"/>
        <xdr:cNvSpPr/>
      </xdr:nvSpPr>
      <xdr:spPr>
        <a:xfrm>
          <a:off x="2857500" y="130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121466</xdr:rowOff>
    </xdr:from>
    <xdr:ext cx="469744" cy="259045"/>
    <xdr:sp macro="" textlink="">
      <xdr:nvSpPr>
        <xdr:cNvPr id="200" name="テキスト ボックス 199"/>
        <xdr:cNvSpPr txBox="1"/>
      </xdr:nvSpPr>
      <xdr:spPr>
        <a:xfrm>
          <a:off x="2673427" y="1280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169890</xdr:rowOff>
    </xdr:from>
    <xdr:to>
      <xdr:col>3</xdr:col>
      <xdr:colOff>3175</xdr:colOff>
      <xdr:row>76</xdr:row>
      <xdr:rowOff>100040</xdr:rowOff>
    </xdr:to>
    <xdr:sp macro="" textlink="">
      <xdr:nvSpPr>
        <xdr:cNvPr id="201" name="円/楕円 200"/>
        <xdr:cNvSpPr/>
      </xdr:nvSpPr>
      <xdr:spPr>
        <a:xfrm>
          <a:off x="1968500" y="130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116567</xdr:rowOff>
    </xdr:from>
    <xdr:ext cx="469744" cy="259045"/>
    <xdr:sp macro="" textlink="">
      <xdr:nvSpPr>
        <xdr:cNvPr id="202" name="テキスト ボックス 201"/>
        <xdr:cNvSpPr txBox="1"/>
      </xdr:nvSpPr>
      <xdr:spPr>
        <a:xfrm>
          <a:off x="1784427" y="128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61631</xdr:rowOff>
    </xdr:from>
    <xdr:to>
      <xdr:col>1</xdr:col>
      <xdr:colOff>485775</xdr:colOff>
      <xdr:row>75</xdr:row>
      <xdr:rowOff>163230</xdr:rowOff>
    </xdr:to>
    <xdr:sp macro="" textlink="">
      <xdr:nvSpPr>
        <xdr:cNvPr id="203" name="円/楕円 202"/>
        <xdr:cNvSpPr/>
      </xdr:nvSpPr>
      <xdr:spPr>
        <a:xfrm>
          <a:off x="1079500" y="129203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8308</xdr:rowOff>
    </xdr:from>
    <xdr:ext cx="469744" cy="259045"/>
    <xdr:sp macro="" textlink="">
      <xdr:nvSpPr>
        <xdr:cNvPr id="204" name="テキスト ボックス 203"/>
        <xdr:cNvSpPr txBox="1"/>
      </xdr:nvSpPr>
      <xdr:spPr>
        <a:xfrm>
          <a:off x="895427" y="1269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90760</xdr:rowOff>
    </xdr:from>
    <xdr:to>
      <xdr:col>6</xdr:col>
      <xdr:colOff>511175</xdr:colOff>
      <xdr:row>95</xdr:row>
      <xdr:rowOff>152158</xdr:rowOff>
    </xdr:to>
    <xdr:cxnSp macro="">
      <xdr:nvCxnSpPr>
        <xdr:cNvPr id="234" name="直線コネクタ 233"/>
        <xdr:cNvCxnSpPr/>
      </xdr:nvCxnSpPr>
      <xdr:spPr>
        <a:xfrm flipV="1">
          <a:off x="3797300" y="16378510"/>
          <a:ext cx="8382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130351</xdr:rowOff>
    </xdr:from>
    <xdr:ext cx="534377" cy="259045"/>
    <xdr:sp macro="" textlink="">
      <xdr:nvSpPr>
        <xdr:cNvPr id="235" name="扶助費平均値テキスト"/>
        <xdr:cNvSpPr txBox="1"/>
      </xdr:nvSpPr>
      <xdr:spPr>
        <a:xfrm>
          <a:off x="4686300" y="1607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152158</xdr:rowOff>
    </xdr:from>
    <xdr:to>
      <xdr:col>5</xdr:col>
      <xdr:colOff>358775</xdr:colOff>
      <xdr:row>96</xdr:row>
      <xdr:rowOff>88742</xdr:rowOff>
    </xdr:to>
    <xdr:cxnSp macro="">
      <xdr:nvCxnSpPr>
        <xdr:cNvPr id="237" name="直線コネクタ 236"/>
        <xdr:cNvCxnSpPr/>
      </xdr:nvCxnSpPr>
      <xdr:spPr>
        <a:xfrm flipV="1">
          <a:off x="2908300" y="16439908"/>
          <a:ext cx="889000" cy="10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70014</xdr:rowOff>
    </xdr:from>
    <xdr:ext cx="534377" cy="259045"/>
    <xdr:sp macro="" textlink="">
      <xdr:nvSpPr>
        <xdr:cNvPr id="239" name="テキスト ボックス 238"/>
        <xdr:cNvSpPr txBox="1"/>
      </xdr:nvSpPr>
      <xdr:spPr>
        <a:xfrm>
          <a:off x="3530111" y="1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88742</xdr:rowOff>
    </xdr:from>
    <xdr:to>
      <xdr:col>4</xdr:col>
      <xdr:colOff>155575</xdr:colOff>
      <xdr:row>96</xdr:row>
      <xdr:rowOff>135737</xdr:rowOff>
    </xdr:to>
    <xdr:cxnSp macro="">
      <xdr:nvCxnSpPr>
        <xdr:cNvPr id="240" name="直線コネクタ 239"/>
        <xdr:cNvCxnSpPr/>
      </xdr:nvCxnSpPr>
      <xdr:spPr>
        <a:xfrm flipV="1">
          <a:off x="2019300" y="16547942"/>
          <a:ext cx="889000" cy="4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170311</xdr:rowOff>
    </xdr:from>
    <xdr:ext cx="534377" cy="259045"/>
    <xdr:sp macro="" textlink="">
      <xdr:nvSpPr>
        <xdr:cNvPr id="242" name="テキスト ボックス 241"/>
        <xdr:cNvSpPr txBox="1"/>
      </xdr:nvSpPr>
      <xdr:spPr>
        <a:xfrm>
          <a:off x="2641111" y="166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133452</xdr:rowOff>
    </xdr:from>
    <xdr:to>
      <xdr:col>2</xdr:col>
      <xdr:colOff>638175</xdr:colOff>
      <xdr:row>96</xdr:row>
      <xdr:rowOff>135737</xdr:rowOff>
    </xdr:to>
    <xdr:cxnSp macro="">
      <xdr:nvCxnSpPr>
        <xdr:cNvPr id="243" name="直線コネクタ 242"/>
        <xdr:cNvCxnSpPr/>
      </xdr:nvCxnSpPr>
      <xdr:spPr>
        <a:xfrm>
          <a:off x="1130300" y="165926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26643</xdr:rowOff>
    </xdr:from>
    <xdr:ext cx="534377" cy="259045"/>
    <xdr:sp macro="" textlink="">
      <xdr:nvSpPr>
        <xdr:cNvPr id="245" name="テキスト ボックス 244"/>
        <xdr:cNvSpPr txBox="1"/>
      </xdr:nvSpPr>
      <xdr:spPr>
        <a:xfrm>
          <a:off x="1752111" y="16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7363</xdr:rowOff>
    </xdr:from>
    <xdr:ext cx="534377" cy="259045"/>
    <xdr:sp macro="" textlink="">
      <xdr:nvSpPr>
        <xdr:cNvPr id="247" name="テキスト ボックス 246"/>
        <xdr:cNvSpPr txBox="1"/>
      </xdr:nvSpPr>
      <xdr:spPr>
        <a:xfrm>
          <a:off x="863111" y="16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39960</xdr:rowOff>
    </xdr:from>
    <xdr:to>
      <xdr:col>6</xdr:col>
      <xdr:colOff>561975</xdr:colOff>
      <xdr:row>95</xdr:row>
      <xdr:rowOff>141560</xdr:rowOff>
    </xdr:to>
    <xdr:sp macro="" textlink="">
      <xdr:nvSpPr>
        <xdr:cNvPr id="253" name="円/楕円 252"/>
        <xdr:cNvSpPr/>
      </xdr:nvSpPr>
      <xdr:spPr>
        <a:xfrm>
          <a:off x="4584700" y="163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18387</xdr:rowOff>
    </xdr:from>
    <xdr:ext cx="534377" cy="259045"/>
    <xdr:sp macro="" textlink="">
      <xdr:nvSpPr>
        <xdr:cNvPr id="254" name="扶助費該当値テキスト"/>
        <xdr:cNvSpPr txBox="1"/>
      </xdr:nvSpPr>
      <xdr:spPr>
        <a:xfrm>
          <a:off x="4686300" y="163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93,569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101358</xdr:rowOff>
    </xdr:from>
    <xdr:to>
      <xdr:col>5</xdr:col>
      <xdr:colOff>409575</xdr:colOff>
      <xdr:row>96</xdr:row>
      <xdr:rowOff>31508</xdr:rowOff>
    </xdr:to>
    <xdr:sp macro="" textlink="">
      <xdr:nvSpPr>
        <xdr:cNvPr id="255" name="円/楕円 254"/>
        <xdr:cNvSpPr/>
      </xdr:nvSpPr>
      <xdr:spPr>
        <a:xfrm>
          <a:off x="3746500" y="163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48035</xdr:rowOff>
    </xdr:from>
    <xdr:ext cx="534377" cy="259045"/>
    <xdr:sp macro="" textlink="">
      <xdr:nvSpPr>
        <xdr:cNvPr id="256" name="テキスト ボックス 255"/>
        <xdr:cNvSpPr txBox="1"/>
      </xdr:nvSpPr>
      <xdr:spPr>
        <a:xfrm>
          <a:off x="3530111" y="1616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37942</xdr:rowOff>
    </xdr:from>
    <xdr:to>
      <xdr:col>4</xdr:col>
      <xdr:colOff>206375</xdr:colOff>
      <xdr:row>96</xdr:row>
      <xdr:rowOff>139542</xdr:rowOff>
    </xdr:to>
    <xdr:sp macro="" textlink="">
      <xdr:nvSpPr>
        <xdr:cNvPr id="257" name="円/楕円 256"/>
        <xdr:cNvSpPr/>
      </xdr:nvSpPr>
      <xdr:spPr>
        <a:xfrm>
          <a:off x="2857500" y="164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156069</xdr:rowOff>
    </xdr:from>
    <xdr:ext cx="534377" cy="259045"/>
    <xdr:sp macro="" textlink="">
      <xdr:nvSpPr>
        <xdr:cNvPr id="258" name="テキスト ボックス 257"/>
        <xdr:cNvSpPr txBox="1"/>
      </xdr:nvSpPr>
      <xdr:spPr>
        <a:xfrm>
          <a:off x="2641111" y="162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84937</xdr:rowOff>
    </xdr:from>
    <xdr:to>
      <xdr:col>3</xdr:col>
      <xdr:colOff>3175</xdr:colOff>
      <xdr:row>97</xdr:row>
      <xdr:rowOff>15087</xdr:rowOff>
    </xdr:to>
    <xdr:sp macro="" textlink="">
      <xdr:nvSpPr>
        <xdr:cNvPr id="259" name="円/楕円 258"/>
        <xdr:cNvSpPr/>
      </xdr:nvSpPr>
      <xdr:spPr>
        <a:xfrm>
          <a:off x="1968500" y="165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6214</xdr:rowOff>
    </xdr:from>
    <xdr:ext cx="534377" cy="259045"/>
    <xdr:sp macro="" textlink="">
      <xdr:nvSpPr>
        <xdr:cNvPr id="260" name="テキスト ボックス 259"/>
        <xdr:cNvSpPr txBox="1"/>
      </xdr:nvSpPr>
      <xdr:spPr>
        <a:xfrm>
          <a:off x="1752111" y="166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82652</xdr:rowOff>
    </xdr:from>
    <xdr:to>
      <xdr:col>1</xdr:col>
      <xdr:colOff>485775</xdr:colOff>
      <xdr:row>97</xdr:row>
      <xdr:rowOff>12802</xdr:rowOff>
    </xdr:to>
    <xdr:sp macro="" textlink="">
      <xdr:nvSpPr>
        <xdr:cNvPr id="261" name="円/楕円 260"/>
        <xdr:cNvSpPr/>
      </xdr:nvSpPr>
      <xdr:spPr>
        <a:xfrm>
          <a:off x="1079500" y="165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3929</xdr:rowOff>
    </xdr:from>
    <xdr:ext cx="534377" cy="259045"/>
    <xdr:sp macro="" textlink="">
      <xdr:nvSpPr>
        <xdr:cNvPr id="262" name="テキスト ボックス 261"/>
        <xdr:cNvSpPr txBox="1"/>
      </xdr:nvSpPr>
      <xdr:spPr>
        <a:xfrm>
          <a:off x="863111" y="166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129837</xdr:rowOff>
    </xdr:from>
    <xdr:to>
      <xdr:col>15</xdr:col>
      <xdr:colOff>180975</xdr:colOff>
      <xdr:row>37</xdr:row>
      <xdr:rowOff>3520</xdr:rowOff>
    </xdr:to>
    <xdr:cxnSp macro="">
      <xdr:nvCxnSpPr>
        <xdr:cNvPr id="294" name="直線コネクタ 293"/>
        <xdr:cNvCxnSpPr/>
      </xdr:nvCxnSpPr>
      <xdr:spPr>
        <a:xfrm flipV="1">
          <a:off x="9639300" y="6130587"/>
          <a:ext cx="838200" cy="21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167947</xdr:rowOff>
    </xdr:from>
    <xdr:ext cx="534377" cy="259045"/>
    <xdr:sp macro="" textlink="">
      <xdr:nvSpPr>
        <xdr:cNvPr id="295" name="補助費等平均値テキスト"/>
        <xdr:cNvSpPr txBox="1"/>
      </xdr:nvSpPr>
      <xdr:spPr>
        <a:xfrm>
          <a:off x="10528300" y="5825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3520</xdr:rowOff>
    </xdr:from>
    <xdr:to>
      <xdr:col>14</xdr:col>
      <xdr:colOff>28575</xdr:colOff>
      <xdr:row>37</xdr:row>
      <xdr:rowOff>47280</xdr:rowOff>
    </xdr:to>
    <xdr:cxnSp macro="">
      <xdr:nvCxnSpPr>
        <xdr:cNvPr id="297" name="直線コネクタ 296"/>
        <xdr:cNvCxnSpPr/>
      </xdr:nvCxnSpPr>
      <xdr:spPr>
        <a:xfrm flipV="1">
          <a:off x="8750300" y="6347170"/>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121302</xdr:rowOff>
    </xdr:from>
    <xdr:ext cx="534377" cy="259045"/>
    <xdr:sp macro="" textlink="">
      <xdr:nvSpPr>
        <xdr:cNvPr id="299" name="テキスト ボックス 298"/>
        <xdr:cNvSpPr txBox="1"/>
      </xdr:nvSpPr>
      <xdr:spPr>
        <a:xfrm>
          <a:off x="9372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124678</xdr:rowOff>
    </xdr:from>
    <xdr:to>
      <xdr:col>12</xdr:col>
      <xdr:colOff>511175</xdr:colOff>
      <xdr:row>37</xdr:row>
      <xdr:rowOff>47280</xdr:rowOff>
    </xdr:to>
    <xdr:cxnSp macro="">
      <xdr:nvCxnSpPr>
        <xdr:cNvPr id="300" name="直線コネクタ 299"/>
        <xdr:cNvCxnSpPr/>
      </xdr:nvCxnSpPr>
      <xdr:spPr>
        <a:xfrm>
          <a:off x="7861300" y="6296878"/>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77443</xdr:rowOff>
    </xdr:from>
    <xdr:ext cx="534377" cy="259045"/>
    <xdr:sp macro="" textlink="">
      <xdr:nvSpPr>
        <xdr:cNvPr id="302" name="テキスト ボックス 301"/>
        <xdr:cNvSpPr txBox="1"/>
      </xdr:nvSpPr>
      <xdr:spPr>
        <a:xfrm>
          <a:off x="8483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124678</xdr:rowOff>
    </xdr:from>
    <xdr:to>
      <xdr:col>11</xdr:col>
      <xdr:colOff>307975</xdr:colOff>
      <xdr:row>37</xdr:row>
      <xdr:rowOff>19391</xdr:rowOff>
    </xdr:to>
    <xdr:cxnSp macro="">
      <xdr:nvCxnSpPr>
        <xdr:cNvPr id="303" name="直線コネクタ 302"/>
        <xdr:cNvCxnSpPr/>
      </xdr:nvCxnSpPr>
      <xdr:spPr>
        <a:xfrm flipV="1">
          <a:off x="6972300" y="6296878"/>
          <a:ext cx="889000" cy="6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126397</xdr:rowOff>
    </xdr:from>
    <xdr:ext cx="534377" cy="259045"/>
    <xdr:sp macro="" textlink="">
      <xdr:nvSpPr>
        <xdr:cNvPr id="305" name="テキスト ボックス 304"/>
        <xdr:cNvSpPr txBox="1"/>
      </xdr:nvSpPr>
      <xdr:spPr>
        <a:xfrm>
          <a:off x="7594111" y="5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37667</xdr:rowOff>
    </xdr:from>
    <xdr:ext cx="534377" cy="259045"/>
    <xdr:sp macro="" textlink="">
      <xdr:nvSpPr>
        <xdr:cNvPr id="307" name="テキスト ボックス 306"/>
        <xdr:cNvSpPr txBox="1"/>
      </xdr:nvSpPr>
      <xdr:spPr>
        <a:xfrm>
          <a:off x="6705111" y="58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79037</xdr:rowOff>
    </xdr:from>
    <xdr:to>
      <xdr:col>15</xdr:col>
      <xdr:colOff>231775</xdr:colOff>
      <xdr:row>36</xdr:row>
      <xdr:rowOff>9187</xdr:rowOff>
    </xdr:to>
    <xdr:sp macro="" textlink="">
      <xdr:nvSpPr>
        <xdr:cNvPr id="313" name="円/楕円 312"/>
        <xdr:cNvSpPr/>
      </xdr:nvSpPr>
      <xdr:spPr>
        <a:xfrm>
          <a:off x="10426700" y="6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57464</xdr:rowOff>
    </xdr:from>
    <xdr:ext cx="534377" cy="259045"/>
    <xdr:sp macro="" textlink="">
      <xdr:nvSpPr>
        <xdr:cNvPr id="314" name="補助費等該当値テキスト"/>
        <xdr:cNvSpPr txBox="1"/>
      </xdr:nvSpPr>
      <xdr:spPr>
        <a:xfrm>
          <a:off x="10528300" y="60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124170</xdr:rowOff>
    </xdr:from>
    <xdr:to>
      <xdr:col>14</xdr:col>
      <xdr:colOff>79375</xdr:colOff>
      <xdr:row>37</xdr:row>
      <xdr:rowOff>54320</xdr:rowOff>
    </xdr:to>
    <xdr:sp macro="" textlink="">
      <xdr:nvSpPr>
        <xdr:cNvPr id="315" name="円/楕円 314"/>
        <xdr:cNvSpPr/>
      </xdr:nvSpPr>
      <xdr:spPr>
        <a:xfrm>
          <a:off x="9588500" y="62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45447</xdr:rowOff>
    </xdr:from>
    <xdr:ext cx="534377" cy="259045"/>
    <xdr:sp macro="" textlink="">
      <xdr:nvSpPr>
        <xdr:cNvPr id="316" name="テキスト ボックス 315"/>
        <xdr:cNvSpPr txBox="1"/>
      </xdr:nvSpPr>
      <xdr:spPr>
        <a:xfrm>
          <a:off x="9372111" y="6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167930</xdr:rowOff>
    </xdr:from>
    <xdr:to>
      <xdr:col>12</xdr:col>
      <xdr:colOff>561975</xdr:colOff>
      <xdr:row>37</xdr:row>
      <xdr:rowOff>98080</xdr:rowOff>
    </xdr:to>
    <xdr:sp macro="" textlink="">
      <xdr:nvSpPr>
        <xdr:cNvPr id="317" name="円/楕円 316"/>
        <xdr:cNvSpPr/>
      </xdr:nvSpPr>
      <xdr:spPr>
        <a:xfrm>
          <a:off x="8699500" y="63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89207</xdr:rowOff>
    </xdr:from>
    <xdr:ext cx="534377" cy="259045"/>
    <xdr:sp macro="" textlink="">
      <xdr:nvSpPr>
        <xdr:cNvPr id="318" name="テキスト ボックス 317"/>
        <xdr:cNvSpPr txBox="1"/>
      </xdr:nvSpPr>
      <xdr:spPr>
        <a:xfrm>
          <a:off x="8483111" y="64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73878</xdr:rowOff>
    </xdr:from>
    <xdr:to>
      <xdr:col>11</xdr:col>
      <xdr:colOff>358775</xdr:colOff>
      <xdr:row>37</xdr:row>
      <xdr:rowOff>4028</xdr:rowOff>
    </xdr:to>
    <xdr:sp macro="" textlink="">
      <xdr:nvSpPr>
        <xdr:cNvPr id="319" name="円/楕円 318"/>
        <xdr:cNvSpPr/>
      </xdr:nvSpPr>
      <xdr:spPr>
        <a:xfrm>
          <a:off x="7810500" y="62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166605</xdr:rowOff>
    </xdr:from>
    <xdr:ext cx="534377" cy="259045"/>
    <xdr:sp macro="" textlink="">
      <xdr:nvSpPr>
        <xdr:cNvPr id="320" name="テキスト ボックス 319"/>
        <xdr:cNvSpPr txBox="1"/>
      </xdr:nvSpPr>
      <xdr:spPr>
        <a:xfrm>
          <a:off x="7594111" y="63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140041</xdr:rowOff>
    </xdr:from>
    <xdr:to>
      <xdr:col>10</xdr:col>
      <xdr:colOff>155575</xdr:colOff>
      <xdr:row>37</xdr:row>
      <xdr:rowOff>70191</xdr:rowOff>
    </xdr:to>
    <xdr:sp macro="" textlink="">
      <xdr:nvSpPr>
        <xdr:cNvPr id="321" name="円/楕円 320"/>
        <xdr:cNvSpPr/>
      </xdr:nvSpPr>
      <xdr:spPr>
        <a:xfrm>
          <a:off x="6921500" y="631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61318</xdr:rowOff>
    </xdr:from>
    <xdr:ext cx="534377" cy="259045"/>
    <xdr:sp macro="" textlink="">
      <xdr:nvSpPr>
        <xdr:cNvPr id="322" name="テキスト ボックス 321"/>
        <xdr:cNvSpPr txBox="1"/>
      </xdr:nvSpPr>
      <xdr:spPr>
        <a:xfrm>
          <a:off x="6705111" y="64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5" name="直線コネクタ 344"/>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6"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7" name="直線コネクタ 346"/>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8"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9" name="直線コネクタ 348"/>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46889</xdr:rowOff>
    </xdr:from>
    <xdr:to>
      <xdr:col>15</xdr:col>
      <xdr:colOff>180975</xdr:colOff>
      <xdr:row>58</xdr:row>
      <xdr:rowOff>141803</xdr:rowOff>
    </xdr:to>
    <xdr:cxnSp macro="">
      <xdr:nvCxnSpPr>
        <xdr:cNvPr id="350" name="直線コネクタ 349"/>
        <xdr:cNvCxnSpPr/>
      </xdr:nvCxnSpPr>
      <xdr:spPr>
        <a:xfrm>
          <a:off x="9639300" y="9990989"/>
          <a:ext cx="8382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88185</xdr:rowOff>
    </xdr:from>
    <xdr:ext cx="534377" cy="259045"/>
    <xdr:sp macro="" textlink="">
      <xdr:nvSpPr>
        <xdr:cNvPr id="351" name="普通建設事業費平均値テキスト"/>
        <xdr:cNvSpPr txBox="1"/>
      </xdr:nvSpPr>
      <xdr:spPr>
        <a:xfrm>
          <a:off x="10528300" y="934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2" name="フローチャート : 判断 351"/>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80241</xdr:rowOff>
    </xdr:from>
    <xdr:to>
      <xdr:col>14</xdr:col>
      <xdr:colOff>28575</xdr:colOff>
      <xdr:row>58</xdr:row>
      <xdr:rowOff>46889</xdr:rowOff>
    </xdr:to>
    <xdr:cxnSp macro="">
      <xdr:nvCxnSpPr>
        <xdr:cNvPr id="353" name="直線コネクタ 352"/>
        <xdr:cNvCxnSpPr/>
      </xdr:nvCxnSpPr>
      <xdr:spPr>
        <a:xfrm>
          <a:off x="8750300" y="9852891"/>
          <a:ext cx="889000" cy="1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4" name="フローチャート : 判断 353"/>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147203</xdr:rowOff>
    </xdr:from>
    <xdr:ext cx="534377" cy="259045"/>
    <xdr:sp macro="" textlink="">
      <xdr:nvSpPr>
        <xdr:cNvPr id="355" name="テキスト ボックス 354"/>
        <xdr:cNvSpPr txBox="1"/>
      </xdr:nvSpPr>
      <xdr:spPr>
        <a:xfrm>
          <a:off x="9372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80241</xdr:rowOff>
    </xdr:from>
    <xdr:to>
      <xdr:col>12</xdr:col>
      <xdr:colOff>511175</xdr:colOff>
      <xdr:row>57</xdr:row>
      <xdr:rowOff>126441</xdr:rowOff>
    </xdr:to>
    <xdr:cxnSp macro="">
      <xdr:nvCxnSpPr>
        <xdr:cNvPr id="356" name="直線コネクタ 355"/>
        <xdr:cNvCxnSpPr/>
      </xdr:nvCxnSpPr>
      <xdr:spPr>
        <a:xfrm flipV="1">
          <a:off x="7861300" y="9852891"/>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7" name="フローチャート : 判断 356"/>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20924</xdr:rowOff>
    </xdr:from>
    <xdr:ext cx="534377" cy="259045"/>
    <xdr:sp macro="" textlink="">
      <xdr:nvSpPr>
        <xdr:cNvPr id="358" name="テキスト ボックス 357"/>
        <xdr:cNvSpPr txBox="1"/>
      </xdr:nvSpPr>
      <xdr:spPr>
        <a:xfrm>
          <a:off x="8483111" y="9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16256</xdr:rowOff>
    </xdr:from>
    <xdr:to>
      <xdr:col>11</xdr:col>
      <xdr:colOff>307975</xdr:colOff>
      <xdr:row>57</xdr:row>
      <xdr:rowOff>126441</xdr:rowOff>
    </xdr:to>
    <xdr:cxnSp macro="">
      <xdr:nvCxnSpPr>
        <xdr:cNvPr id="359" name="直線コネクタ 358"/>
        <xdr:cNvCxnSpPr/>
      </xdr:nvCxnSpPr>
      <xdr:spPr>
        <a:xfrm>
          <a:off x="6972300" y="9617456"/>
          <a:ext cx="889000" cy="28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0" name="フローチャート : 判断 359"/>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105871</xdr:rowOff>
    </xdr:from>
    <xdr:ext cx="534377" cy="259045"/>
    <xdr:sp macro="" textlink="">
      <xdr:nvSpPr>
        <xdr:cNvPr id="361" name="テキスト ボックス 360"/>
        <xdr:cNvSpPr txBox="1"/>
      </xdr:nvSpPr>
      <xdr:spPr>
        <a:xfrm>
          <a:off x="7594111" y="9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2" name="フローチャート : 判断 361"/>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99194</xdr:rowOff>
    </xdr:from>
    <xdr:ext cx="534377" cy="259045"/>
    <xdr:sp macro="" textlink="">
      <xdr:nvSpPr>
        <xdr:cNvPr id="363" name="テキスト ボックス 362"/>
        <xdr:cNvSpPr txBox="1"/>
      </xdr:nvSpPr>
      <xdr:spPr>
        <a:xfrm>
          <a:off x="6705111" y="97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91003</xdr:rowOff>
    </xdr:from>
    <xdr:to>
      <xdr:col>15</xdr:col>
      <xdr:colOff>231775</xdr:colOff>
      <xdr:row>59</xdr:row>
      <xdr:rowOff>21153</xdr:rowOff>
    </xdr:to>
    <xdr:sp macro="" textlink="">
      <xdr:nvSpPr>
        <xdr:cNvPr id="369" name="円/楕円 368"/>
        <xdr:cNvSpPr/>
      </xdr:nvSpPr>
      <xdr:spPr>
        <a:xfrm>
          <a:off x="10426700" y="100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5930</xdr:rowOff>
    </xdr:from>
    <xdr:ext cx="534377" cy="259045"/>
    <xdr:sp macro="" textlink="">
      <xdr:nvSpPr>
        <xdr:cNvPr id="370" name="普通建設事業費該当値テキスト"/>
        <xdr:cNvSpPr txBox="1"/>
      </xdr:nvSpPr>
      <xdr:spPr>
        <a:xfrm>
          <a:off x="10528300" y="99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167539</xdr:rowOff>
    </xdr:from>
    <xdr:to>
      <xdr:col>14</xdr:col>
      <xdr:colOff>79375</xdr:colOff>
      <xdr:row>58</xdr:row>
      <xdr:rowOff>97689</xdr:rowOff>
    </xdr:to>
    <xdr:sp macro="" textlink="">
      <xdr:nvSpPr>
        <xdr:cNvPr id="371" name="円/楕円 370"/>
        <xdr:cNvSpPr/>
      </xdr:nvSpPr>
      <xdr:spPr>
        <a:xfrm>
          <a:off x="9588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88816</xdr:rowOff>
    </xdr:from>
    <xdr:ext cx="534377" cy="259045"/>
    <xdr:sp macro="" textlink="">
      <xdr:nvSpPr>
        <xdr:cNvPr id="372" name="テキスト ボックス 371"/>
        <xdr:cNvSpPr txBox="1"/>
      </xdr:nvSpPr>
      <xdr:spPr>
        <a:xfrm>
          <a:off x="9372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29441</xdr:rowOff>
    </xdr:from>
    <xdr:to>
      <xdr:col>12</xdr:col>
      <xdr:colOff>561975</xdr:colOff>
      <xdr:row>57</xdr:row>
      <xdr:rowOff>131041</xdr:rowOff>
    </xdr:to>
    <xdr:sp macro="" textlink="">
      <xdr:nvSpPr>
        <xdr:cNvPr id="373" name="円/楕円 372"/>
        <xdr:cNvSpPr/>
      </xdr:nvSpPr>
      <xdr:spPr>
        <a:xfrm>
          <a:off x="8699500" y="980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122168</xdr:rowOff>
    </xdr:from>
    <xdr:ext cx="534377" cy="259045"/>
    <xdr:sp macro="" textlink="">
      <xdr:nvSpPr>
        <xdr:cNvPr id="374" name="テキスト ボックス 373"/>
        <xdr:cNvSpPr txBox="1"/>
      </xdr:nvSpPr>
      <xdr:spPr>
        <a:xfrm>
          <a:off x="8483111" y="989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75641</xdr:rowOff>
    </xdr:from>
    <xdr:to>
      <xdr:col>11</xdr:col>
      <xdr:colOff>358775</xdr:colOff>
      <xdr:row>58</xdr:row>
      <xdr:rowOff>5791</xdr:rowOff>
    </xdr:to>
    <xdr:sp macro="" textlink="">
      <xdr:nvSpPr>
        <xdr:cNvPr id="375" name="円/楕円 374"/>
        <xdr:cNvSpPr/>
      </xdr:nvSpPr>
      <xdr:spPr>
        <a:xfrm>
          <a:off x="7810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168368</xdr:rowOff>
    </xdr:from>
    <xdr:ext cx="534377" cy="259045"/>
    <xdr:sp macro="" textlink="">
      <xdr:nvSpPr>
        <xdr:cNvPr id="376" name="テキスト ボックス 375"/>
        <xdr:cNvSpPr txBox="1"/>
      </xdr:nvSpPr>
      <xdr:spPr>
        <a:xfrm>
          <a:off x="7594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136906</xdr:rowOff>
    </xdr:from>
    <xdr:to>
      <xdr:col>10</xdr:col>
      <xdr:colOff>155575</xdr:colOff>
      <xdr:row>56</xdr:row>
      <xdr:rowOff>67056</xdr:rowOff>
    </xdr:to>
    <xdr:sp macro="" textlink="">
      <xdr:nvSpPr>
        <xdr:cNvPr id="377" name="円/楕円 376"/>
        <xdr:cNvSpPr/>
      </xdr:nvSpPr>
      <xdr:spPr>
        <a:xfrm>
          <a:off x="6921500" y="95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83583</xdr:rowOff>
    </xdr:from>
    <xdr:ext cx="534377" cy="259045"/>
    <xdr:sp macro="" textlink="">
      <xdr:nvSpPr>
        <xdr:cNvPr id="378" name="テキスト ボックス 377"/>
        <xdr:cNvSpPr txBox="1"/>
      </xdr:nvSpPr>
      <xdr:spPr>
        <a:xfrm>
          <a:off x="6705111" y="9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4" name="直線コネクタ 403"/>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5"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6" name="直線コネクタ 405"/>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7"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8" name="直線コネクタ 407"/>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97507</xdr:rowOff>
    </xdr:from>
    <xdr:to>
      <xdr:col>15</xdr:col>
      <xdr:colOff>180975</xdr:colOff>
      <xdr:row>78</xdr:row>
      <xdr:rowOff>106945</xdr:rowOff>
    </xdr:to>
    <xdr:cxnSp macro="">
      <xdr:nvCxnSpPr>
        <xdr:cNvPr id="409" name="直線コネクタ 408"/>
        <xdr:cNvCxnSpPr/>
      </xdr:nvCxnSpPr>
      <xdr:spPr>
        <a:xfrm flipV="1">
          <a:off x="9639300" y="13470607"/>
          <a:ext cx="8382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4368</xdr:rowOff>
    </xdr:from>
    <xdr:ext cx="534377" cy="259045"/>
    <xdr:sp macro="" textlink="">
      <xdr:nvSpPr>
        <xdr:cNvPr id="410" name="普通建設事業費 （ うち新規整備　）平均値テキスト"/>
        <xdr:cNvSpPr txBox="1"/>
      </xdr:nvSpPr>
      <xdr:spPr>
        <a:xfrm>
          <a:off x="10528300" y="1303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1" name="フローチャート : 判断 410"/>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2" name="フローチャート : 判断 411"/>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163136</xdr:rowOff>
    </xdr:from>
    <xdr:ext cx="534377" cy="259045"/>
    <xdr:sp macro="" textlink="">
      <xdr:nvSpPr>
        <xdr:cNvPr id="413" name="テキスト ボックス 412"/>
        <xdr:cNvSpPr txBox="1"/>
      </xdr:nvSpPr>
      <xdr:spPr>
        <a:xfrm>
          <a:off x="9372111" y="128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46707</xdr:rowOff>
    </xdr:from>
    <xdr:to>
      <xdr:col>15</xdr:col>
      <xdr:colOff>231775</xdr:colOff>
      <xdr:row>78</xdr:row>
      <xdr:rowOff>148307</xdr:rowOff>
    </xdr:to>
    <xdr:sp macro="" textlink="">
      <xdr:nvSpPr>
        <xdr:cNvPr id="419" name="円/楕円 418"/>
        <xdr:cNvSpPr/>
      </xdr:nvSpPr>
      <xdr:spPr>
        <a:xfrm>
          <a:off x="10426700" y="134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133084</xdr:rowOff>
    </xdr:from>
    <xdr:ext cx="469744" cy="259045"/>
    <xdr:sp macro="" textlink="">
      <xdr:nvSpPr>
        <xdr:cNvPr id="420" name="普通建設事業費 （ うち新規整備　）該当値テキスト"/>
        <xdr:cNvSpPr txBox="1"/>
      </xdr:nvSpPr>
      <xdr:spPr>
        <a:xfrm>
          <a:off x="10528300" y="1333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56145</xdr:rowOff>
    </xdr:from>
    <xdr:to>
      <xdr:col>14</xdr:col>
      <xdr:colOff>79375</xdr:colOff>
      <xdr:row>78</xdr:row>
      <xdr:rowOff>157745</xdr:rowOff>
    </xdr:to>
    <xdr:sp macro="" textlink="">
      <xdr:nvSpPr>
        <xdr:cNvPr id="421" name="円/楕円 420"/>
        <xdr:cNvSpPr/>
      </xdr:nvSpPr>
      <xdr:spPr>
        <a:xfrm>
          <a:off x="9588500" y="1342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148872</xdr:rowOff>
    </xdr:from>
    <xdr:ext cx="469744" cy="259045"/>
    <xdr:sp macro="" textlink="">
      <xdr:nvSpPr>
        <xdr:cNvPr id="422" name="テキスト ボックス 421"/>
        <xdr:cNvSpPr txBox="1"/>
      </xdr:nvSpPr>
      <xdr:spPr>
        <a:xfrm>
          <a:off x="9404427" y="1352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4" name="直線コネクタ 443"/>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5" name="普通建設事業費 （ うち更新整備　）最小値テキスト"/>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6" name="直線コネクタ 445"/>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7" name="普通建設事業費 （ うち更新整備　）最大値テキスト"/>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48" name="直線コネクタ 447"/>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56032</xdr:rowOff>
    </xdr:from>
    <xdr:to>
      <xdr:col>15</xdr:col>
      <xdr:colOff>180975</xdr:colOff>
      <xdr:row>96</xdr:row>
      <xdr:rowOff>40213</xdr:rowOff>
    </xdr:to>
    <xdr:cxnSp macro="">
      <xdr:nvCxnSpPr>
        <xdr:cNvPr id="449" name="直線コネクタ 448"/>
        <xdr:cNvCxnSpPr/>
      </xdr:nvCxnSpPr>
      <xdr:spPr>
        <a:xfrm>
          <a:off x="9639300" y="16172332"/>
          <a:ext cx="838200" cy="32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27333</xdr:rowOff>
    </xdr:from>
    <xdr:ext cx="534377" cy="259045"/>
    <xdr:sp macro="" textlink="">
      <xdr:nvSpPr>
        <xdr:cNvPr id="450" name="普通建設事業費 （ うち更新整備　）平均値テキスト"/>
        <xdr:cNvSpPr txBox="1"/>
      </xdr:nvSpPr>
      <xdr:spPr>
        <a:xfrm>
          <a:off x="10528300" y="1597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51" name="フローチャート : 判断 450"/>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2" name="フローチャート : 判断 451"/>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8923</xdr:rowOff>
    </xdr:from>
    <xdr:ext cx="534377" cy="259045"/>
    <xdr:sp macro="" textlink="">
      <xdr:nvSpPr>
        <xdr:cNvPr id="453" name="テキスト ボックス 452"/>
        <xdr:cNvSpPr txBox="1"/>
      </xdr:nvSpPr>
      <xdr:spPr>
        <a:xfrm>
          <a:off x="9372111" y="157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160863</xdr:rowOff>
    </xdr:from>
    <xdr:to>
      <xdr:col>15</xdr:col>
      <xdr:colOff>231775</xdr:colOff>
      <xdr:row>96</xdr:row>
      <xdr:rowOff>91013</xdr:rowOff>
    </xdr:to>
    <xdr:sp macro="" textlink="">
      <xdr:nvSpPr>
        <xdr:cNvPr id="459" name="円/楕円 458"/>
        <xdr:cNvSpPr/>
      </xdr:nvSpPr>
      <xdr:spPr>
        <a:xfrm>
          <a:off x="10426700" y="164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139290</xdr:rowOff>
    </xdr:from>
    <xdr:ext cx="469744" cy="259045"/>
    <xdr:sp macro="" textlink="">
      <xdr:nvSpPr>
        <xdr:cNvPr id="460" name="普通建設事業費 （ うち更新整備　）該当値テキスト"/>
        <xdr:cNvSpPr txBox="1"/>
      </xdr:nvSpPr>
      <xdr:spPr>
        <a:xfrm>
          <a:off x="10528300" y="1642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5232</xdr:rowOff>
    </xdr:from>
    <xdr:to>
      <xdr:col>14</xdr:col>
      <xdr:colOff>79375</xdr:colOff>
      <xdr:row>94</xdr:row>
      <xdr:rowOff>106832</xdr:rowOff>
    </xdr:to>
    <xdr:sp macro="" textlink="">
      <xdr:nvSpPr>
        <xdr:cNvPr id="461" name="円/楕円 460"/>
        <xdr:cNvSpPr/>
      </xdr:nvSpPr>
      <xdr:spPr>
        <a:xfrm>
          <a:off x="9588500" y="161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97959</xdr:rowOff>
    </xdr:from>
    <xdr:ext cx="534377" cy="259045"/>
    <xdr:sp macro="" textlink="">
      <xdr:nvSpPr>
        <xdr:cNvPr id="462" name="テキスト ボックス 461"/>
        <xdr:cNvSpPr txBox="1"/>
      </xdr:nvSpPr>
      <xdr:spPr>
        <a:xfrm>
          <a:off x="9372111" y="162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3" name="直線コネクタ 47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4" name="テキスト ボックス 47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5" name="直線コネクタ 47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76" name="テキスト ボックス 47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7" name="直線コネクタ 47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78" name="テキスト ボックス 47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9" name="直線コネクタ 47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0" name="テキスト ボックス 47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1" name="直線コネクタ 48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2" name="テキスト ボックス 48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3" name="直線コネクタ 48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4" name="テキスト ボックス 48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165989</xdr:rowOff>
    </xdr:from>
    <xdr:to>
      <xdr:col>23</xdr:col>
      <xdr:colOff>516889</xdr:colOff>
      <xdr:row>39</xdr:row>
      <xdr:rowOff>98878</xdr:rowOff>
    </xdr:to>
    <xdr:cxnSp macro="">
      <xdr:nvCxnSpPr>
        <xdr:cNvPr id="488" name="直線コネクタ 487"/>
        <xdr:cNvCxnSpPr/>
      </xdr:nvCxnSpPr>
      <xdr:spPr>
        <a:xfrm flipV="1">
          <a:off x="16317595" y="6509639"/>
          <a:ext cx="1269" cy="27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105336</xdr:rowOff>
    </xdr:from>
    <xdr:ext cx="249299" cy="259045"/>
    <xdr:sp macro="" textlink="">
      <xdr:nvSpPr>
        <xdr:cNvPr id="489" name="災害復旧事業費最小値テキスト"/>
        <xdr:cNvSpPr txBox="1"/>
      </xdr:nvSpPr>
      <xdr:spPr>
        <a:xfrm>
          <a:off x="16370300" y="679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0" name="直線コネクタ 48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112666</xdr:rowOff>
    </xdr:from>
    <xdr:ext cx="469744" cy="259045"/>
    <xdr:sp macro="" textlink="">
      <xdr:nvSpPr>
        <xdr:cNvPr id="491" name="災害復旧事業費最大値テキスト"/>
        <xdr:cNvSpPr txBox="1"/>
      </xdr:nvSpPr>
      <xdr:spPr>
        <a:xfrm>
          <a:off x="16370300" y="62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37</xdr:row>
      <xdr:rowOff>165989</xdr:rowOff>
    </xdr:from>
    <xdr:to>
      <xdr:col>23</xdr:col>
      <xdr:colOff>606425</xdr:colOff>
      <xdr:row>37</xdr:row>
      <xdr:rowOff>165989</xdr:rowOff>
    </xdr:to>
    <xdr:cxnSp macro="">
      <xdr:nvCxnSpPr>
        <xdr:cNvPr id="492" name="直線コネクタ 491"/>
        <xdr:cNvCxnSpPr/>
      </xdr:nvCxnSpPr>
      <xdr:spPr>
        <a:xfrm>
          <a:off x="16230600" y="650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69487</xdr:rowOff>
    </xdr:from>
    <xdr:to>
      <xdr:col>23</xdr:col>
      <xdr:colOff>517525</xdr:colOff>
      <xdr:row>38</xdr:row>
      <xdr:rowOff>160764</xdr:rowOff>
    </xdr:to>
    <xdr:cxnSp macro="">
      <xdr:nvCxnSpPr>
        <xdr:cNvPr id="493" name="直線コネクタ 492"/>
        <xdr:cNvCxnSpPr/>
      </xdr:nvCxnSpPr>
      <xdr:spPr>
        <a:xfrm>
          <a:off x="15481300" y="6241687"/>
          <a:ext cx="838200" cy="43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149786</xdr:rowOff>
    </xdr:from>
    <xdr:ext cx="378565" cy="259045"/>
    <xdr:sp macro="" textlink="">
      <xdr:nvSpPr>
        <xdr:cNvPr id="494" name="災害復旧事業費平均値テキスト"/>
        <xdr:cNvSpPr txBox="1"/>
      </xdr:nvSpPr>
      <xdr:spPr>
        <a:xfrm>
          <a:off x="16370300" y="6664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171359</xdr:rowOff>
    </xdr:from>
    <xdr:to>
      <xdr:col>23</xdr:col>
      <xdr:colOff>568325</xdr:colOff>
      <xdr:row>39</xdr:row>
      <xdr:rowOff>101509</xdr:rowOff>
    </xdr:to>
    <xdr:sp macro="" textlink="">
      <xdr:nvSpPr>
        <xdr:cNvPr id="495" name="フローチャート : 判断 494"/>
        <xdr:cNvSpPr/>
      </xdr:nvSpPr>
      <xdr:spPr>
        <a:xfrm>
          <a:off x="162687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149497</xdr:rowOff>
    </xdr:from>
    <xdr:to>
      <xdr:col>22</xdr:col>
      <xdr:colOff>365125</xdr:colOff>
      <xdr:row>36</xdr:row>
      <xdr:rowOff>69487</xdr:rowOff>
    </xdr:to>
    <xdr:cxnSp macro="">
      <xdr:nvCxnSpPr>
        <xdr:cNvPr id="496" name="直線コネクタ 495"/>
        <xdr:cNvCxnSpPr/>
      </xdr:nvCxnSpPr>
      <xdr:spPr>
        <a:xfrm>
          <a:off x="14592300" y="5292997"/>
          <a:ext cx="8890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85961</xdr:rowOff>
    </xdr:from>
    <xdr:to>
      <xdr:col>22</xdr:col>
      <xdr:colOff>415925</xdr:colOff>
      <xdr:row>38</xdr:row>
      <xdr:rowOff>16111</xdr:rowOff>
    </xdr:to>
    <xdr:sp macro="" textlink="">
      <xdr:nvSpPr>
        <xdr:cNvPr id="497" name="フローチャート : 判断 496"/>
        <xdr:cNvSpPr/>
      </xdr:nvSpPr>
      <xdr:spPr>
        <a:xfrm>
          <a:off x="15430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7238</xdr:rowOff>
    </xdr:from>
    <xdr:ext cx="469744" cy="259045"/>
    <xdr:sp macro="" textlink="">
      <xdr:nvSpPr>
        <xdr:cNvPr id="498" name="テキスト ボックス 497"/>
        <xdr:cNvSpPr txBox="1"/>
      </xdr:nvSpPr>
      <xdr:spPr>
        <a:xfrm>
          <a:off x="15246427"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149497</xdr:rowOff>
    </xdr:from>
    <xdr:to>
      <xdr:col>21</xdr:col>
      <xdr:colOff>161925</xdr:colOff>
      <xdr:row>34</xdr:row>
      <xdr:rowOff>55771</xdr:rowOff>
    </xdr:to>
    <xdr:cxnSp macro="">
      <xdr:nvCxnSpPr>
        <xdr:cNvPr id="499" name="直線コネクタ 498"/>
        <xdr:cNvCxnSpPr/>
      </xdr:nvCxnSpPr>
      <xdr:spPr>
        <a:xfrm flipV="1">
          <a:off x="13703300" y="5292997"/>
          <a:ext cx="889000" cy="59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42200</xdr:rowOff>
    </xdr:from>
    <xdr:to>
      <xdr:col>21</xdr:col>
      <xdr:colOff>212725</xdr:colOff>
      <xdr:row>36</xdr:row>
      <xdr:rowOff>143800</xdr:rowOff>
    </xdr:to>
    <xdr:sp macro="" textlink="">
      <xdr:nvSpPr>
        <xdr:cNvPr id="500" name="フローチャート : 判断 499"/>
        <xdr:cNvSpPr/>
      </xdr:nvSpPr>
      <xdr:spPr>
        <a:xfrm>
          <a:off x="14541500" y="62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134927</xdr:rowOff>
    </xdr:from>
    <xdr:ext cx="469744" cy="259045"/>
    <xdr:sp macro="" textlink="">
      <xdr:nvSpPr>
        <xdr:cNvPr id="501" name="テキスト ボックス 500"/>
        <xdr:cNvSpPr txBox="1"/>
      </xdr:nvSpPr>
      <xdr:spPr>
        <a:xfrm>
          <a:off x="14357427" y="63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55771</xdr:rowOff>
    </xdr:from>
    <xdr:to>
      <xdr:col>19</xdr:col>
      <xdr:colOff>644525</xdr:colOff>
      <xdr:row>39</xdr:row>
      <xdr:rowOff>95776</xdr:rowOff>
    </xdr:to>
    <xdr:cxnSp macro="">
      <xdr:nvCxnSpPr>
        <xdr:cNvPr id="502" name="直線コネクタ 501"/>
        <xdr:cNvCxnSpPr/>
      </xdr:nvCxnSpPr>
      <xdr:spPr>
        <a:xfrm flipV="1">
          <a:off x="12814300" y="5885071"/>
          <a:ext cx="889000" cy="8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45956</xdr:rowOff>
    </xdr:from>
    <xdr:to>
      <xdr:col>20</xdr:col>
      <xdr:colOff>9525</xdr:colOff>
      <xdr:row>36</xdr:row>
      <xdr:rowOff>147556</xdr:rowOff>
    </xdr:to>
    <xdr:sp macro="" textlink="">
      <xdr:nvSpPr>
        <xdr:cNvPr id="503" name="フローチャート : 判断 502"/>
        <xdr:cNvSpPr/>
      </xdr:nvSpPr>
      <xdr:spPr>
        <a:xfrm>
          <a:off x="13652500" y="621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138683</xdr:rowOff>
    </xdr:from>
    <xdr:ext cx="469744" cy="259045"/>
    <xdr:sp macro="" textlink="">
      <xdr:nvSpPr>
        <xdr:cNvPr id="504" name="テキスト ボックス 503"/>
        <xdr:cNvSpPr txBox="1"/>
      </xdr:nvSpPr>
      <xdr:spPr>
        <a:xfrm>
          <a:off x="13468427" y="631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96738</xdr:rowOff>
    </xdr:from>
    <xdr:to>
      <xdr:col>18</xdr:col>
      <xdr:colOff>492125</xdr:colOff>
      <xdr:row>37</xdr:row>
      <xdr:rowOff>26888</xdr:rowOff>
    </xdr:to>
    <xdr:sp macro="" textlink="">
      <xdr:nvSpPr>
        <xdr:cNvPr id="505" name="フローチャート : 判断 504"/>
        <xdr:cNvSpPr/>
      </xdr:nvSpPr>
      <xdr:spPr>
        <a:xfrm>
          <a:off x="12763500" y="626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43415</xdr:rowOff>
    </xdr:from>
    <xdr:ext cx="469744" cy="259045"/>
    <xdr:sp macro="" textlink="">
      <xdr:nvSpPr>
        <xdr:cNvPr id="506" name="テキスト ボックス 505"/>
        <xdr:cNvSpPr txBox="1"/>
      </xdr:nvSpPr>
      <xdr:spPr>
        <a:xfrm>
          <a:off x="12579427" y="604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109964</xdr:rowOff>
    </xdr:from>
    <xdr:to>
      <xdr:col>23</xdr:col>
      <xdr:colOff>568325</xdr:colOff>
      <xdr:row>39</xdr:row>
      <xdr:rowOff>40114</xdr:rowOff>
    </xdr:to>
    <xdr:sp macro="" textlink="">
      <xdr:nvSpPr>
        <xdr:cNvPr id="512" name="円/楕円 511"/>
        <xdr:cNvSpPr/>
      </xdr:nvSpPr>
      <xdr:spPr>
        <a:xfrm>
          <a:off x="16268700" y="66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69341</xdr:rowOff>
    </xdr:from>
    <xdr:ext cx="378565" cy="259045"/>
    <xdr:sp macro="" textlink="">
      <xdr:nvSpPr>
        <xdr:cNvPr id="513" name="災害復旧事業費該当値テキスト"/>
        <xdr:cNvSpPr txBox="1"/>
      </xdr:nvSpPr>
      <xdr:spPr>
        <a:xfrm>
          <a:off x="16370300" y="641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18687</xdr:rowOff>
    </xdr:from>
    <xdr:to>
      <xdr:col>22</xdr:col>
      <xdr:colOff>415925</xdr:colOff>
      <xdr:row>36</xdr:row>
      <xdr:rowOff>120287</xdr:rowOff>
    </xdr:to>
    <xdr:sp macro="" textlink="">
      <xdr:nvSpPr>
        <xdr:cNvPr id="514" name="円/楕円 513"/>
        <xdr:cNvSpPr/>
      </xdr:nvSpPr>
      <xdr:spPr>
        <a:xfrm>
          <a:off x="15430500" y="61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136814</xdr:rowOff>
    </xdr:from>
    <xdr:ext cx="469744" cy="259045"/>
    <xdr:sp macro="" textlink="">
      <xdr:nvSpPr>
        <xdr:cNvPr id="515" name="テキスト ボックス 514"/>
        <xdr:cNvSpPr txBox="1"/>
      </xdr:nvSpPr>
      <xdr:spPr>
        <a:xfrm>
          <a:off x="15246427" y="596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98697</xdr:rowOff>
    </xdr:from>
    <xdr:to>
      <xdr:col>21</xdr:col>
      <xdr:colOff>212725</xdr:colOff>
      <xdr:row>31</xdr:row>
      <xdr:rowOff>28847</xdr:rowOff>
    </xdr:to>
    <xdr:sp macro="" textlink="">
      <xdr:nvSpPr>
        <xdr:cNvPr id="516" name="円/楕円 515"/>
        <xdr:cNvSpPr/>
      </xdr:nvSpPr>
      <xdr:spPr>
        <a:xfrm>
          <a:off x="14541500" y="52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45374</xdr:rowOff>
    </xdr:from>
    <xdr:ext cx="469744" cy="259045"/>
    <xdr:sp macro="" textlink="">
      <xdr:nvSpPr>
        <xdr:cNvPr id="517" name="テキスト ボックス 516"/>
        <xdr:cNvSpPr txBox="1"/>
      </xdr:nvSpPr>
      <xdr:spPr>
        <a:xfrm>
          <a:off x="14357427" y="501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4971</xdr:rowOff>
    </xdr:from>
    <xdr:to>
      <xdr:col>20</xdr:col>
      <xdr:colOff>9525</xdr:colOff>
      <xdr:row>34</xdr:row>
      <xdr:rowOff>106571</xdr:rowOff>
    </xdr:to>
    <xdr:sp macro="" textlink="">
      <xdr:nvSpPr>
        <xdr:cNvPr id="518" name="円/楕円 517"/>
        <xdr:cNvSpPr/>
      </xdr:nvSpPr>
      <xdr:spPr>
        <a:xfrm>
          <a:off x="13652500" y="58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123098</xdr:rowOff>
    </xdr:from>
    <xdr:ext cx="469744" cy="259045"/>
    <xdr:sp macro="" textlink="">
      <xdr:nvSpPr>
        <xdr:cNvPr id="519" name="テキスト ボックス 518"/>
        <xdr:cNvSpPr txBox="1"/>
      </xdr:nvSpPr>
      <xdr:spPr>
        <a:xfrm>
          <a:off x="13468427"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44976</xdr:rowOff>
    </xdr:from>
    <xdr:to>
      <xdr:col>18</xdr:col>
      <xdr:colOff>492125</xdr:colOff>
      <xdr:row>39</xdr:row>
      <xdr:rowOff>146576</xdr:rowOff>
    </xdr:to>
    <xdr:sp macro="" textlink="">
      <xdr:nvSpPr>
        <xdr:cNvPr id="520" name="円/楕円 519"/>
        <xdr:cNvSpPr/>
      </xdr:nvSpPr>
      <xdr:spPr>
        <a:xfrm>
          <a:off x="127635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137703</xdr:rowOff>
    </xdr:from>
    <xdr:ext cx="313932" cy="259045"/>
    <xdr:sp macro="" textlink="">
      <xdr:nvSpPr>
        <xdr:cNvPr id="521" name="テキスト ボックス 520"/>
        <xdr:cNvSpPr txBox="1"/>
      </xdr:nvSpPr>
      <xdr:spPr>
        <a:xfrm>
          <a:off x="12657333" y="6824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8" name="テキスト ボックス 58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0" name="テキスト ボックス 58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4" name="直線コネクタ 593"/>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5" name="公債費最小値テキスト"/>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596" name="直線コネクタ 595"/>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597" name="公債費最大値テキスト"/>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598" name="直線コネクタ 597"/>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8370</xdr:rowOff>
    </xdr:from>
    <xdr:to>
      <xdr:col>23</xdr:col>
      <xdr:colOff>517525</xdr:colOff>
      <xdr:row>76</xdr:row>
      <xdr:rowOff>10674</xdr:rowOff>
    </xdr:to>
    <xdr:cxnSp macro="">
      <xdr:nvCxnSpPr>
        <xdr:cNvPr id="599" name="直線コネクタ 598"/>
        <xdr:cNvCxnSpPr/>
      </xdr:nvCxnSpPr>
      <xdr:spPr>
        <a:xfrm>
          <a:off x="15481300" y="13038570"/>
          <a:ext cx="8382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103128</xdr:rowOff>
    </xdr:from>
    <xdr:ext cx="534377" cy="259045"/>
    <xdr:sp macro="" textlink="">
      <xdr:nvSpPr>
        <xdr:cNvPr id="600" name="公債費平均値テキスト"/>
        <xdr:cNvSpPr txBox="1"/>
      </xdr:nvSpPr>
      <xdr:spPr>
        <a:xfrm>
          <a:off x="16370300" y="1279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601" name="フローチャート : 判断 600"/>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8370</xdr:rowOff>
    </xdr:from>
    <xdr:to>
      <xdr:col>22</xdr:col>
      <xdr:colOff>365125</xdr:colOff>
      <xdr:row>76</xdr:row>
      <xdr:rowOff>21437</xdr:rowOff>
    </xdr:to>
    <xdr:cxnSp macro="">
      <xdr:nvCxnSpPr>
        <xdr:cNvPr id="602" name="直線コネクタ 601"/>
        <xdr:cNvCxnSpPr/>
      </xdr:nvCxnSpPr>
      <xdr:spPr>
        <a:xfrm flipV="1">
          <a:off x="14592300" y="13038570"/>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3" name="フローチャート : 判断 602"/>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11289</xdr:rowOff>
    </xdr:from>
    <xdr:ext cx="534377" cy="259045"/>
    <xdr:sp macro="" textlink="">
      <xdr:nvSpPr>
        <xdr:cNvPr id="604" name="テキスト ボックス 603"/>
        <xdr:cNvSpPr txBox="1"/>
      </xdr:nvSpPr>
      <xdr:spPr>
        <a:xfrm>
          <a:off x="15214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21437</xdr:rowOff>
    </xdr:from>
    <xdr:to>
      <xdr:col>21</xdr:col>
      <xdr:colOff>161925</xdr:colOff>
      <xdr:row>76</xdr:row>
      <xdr:rowOff>46431</xdr:rowOff>
    </xdr:to>
    <xdr:cxnSp macro="">
      <xdr:nvCxnSpPr>
        <xdr:cNvPr id="605" name="直線コネクタ 604"/>
        <xdr:cNvCxnSpPr/>
      </xdr:nvCxnSpPr>
      <xdr:spPr>
        <a:xfrm flipV="1">
          <a:off x="13703300" y="13051637"/>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6" name="フローチャート : 判断 605"/>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165898</xdr:rowOff>
    </xdr:from>
    <xdr:ext cx="534377" cy="259045"/>
    <xdr:sp macro="" textlink="">
      <xdr:nvSpPr>
        <xdr:cNvPr id="607" name="テキスト ボックス 606"/>
        <xdr:cNvSpPr txBox="1"/>
      </xdr:nvSpPr>
      <xdr:spPr>
        <a:xfrm>
          <a:off x="14325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46431</xdr:rowOff>
    </xdr:from>
    <xdr:to>
      <xdr:col>19</xdr:col>
      <xdr:colOff>644525</xdr:colOff>
      <xdr:row>76</xdr:row>
      <xdr:rowOff>52184</xdr:rowOff>
    </xdr:to>
    <xdr:cxnSp macro="">
      <xdr:nvCxnSpPr>
        <xdr:cNvPr id="608" name="直線コネクタ 607"/>
        <xdr:cNvCxnSpPr/>
      </xdr:nvCxnSpPr>
      <xdr:spPr>
        <a:xfrm flipV="1">
          <a:off x="12814300" y="13076631"/>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9" name="フローチャート : 判断 608"/>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157402</xdr:rowOff>
    </xdr:from>
    <xdr:ext cx="534377" cy="259045"/>
    <xdr:sp macro="" textlink="">
      <xdr:nvSpPr>
        <xdr:cNvPr id="610" name="テキスト ボックス 609"/>
        <xdr:cNvSpPr txBox="1"/>
      </xdr:nvSpPr>
      <xdr:spPr>
        <a:xfrm>
          <a:off x="13436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11" name="フローチャート : 判断 610"/>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130256</xdr:rowOff>
    </xdr:from>
    <xdr:ext cx="534377" cy="259045"/>
    <xdr:sp macro="" textlink="">
      <xdr:nvSpPr>
        <xdr:cNvPr id="612" name="テキスト ボックス 611"/>
        <xdr:cNvSpPr txBox="1"/>
      </xdr:nvSpPr>
      <xdr:spPr>
        <a:xfrm>
          <a:off x="12547111"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131325</xdr:rowOff>
    </xdr:from>
    <xdr:to>
      <xdr:col>23</xdr:col>
      <xdr:colOff>568325</xdr:colOff>
      <xdr:row>76</xdr:row>
      <xdr:rowOff>61475</xdr:rowOff>
    </xdr:to>
    <xdr:sp macro="" textlink="">
      <xdr:nvSpPr>
        <xdr:cNvPr id="618" name="円/楕円 617"/>
        <xdr:cNvSpPr/>
      </xdr:nvSpPr>
      <xdr:spPr>
        <a:xfrm>
          <a:off x="16268700" y="129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109752</xdr:rowOff>
    </xdr:from>
    <xdr:ext cx="534377" cy="259045"/>
    <xdr:sp macro="" textlink="">
      <xdr:nvSpPr>
        <xdr:cNvPr id="619" name="公債費該当値テキスト"/>
        <xdr:cNvSpPr txBox="1"/>
      </xdr:nvSpPr>
      <xdr:spPr>
        <a:xfrm>
          <a:off x="16370300" y="1296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28,773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129019</xdr:rowOff>
    </xdr:from>
    <xdr:to>
      <xdr:col>22</xdr:col>
      <xdr:colOff>415925</xdr:colOff>
      <xdr:row>76</xdr:row>
      <xdr:rowOff>59168</xdr:rowOff>
    </xdr:to>
    <xdr:sp macro="" textlink="">
      <xdr:nvSpPr>
        <xdr:cNvPr id="620" name="円/楕円 619"/>
        <xdr:cNvSpPr/>
      </xdr:nvSpPr>
      <xdr:spPr>
        <a:xfrm>
          <a:off x="15430500" y="129877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50297</xdr:rowOff>
    </xdr:from>
    <xdr:ext cx="534377" cy="259045"/>
    <xdr:sp macro="" textlink="">
      <xdr:nvSpPr>
        <xdr:cNvPr id="621" name="テキスト ボックス 620"/>
        <xdr:cNvSpPr txBox="1"/>
      </xdr:nvSpPr>
      <xdr:spPr>
        <a:xfrm>
          <a:off x="15214111" y="130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142087</xdr:rowOff>
    </xdr:from>
    <xdr:to>
      <xdr:col>21</xdr:col>
      <xdr:colOff>212725</xdr:colOff>
      <xdr:row>76</xdr:row>
      <xdr:rowOff>72237</xdr:rowOff>
    </xdr:to>
    <xdr:sp macro="" textlink="">
      <xdr:nvSpPr>
        <xdr:cNvPr id="622" name="円/楕円 621"/>
        <xdr:cNvSpPr/>
      </xdr:nvSpPr>
      <xdr:spPr>
        <a:xfrm>
          <a:off x="14541500" y="130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63364</xdr:rowOff>
    </xdr:from>
    <xdr:ext cx="534377" cy="259045"/>
    <xdr:sp macro="" textlink="">
      <xdr:nvSpPr>
        <xdr:cNvPr id="623" name="テキスト ボックス 622"/>
        <xdr:cNvSpPr txBox="1"/>
      </xdr:nvSpPr>
      <xdr:spPr>
        <a:xfrm>
          <a:off x="14325111" y="1309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167081</xdr:rowOff>
    </xdr:from>
    <xdr:to>
      <xdr:col>20</xdr:col>
      <xdr:colOff>9525</xdr:colOff>
      <xdr:row>76</xdr:row>
      <xdr:rowOff>97231</xdr:rowOff>
    </xdr:to>
    <xdr:sp macro="" textlink="">
      <xdr:nvSpPr>
        <xdr:cNvPr id="624" name="円/楕円 623"/>
        <xdr:cNvSpPr/>
      </xdr:nvSpPr>
      <xdr:spPr>
        <a:xfrm>
          <a:off x="13652500" y="130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88358</xdr:rowOff>
    </xdr:from>
    <xdr:ext cx="534377" cy="259045"/>
    <xdr:sp macro="" textlink="">
      <xdr:nvSpPr>
        <xdr:cNvPr id="625" name="テキスト ボックス 624"/>
        <xdr:cNvSpPr txBox="1"/>
      </xdr:nvSpPr>
      <xdr:spPr>
        <a:xfrm>
          <a:off x="13436111" y="131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1384</xdr:rowOff>
    </xdr:from>
    <xdr:to>
      <xdr:col>18</xdr:col>
      <xdr:colOff>492125</xdr:colOff>
      <xdr:row>76</xdr:row>
      <xdr:rowOff>102984</xdr:rowOff>
    </xdr:to>
    <xdr:sp macro="" textlink="">
      <xdr:nvSpPr>
        <xdr:cNvPr id="626" name="円/楕円 625"/>
        <xdr:cNvSpPr/>
      </xdr:nvSpPr>
      <xdr:spPr>
        <a:xfrm>
          <a:off x="12763500" y="130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94111</xdr:rowOff>
    </xdr:from>
    <xdr:ext cx="534377" cy="259045"/>
    <xdr:sp macro="" textlink="">
      <xdr:nvSpPr>
        <xdr:cNvPr id="627" name="テキスト ボックス 626"/>
        <xdr:cNvSpPr txBox="1"/>
      </xdr:nvSpPr>
      <xdr:spPr>
        <a:xfrm>
          <a:off x="12547111" y="1312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1" name="テキスト ボックス 64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3" name="テキスト ボックス 64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5" name="テキスト ボックス 64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7" name="テキスト ボックス 64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9" name="テキスト ボックス 64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53" name="直線コネクタ 652"/>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4"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5" name="直線コネクタ 654"/>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6"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7" name="直線コネクタ 656"/>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37778</xdr:rowOff>
    </xdr:from>
    <xdr:to>
      <xdr:col>23</xdr:col>
      <xdr:colOff>517525</xdr:colOff>
      <xdr:row>99</xdr:row>
      <xdr:rowOff>46431</xdr:rowOff>
    </xdr:to>
    <xdr:cxnSp macro="">
      <xdr:nvCxnSpPr>
        <xdr:cNvPr id="658" name="直線コネクタ 657"/>
        <xdr:cNvCxnSpPr/>
      </xdr:nvCxnSpPr>
      <xdr:spPr>
        <a:xfrm>
          <a:off x="15481300" y="17011328"/>
          <a:ext cx="8382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42804</xdr:rowOff>
    </xdr:from>
    <xdr:ext cx="534377" cy="259045"/>
    <xdr:sp macro="" textlink="">
      <xdr:nvSpPr>
        <xdr:cNvPr id="659" name="積立金平均値テキスト"/>
        <xdr:cNvSpPr txBox="1"/>
      </xdr:nvSpPr>
      <xdr:spPr>
        <a:xfrm>
          <a:off x="16370300" y="165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60" name="フローチャート : 判断 659"/>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32976</xdr:rowOff>
    </xdr:from>
    <xdr:to>
      <xdr:col>22</xdr:col>
      <xdr:colOff>365125</xdr:colOff>
      <xdr:row>99</xdr:row>
      <xdr:rowOff>37778</xdr:rowOff>
    </xdr:to>
    <xdr:cxnSp macro="">
      <xdr:nvCxnSpPr>
        <xdr:cNvPr id="661" name="直線コネクタ 660"/>
        <xdr:cNvCxnSpPr/>
      </xdr:nvCxnSpPr>
      <xdr:spPr>
        <a:xfrm>
          <a:off x="14592300" y="17006526"/>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62" name="フローチャート : 判断 661"/>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50502</xdr:rowOff>
    </xdr:from>
    <xdr:ext cx="469744" cy="259045"/>
    <xdr:sp macro="" textlink="">
      <xdr:nvSpPr>
        <xdr:cNvPr id="663" name="テキスト ボックス 662"/>
        <xdr:cNvSpPr txBox="1"/>
      </xdr:nvSpPr>
      <xdr:spPr>
        <a:xfrm>
          <a:off x="15246427"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32976</xdr:rowOff>
    </xdr:from>
    <xdr:to>
      <xdr:col>21</xdr:col>
      <xdr:colOff>161925</xdr:colOff>
      <xdr:row>99</xdr:row>
      <xdr:rowOff>79056</xdr:rowOff>
    </xdr:to>
    <xdr:cxnSp macro="">
      <xdr:nvCxnSpPr>
        <xdr:cNvPr id="664" name="直線コネクタ 663"/>
        <xdr:cNvCxnSpPr/>
      </xdr:nvCxnSpPr>
      <xdr:spPr>
        <a:xfrm flipV="1">
          <a:off x="13703300" y="17006526"/>
          <a:ext cx="889000" cy="4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5" name="フローチャート : 判断 664"/>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6" name="テキスト ボックス 665"/>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155310</xdr:rowOff>
    </xdr:from>
    <xdr:to>
      <xdr:col>19</xdr:col>
      <xdr:colOff>644525</xdr:colOff>
      <xdr:row>99</xdr:row>
      <xdr:rowOff>79056</xdr:rowOff>
    </xdr:to>
    <xdr:cxnSp macro="">
      <xdr:nvCxnSpPr>
        <xdr:cNvPr id="667" name="直線コネクタ 666"/>
        <xdr:cNvCxnSpPr/>
      </xdr:nvCxnSpPr>
      <xdr:spPr>
        <a:xfrm>
          <a:off x="12814300" y="16957410"/>
          <a:ext cx="889000" cy="9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8" name="フローチャート : 判断 667"/>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9" name="テキスト ボックス 668"/>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70" name="フローチャート : 判断 669"/>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49750</xdr:rowOff>
    </xdr:from>
    <xdr:ext cx="469744" cy="259045"/>
    <xdr:sp macro="" textlink="">
      <xdr:nvSpPr>
        <xdr:cNvPr id="671" name="テキスト ボックス 670"/>
        <xdr:cNvSpPr txBox="1"/>
      </xdr:nvSpPr>
      <xdr:spPr>
        <a:xfrm>
          <a:off x="12579427" y="1650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167081</xdr:rowOff>
    </xdr:from>
    <xdr:to>
      <xdr:col>23</xdr:col>
      <xdr:colOff>568325</xdr:colOff>
      <xdr:row>99</xdr:row>
      <xdr:rowOff>97231</xdr:rowOff>
    </xdr:to>
    <xdr:sp macro="" textlink="">
      <xdr:nvSpPr>
        <xdr:cNvPr id="677" name="円/楕円 676"/>
        <xdr:cNvSpPr/>
      </xdr:nvSpPr>
      <xdr:spPr>
        <a:xfrm>
          <a:off x="16268700" y="169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82008</xdr:rowOff>
    </xdr:from>
    <xdr:ext cx="469744" cy="259045"/>
    <xdr:sp macro="" textlink="">
      <xdr:nvSpPr>
        <xdr:cNvPr id="678" name="積立金該当値テキスト"/>
        <xdr:cNvSpPr txBox="1"/>
      </xdr:nvSpPr>
      <xdr:spPr>
        <a:xfrm>
          <a:off x="16370300" y="1688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158428</xdr:rowOff>
    </xdr:from>
    <xdr:to>
      <xdr:col>22</xdr:col>
      <xdr:colOff>415925</xdr:colOff>
      <xdr:row>99</xdr:row>
      <xdr:rowOff>88578</xdr:rowOff>
    </xdr:to>
    <xdr:sp macro="" textlink="">
      <xdr:nvSpPr>
        <xdr:cNvPr id="679" name="円/楕円 678"/>
        <xdr:cNvSpPr/>
      </xdr:nvSpPr>
      <xdr:spPr>
        <a:xfrm>
          <a:off x="15430500" y="169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79705</xdr:rowOff>
    </xdr:from>
    <xdr:ext cx="469744" cy="259045"/>
    <xdr:sp macro="" textlink="">
      <xdr:nvSpPr>
        <xdr:cNvPr id="680" name="テキスト ボックス 679"/>
        <xdr:cNvSpPr txBox="1"/>
      </xdr:nvSpPr>
      <xdr:spPr>
        <a:xfrm>
          <a:off x="15246427" y="170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153626</xdr:rowOff>
    </xdr:from>
    <xdr:to>
      <xdr:col>21</xdr:col>
      <xdr:colOff>212725</xdr:colOff>
      <xdr:row>99</xdr:row>
      <xdr:rowOff>83776</xdr:rowOff>
    </xdr:to>
    <xdr:sp macro="" textlink="">
      <xdr:nvSpPr>
        <xdr:cNvPr id="681" name="円/楕円 680"/>
        <xdr:cNvSpPr/>
      </xdr:nvSpPr>
      <xdr:spPr>
        <a:xfrm>
          <a:off x="14541500" y="169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74903</xdr:rowOff>
    </xdr:from>
    <xdr:ext cx="469744" cy="259045"/>
    <xdr:sp macro="" textlink="">
      <xdr:nvSpPr>
        <xdr:cNvPr id="682" name="テキスト ボックス 681"/>
        <xdr:cNvSpPr txBox="1"/>
      </xdr:nvSpPr>
      <xdr:spPr>
        <a:xfrm>
          <a:off x="14357427" y="170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28256</xdr:rowOff>
    </xdr:from>
    <xdr:to>
      <xdr:col>20</xdr:col>
      <xdr:colOff>9525</xdr:colOff>
      <xdr:row>99</xdr:row>
      <xdr:rowOff>129856</xdr:rowOff>
    </xdr:to>
    <xdr:sp macro="" textlink="">
      <xdr:nvSpPr>
        <xdr:cNvPr id="683" name="円/楕円 682"/>
        <xdr:cNvSpPr/>
      </xdr:nvSpPr>
      <xdr:spPr>
        <a:xfrm>
          <a:off x="13652500" y="170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120983</xdr:rowOff>
    </xdr:from>
    <xdr:ext cx="378565" cy="259045"/>
    <xdr:sp macro="" textlink="">
      <xdr:nvSpPr>
        <xdr:cNvPr id="684" name="テキスト ボックス 683"/>
        <xdr:cNvSpPr txBox="1"/>
      </xdr:nvSpPr>
      <xdr:spPr>
        <a:xfrm>
          <a:off x="13514017" y="1709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104510</xdr:rowOff>
    </xdr:from>
    <xdr:to>
      <xdr:col>18</xdr:col>
      <xdr:colOff>492125</xdr:colOff>
      <xdr:row>99</xdr:row>
      <xdr:rowOff>34660</xdr:rowOff>
    </xdr:to>
    <xdr:sp macro="" textlink="">
      <xdr:nvSpPr>
        <xdr:cNvPr id="685" name="円/楕円 684"/>
        <xdr:cNvSpPr/>
      </xdr:nvSpPr>
      <xdr:spPr>
        <a:xfrm>
          <a:off x="12763500" y="169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25787</xdr:rowOff>
    </xdr:from>
    <xdr:ext cx="469744" cy="259045"/>
    <xdr:sp macro="" textlink="">
      <xdr:nvSpPr>
        <xdr:cNvPr id="686" name="テキスト ボックス 685"/>
        <xdr:cNvSpPr txBox="1"/>
      </xdr:nvSpPr>
      <xdr:spPr>
        <a:xfrm>
          <a:off x="12579427" y="1699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8" name="テキスト ボックス 70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0" name="テキスト ボックス 70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12" name="直線コネクタ 711"/>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5"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6" name="直線コネクタ 715"/>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131862</xdr:rowOff>
    </xdr:from>
    <xdr:to>
      <xdr:col>32</xdr:col>
      <xdr:colOff>187325</xdr:colOff>
      <xdr:row>39</xdr:row>
      <xdr:rowOff>29972</xdr:rowOff>
    </xdr:to>
    <xdr:cxnSp macro="">
      <xdr:nvCxnSpPr>
        <xdr:cNvPr id="717" name="直線コネクタ 716"/>
        <xdr:cNvCxnSpPr/>
      </xdr:nvCxnSpPr>
      <xdr:spPr>
        <a:xfrm flipV="1">
          <a:off x="21323300" y="5275362"/>
          <a:ext cx="838200" cy="14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142112</xdr:rowOff>
    </xdr:from>
    <xdr:ext cx="378565" cy="259045"/>
    <xdr:sp macro="" textlink="">
      <xdr:nvSpPr>
        <xdr:cNvPr id="718" name="投資及び出資金平均値テキスト"/>
        <xdr:cNvSpPr txBox="1"/>
      </xdr:nvSpPr>
      <xdr:spPr>
        <a:xfrm>
          <a:off x="22212300" y="6485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9" name="フローチャート : 判断 718"/>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29972</xdr:rowOff>
    </xdr:from>
    <xdr:to>
      <xdr:col>31</xdr:col>
      <xdr:colOff>34925</xdr:colOff>
      <xdr:row>39</xdr:row>
      <xdr:rowOff>65895</xdr:rowOff>
    </xdr:to>
    <xdr:cxnSp macro="">
      <xdr:nvCxnSpPr>
        <xdr:cNvPr id="720" name="直線コネクタ 719"/>
        <xdr:cNvCxnSpPr/>
      </xdr:nvCxnSpPr>
      <xdr:spPr>
        <a:xfrm flipV="1">
          <a:off x="20434300" y="6716522"/>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21" name="フローチャート : 判断 720"/>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156408</xdr:rowOff>
    </xdr:from>
    <xdr:ext cx="378565" cy="259045"/>
    <xdr:sp macro="" textlink="">
      <xdr:nvSpPr>
        <xdr:cNvPr id="722" name="テキスト ボックス 721"/>
        <xdr:cNvSpPr txBox="1"/>
      </xdr:nvSpPr>
      <xdr:spPr>
        <a:xfrm>
          <a:off x="21134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65895</xdr:rowOff>
    </xdr:from>
    <xdr:to>
      <xdr:col>29</xdr:col>
      <xdr:colOff>517525</xdr:colOff>
      <xdr:row>39</xdr:row>
      <xdr:rowOff>90715</xdr:rowOff>
    </xdr:to>
    <xdr:cxnSp macro="">
      <xdr:nvCxnSpPr>
        <xdr:cNvPr id="723" name="直線コネクタ 722"/>
        <xdr:cNvCxnSpPr/>
      </xdr:nvCxnSpPr>
      <xdr:spPr>
        <a:xfrm flipV="1">
          <a:off x="19545300" y="6752445"/>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4" name="フローチャート : 判断 723"/>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5" name="テキスト ボックス 724"/>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90715</xdr:rowOff>
    </xdr:from>
    <xdr:to>
      <xdr:col>28</xdr:col>
      <xdr:colOff>314325</xdr:colOff>
      <xdr:row>39</xdr:row>
      <xdr:rowOff>98878</xdr:rowOff>
    </xdr:to>
    <xdr:cxnSp macro="">
      <xdr:nvCxnSpPr>
        <xdr:cNvPr id="726" name="直線コネクタ 725"/>
        <xdr:cNvCxnSpPr/>
      </xdr:nvCxnSpPr>
      <xdr:spPr>
        <a:xfrm flipV="1">
          <a:off x="18656300" y="677726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7" name="フローチャート : 判断 726"/>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28" name="テキスト ボックス 727"/>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9" name="フローチャート : 判断 728"/>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114281</xdr:rowOff>
    </xdr:from>
    <xdr:ext cx="378565" cy="259045"/>
    <xdr:sp macro="" textlink="">
      <xdr:nvSpPr>
        <xdr:cNvPr id="730" name="テキスト ボックス 729"/>
        <xdr:cNvSpPr txBox="1"/>
      </xdr:nvSpPr>
      <xdr:spPr>
        <a:xfrm>
          <a:off x="18467017" y="628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81062</xdr:rowOff>
    </xdr:from>
    <xdr:to>
      <xdr:col>32</xdr:col>
      <xdr:colOff>238125</xdr:colOff>
      <xdr:row>31</xdr:row>
      <xdr:rowOff>11212</xdr:rowOff>
    </xdr:to>
    <xdr:sp macro="" textlink="">
      <xdr:nvSpPr>
        <xdr:cNvPr id="736" name="円/楕円 735"/>
        <xdr:cNvSpPr/>
      </xdr:nvSpPr>
      <xdr:spPr>
        <a:xfrm>
          <a:off x="22110700" y="5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167439</xdr:rowOff>
    </xdr:from>
    <xdr:ext cx="469744" cy="259045"/>
    <xdr:sp macro="" textlink="">
      <xdr:nvSpPr>
        <xdr:cNvPr id="737" name="投資及び出資金該当値テキスト"/>
        <xdr:cNvSpPr txBox="1"/>
      </xdr:nvSpPr>
      <xdr:spPr>
        <a:xfrm>
          <a:off x="22212300" y="513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150622</xdr:rowOff>
    </xdr:from>
    <xdr:to>
      <xdr:col>31</xdr:col>
      <xdr:colOff>85725</xdr:colOff>
      <xdr:row>39</xdr:row>
      <xdr:rowOff>80772</xdr:rowOff>
    </xdr:to>
    <xdr:sp macro="" textlink="">
      <xdr:nvSpPr>
        <xdr:cNvPr id="738" name="円/楕円 737"/>
        <xdr:cNvSpPr/>
      </xdr:nvSpPr>
      <xdr:spPr>
        <a:xfrm>
          <a:off x="21272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71899</xdr:rowOff>
    </xdr:from>
    <xdr:ext cx="378565" cy="259045"/>
    <xdr:sp macro="" textlink="">
      <xdr:nvSpPr>
        <xdr:cNvPr id="739" name="テキスト ボックス 738"/>
        <xdr:cNvSpPr txBox="1"/>
      </xdr:nvSpPr>
      <xdr:spPr>
        <a:xfrm>
          <a:off x="21134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15095</xdr:rowOff>
    </xdr:from>
    <xdr:to>
      <xdr:col>29</xdr:col>
      <xdr:colOff>568325</xdr:colOff>
      <xdr:row>39</xdr:row>
      <xdr:rowOff>116695</xdr:rowOff>
    </xdr:to>
    <xdr:sp macro="" textlink="">
      <xdr:nvSpPr>
        <xdr:cNvPr id="740" name="円/楕円 739"/>
        <xdr:cNvSpPr/>
      </xdr:nvSpPr>
      <xdr:spPr>
        <a:xfrm>
          <a:off x="203835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107822</xdr:rowOff>
    </xdr:from>
    <xdr:ext cx="378565" cy="259045"/>
    <xdr:sp macro="" textlink="">
      <xdr:nvSpPr>
        <xdr:cNvPr id="741" name="テキスト ボックス 740"/>
        <xdr:cNvSpPr txBox="1"/>
      </xdr:nvSpPr>
      <xdr:spPr>
        <a:xfrm>
          <a:off x="20245017" y="67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39915</xdr:rowOff>
    </xdr:from>
    <xdr:to>
      <xdr:col>28</xdr:col>
      <xdr:colOff>365125</xdr:colOff>
      <xdr:row>39</xdr:row>
      <xdr:rowOff>141515</xdr:rowOff>
    </xdr:to>
    <xdr:sp macro="" textlink="">
      <xdr:nvSpPr>
        <xdr:cNvPr id="742" name="円/楕円 741"/>
        <xdr:cNvSpPr/>
      </xdr:nvSpPr>
      <xdr:spPr>
        <a:xfrm>
          <a:off x="19494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132642</xdr:rowOff>
    </xdr:from>
    <xdr:ext cx="313932" cy="259045"/>
    <xdr:sp macro="" textlink="">
      <xdr:nvSpPr>
        <xdr:cNvPr id="743" name="テキスト ボックス 742"/>
        <xdr:cNvSpPr txBox="1"/>
      </xdr:nvSpPr>
      <xdr:spPr>
        <a:xfrm>
          <a:off x="19388333" y="6819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4" name="円/楕円 74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5" name="テキスト ボックス 74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7" name="直線コネクタ 766"/>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70"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71" name="直線コネクタ 770"/>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24988</xdr:rowOff>
    </xdr:from>
    <xdr:to>
      <xdr:col>32</xdr:col>
      <xdr:colOff>187325</xdr:colOff>
      <xdr:row>57</xdr:row>
      <xdr:rowOff>26932</xdr:rowOff>
    </xdr:to>
    <xdr:cxnSp macro="">
      <xdr:nvCxnSpPr>
        <xdr:cNvPr id="772" name="直線コネクタ 771"/>
        <xdr:cNvCxnSpPr/>
      </xdr:nvCxnSpPr>
      <xdr:spPr>
        <a:xfrm flipV="1">
          <a:off x="21323300" y="9797638"/>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78826</xdr:rowOff>
    </xdr:from>
    <xdr:ext cx="469744" cy="259045"/>
    <xdr:sp macro="" textlink="">
      <xdr:nvSpPr>
        <xdr:cNvPr id="773" name="貸付金平均値テキスト"/>
        <xdr:cNvSpPr txBox="1"/>
      </xdr:nvSpPr>
      <xdr:spPr>
        <a:xfrm>
          <a:off x="22212300" y="9851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4" name="フローチャート : 判断 773"/>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26932</xdr:rowOff>
    </xdr:from>
    <xdr:to>
      <xdr:col>31</xdr:col>
      <xdr:colOff>34925</xdr:colOff>
      <xdr:row>57</xdr:row>
      <xdr:rowOff>27069</xdr:rowOff>
    </xdr:to>
    <xdr:cxnSp macro="">
      <xdr:nvCxnSpPr>
        <xdr:cNvPr id="775" name="直線コネクタ 774"/>
        <xdr:cNvCxnSpPr/>
      </xdr:nvCxnSpPr>
      <xdr:spPr>
        <a:xfrm flipV="1">
          <a:off x="20434300" y="979958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6" name="フローチャート : 判断 775"/>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33952</xdr:rowOff>
    </xdr:from>
    <xdr:ext cx="469744" cy="259045"/>
    <xdr:sp macro="" textlink="">
      <xdr:nvSpPr>
        <xdr:cNvPr id="777" name="テキスト ボックス 776"/>
        <xdr:cNvSpPr txBox="1"/>
      </xdr:nvSpPr>
      <xdr:spPr>
        <a:xfrm>
          <a:off x="21088427" y="997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23640</xdr:rowOff>
    </xdr:from>
    <xdr:to>
      <xdr:col>29</xdr:col>
      <xdr:colOff>517525</xdr:colOff>
      <xdr:row>57</xdr:row>
      <xdr:rowOff>27069</xdr:rowOff>
    </xdr:to>
    <xdr:cxnSp macro="">
      <xdr:nvCxnSpPr>
        <xdr:cNvPr id="778" name="直線コネクタ 777"/>
        <xdr:cNvCxnSpPr/>
      </xdr:nvCxnSpPr>
      <xdr:spPr>
        <a:xfrm>
          <a:off x="19545300" y="979629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9" name="フローチャート : 判断 778"/>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45838</xdr:rowOff>
    </xdr:from>
    <xdr:ext cx="469744" cy="259045"/>
    <xdr:sp macro="" textlink="">
      <xdr:nvSpPr>
        <xdr:cNvPr id="780" name="テキスト ボックス 779"/>
        <xdr:cNvSpPr txBox="1"/>
      </xdr:nvSpPr>
      <xdr:spPr>
        <a:xfrm>
          <a:off x="20199427" y="9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21354</xdr:rowOff>
    </xdr:from>
    <xdr:to>
      <xdr:col>28</xdr:col>
      <xdr:colOff>314325</xdr:colOff>
      <xdr:row>57</xdr:row>
      <xdr:rowOff>23640</xdr:rowOff>
    </xdr:to>
    <xdr:cxnSp macro="">
      <xdr:nvCxnSpPr>
        <xdr:cNvPr id="781" name="直線コネクタ 780"/>
        <xdr:cNvCxnSpPr/>
      </xdr:nvCxnSpPr>
      <xdr:spPr>
        <a:xfrm>
          <a:off x="18656300" y="97940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82" name="フローチャート : 判断 781"/>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39003</xdr:rowOff>
    </xdr:from>
    <xdr:ext cx="469744" cy="259045"/>
    <xdr:sp macro="" textlink="">
      <xdr:nvSpPr>
        <xdr:cNvPr id="783" name="テキスト ボックス 782"/>
        <xdr:cNvSpPr txBox="1"/>
      </xdr:nvSpPr>
      <xdr:spPr>
        <a:xfrm>
          <a:off x="19310427" y="998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4" name="フローチャート : 判断 783"/>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11137</xdr:rowOff>
    </xdr:from>
    <xdr:ext cx="469744" cy="259045"/>
    <xdr:sp macro="" textlink="">
      <xdr:nvSpPr>
        <xdr:cNvPr id="785" name="テキスト ボックス 784"/>
        <xdr:cNvSpPr txBox="1"/>
      </xdr:nvSpPr>
      <xdr:spPr>
        <a:xfrm>
          <a:off x="18421427" y="995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145638</xdr:rowOff>
    </xdr:from>
    <xdr:to>
      <xdr:col>32</xdr:col>
      <xdr:colOff>238125</xdr:colOff>
      <xdr:row>57</xdr:row>
      <xdr:rowOff>75788</xdr:rowOff>
    </xdr:to>
    <xdr:sp macro="" textlink="">
      <xdr:nvSpPr>
        <xdr:cNvPr id="791" name="円/楕円 790"/>
        <xdr:cNvSpPr/>
      </xdr:nvSpPr>
      <xdr:spPr>
        <a:xfrm>
          <a:off x="22110700" y="97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168515</xdr:rowOff>
    </xdr:from>
    <xdr:ext cx="534377" cy="259045"/>
    <xdr:sp macro="" textlink="">
      <xdr:nvSpPr>
        <xdr:cNvPr id="792" name="貸付金該当値テキスト"/>
        <xdr:cNvSpPr txBox="1"/>
      </xdr:nvSpPr>
      <xdr:spPr>
        <a:xfrm>
          <a:off x="22212300" y="95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147582</xdr:rowOff>
    </xdr:from>
    <xdr:to>
      <xdr:col>31</xdr:col>
      <xdr:colOff>85725</xdr:colOff>
      <xdr:row>57</xdr:row>
      <xdr:rowOff>77732</xdr:rowOff>
    </xdr:to>
    <xdr:sp macro="" textlink="">
      <xdr:nvSpPr>
        <xdr:cNvPr id="793" name="円/楕円 792"/>
        <xdr:cNvSpPr/>
      </xdr:nvSpPr>
      <xdr:spPr>
        <a:xfrm>
          <a:off x="21272500" y="97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94259</xdr:rowOff>
    </xdr:from>
    <xdr:ext cx="534377" cy="259045"/>
    <xdr:sp macro="" textlink="">
      <xdr:nvSpPr>
        <xdr:cNvPr id="794" name="テキスト ボックス 793"/>
        <xdr:cNvSpPr txBox="1"/>
      </xdr:nvSpPr>
      <xdr:spPr>
        <a:xfrm>
          <a:off x="21056111" y="95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147719</xdr:rowOff>
    </xdr:from>
    <xdr:to>
      <xdr:col>29</xdr:col>
      <xdr:colOff>568325</xdr:colOff>
      <xdr:row>57</xdr:row>
      <xdr:rowOff>77869</xdr:rowOff>
    </xdr:to>
    <xdr:sp macro="" textlink="">
      <xdr:nvSpPr>
        <xdr:cNvPr id="795" name="円/楕円 794"/>
        <xdr:cNvSpPr/>
      </xdr:nvSpPr>
      <xdr:spPr>
        <a:xfrm>
          <a:off x="20383500" y="97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94396</xdr:rowOff>
    </xdr:from>
    <xdr:ext cx="534377" cy="259045"/>
    <xdr:sp macro="" textlink="">
      <xdr:nvSpPr>
        <xdr:cNvPr id="796" name="テキスト ボックス 795"/>
        <xdr:cNvSpPr txBox="1"/>
      </xdr:nvSpPr>
      <xdr:spPr>
        <a:xfrm>
          <a:off x="20167111" y="952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144290</xdr:rowOff>
    </xdr:from>
    <xdr:to>
      <xdr:col>28</xdr:col>
      <xdr:colOff>365125</xdr:colOff>
      <xdr:row>57</xdr:row>
      <xdr:rowOff>74440</xdr:rowOff>
    </xdr:to>
    <xdr:sp macro="" textlink="">
      <xdr:nvSpPr>
        <xdr:cNvPr id="797" name="円/楕円 796"/>
        <xdr:cNvSpPr/>
      </xdr:nvSpPr>
      <xdr:spPr>
        <a:xfrm>
          <a:off x="19494500" y="97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90967</xdr:rowOff>
    </xdr:from>
    <xdr:ext cx="534377" cy="259045"/>
    <xdr:sp macro="" textlink="">
      <xdr:nvSpPr>
        <xdr:cNvPr id="798" name="テキスト ボックス 797"/>
        <xdr:cNvSpPr txBox="1"/>
      </xdr:nvSpPr>
      <xdr:spPr>
        <a:xfrm>
          <a:off x="19278111" y="9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142004</xdr:rowOff>
    </xdr:from>
    <xdr:to>
      <xdr:col>27</xdr:col>
      <xdr:colOff>161925</xdr:colOff>
      <xdr:row>57</xdr:row>
      <xdr:rowOff>72154</xdr:rowOff>
    </xdr:to>
    <xdr:sp macro="" textlink="">
      <xdr:nvSpPr>
        <xdr:cNvPr id="799" name="円/楕円 798"/>
        <xdr:cNvSpPr/>
      </xdr:nvSpPr>
      <xdr:spPr>
        <a:xfrm>
          <a:off x="18605500" y="97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88681</xdr:rowOff>
    </xdr:from>
    <xdr:ext cx="534377" cy="259045"/>
    <xdr:sp macro="" textlink="">
      <xdr:nvSpPr>
        <xdr:cNvPr id="800" name="テキスト ボックス 799"/>
        <xdr:cNvSpPr txBox="1"/>
      </xdr:nvSpPr>
      <xdr:spPr>
        <a:xfrm>
          <a:off x="18389111" y="951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1" name="テキスト ボックス 81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1" name="テキスト ボックス 82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3" name="テキスト ボックス 82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5" name="直線コネクタ 824"/>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6"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7" name="直線コネクタ 826"/>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8"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9" name="直線コネクタ 828"/>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94932</xdr:rowOff>
    </xdr:from>
    <xdr:to>
      <xdr:col>32</xdr:col>
      <xdr:colOff>187325</xdr:colOff>
      <xdr:row>77</xdr:row>
      <xdr:rowOff>50927</xdr:rowOff>
    </xdr:to>
    <xdr:cxnSp macro="">
      <xdr:nvCxnSpPr>
        <xdr:cNvPr id="830" name="直線コネクタ 829"/>
        <xdr:cNvCxnSpPr/>
      </xdr:nvCxnSpPr>
      <xdr:spPr>
        <a:xfrm>
          <a:off x="21323300" y="12953682"/>
          <a:ext cx="838200" cy="29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157992</xdr:rowOff>
    </xdr:from>
    <xdr:ext cx="534377" cy="259045"/>
    <xdr:sp macro="" textlink="">
      <xdr:nvSpPr>
        <xdr:cNvPr id="831" name="繰出金平均値テキスト"/>
        <xdr:cNvSpPr txBox="1"/>
      </xdr:nvSpPr>
      <xdr:spPr>
        <a:xfrm>
          <a:off x="22212300" y="1267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32" name="フローチャート : 判断 831"/>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94932</xdr:rowOff>
    </xdr:from>
    <xdr:to>
      <xdr:col>31</xdr:col>
      <xdr:colOff>34925</xdr:colOff>
      <xdr:row>75</xdr:row>
      <xdr:rowOff>166751</xdr:rowOff>
    </xdr:to>
    <xdr:cxnSp macro="">
      <xdr:nvCxnSpPr>
        <xdr:cNvPr id="833" name="直線コネクタ 832"/>
        <xdr:cNvCxnSpPr/>
      </xdr:nvCxnSpPr>
      <xdr:spPr>
        <a:xfrm flipV="1">
          <a:off x="20434300" y="12953682"/>
          <a:ext cx="8890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4" name="フローチャート : 判断 833"/>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5" name="テキスト ボックス 834"/>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166751</xdr:rowOff>
    </xdr:from>
    <xdr:to>
      <xdr:col>29</xdr:col>
      <xdr:colOff>517525</xdr:colOff>
      <xdr:row>76</xdr:row>
      <xdr:rowOff>29896</xdr:rowOff>
    </xdr:to>
    <xdr:cxnSp macro="">
      <xdr:nvCxnSpPr>
        <xdr:cNvPr id="836" name="直線コネクタ 835"/>
        <xdr:cNvCxnSpPr/>
      </xdr:nvCxnSpPr>
      <xdr:spPr>
        <a:xfrm flipV="1">
          <a:off x="19545300" y="13025501"/>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7" name="フローチャート : 判断 836"/>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38" name="テキスト ボックス 837"/>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27953</xdr:rowOff>
    </xdr:from>
    <xdr:to>
      <xdr:col>28</xdr:col>
      <xdr:colOff>314325</xdr:colOff>
      <xdr:row>76</xdr:row>
      <xdr:rowOff>29896</xdr:rowOff>
    </xdr:to>
    <xdr:cxnSp macro="">
      <xdr:nvCxnSpPr>
        <xdr:cNvPr id="839" name="直線コネクタ 838"/>
        <xdr:cNvCxnSpPr/>
      </xdr:nvCxnSpPr>
      <xdr:spPr>
        <a:xfrm>
          <a:off x="18656300" y="1305815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40" name="フローチャート : 判断 839"/>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84307</xdr:rowOff>
    </xdr:from>
    <xdr:ext cx="534377" cy="259045"/>
    <xdr:sp macro="" textlink="">
      <xdr:nvSpPr>
        <xdr:cNvPr id="841" name="テキスト ボックス 840"/>
        <xdr:cNvSpPr txBox="1"/>
      </xdr:nvSpPr>
      <xdr:spPr>
        <a:xfrm>
          <a:off x="19278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42" name="フローチャート : 判断 841"/>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45940</xdr:rowOff>
    </xdr:from>
    <xdr:ext cx="534377" cy="259045"/>
    <xdr:sp macro="" textlink="">
      <xdr:nvSpPr>
        <xdr:cNvPr id="843" name="テキスト ボックス 842"/>
        <xdr:cNvSpPr txBox="1"/>
      </xdr:nvSpPr>
      <xdr:spPr>
        <a:xfrm>
          <a:off x="18389111" y="127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127</xdr:rowOff>
    </xdr:from>
    <xdr:to>
      <xdr:col>32</xdr:col>
      <xdr:colOff>238125</xdr:colOff>
      <xdr:row>77</xdr:row>
      <xdr:rowOff>101727</xdr:rowOff>
    </xdr:to>
    <xdr:sp macro="" textlink="">
      <xdr:nvSpPr>
        <xdr:cNvPr id="849" name="円/楕円 848"/>
        <xdr:cNvSpPr/>
      </xdr:nvSpPr>
      <xdr:spPr>
        <a:xfrm>
          <a:off x="22110700" y="132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150004</xdr:rowOff>
    </xdr:from>
    <xdr:ext cx="534377" cy="259045"/>
    <xdr:sp macro="" textlink="">
      <xdr:nvSpPr>
        <xdr:cNvPr id="850" name="繰出金該当値テキスト"/>
        <xdr:cNvSpPr txBox="1"/>
      </xdr:nvSpPr>
      <xdr:spPr>
        <a:xfrm>
          <a:off x="22212300" y="1318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44132</xdr:rowOff>
    </xdr:from>
    <xdr:to>
      <xdr:col>31</xdr:col>
      <xdr:colOff>85725</xdr:colOff>
      <xdr:row>75</xdr:row>
      <xdr:rowOff>145732</xdr:rowOff>
    </xdr:to>
    <xdr:sp macro="" textlink="">
      <xdr:nvSpPr>
        <xdr:cNvPr id="851" name="円/楕円 850"/>
        <xdr:cNvSpPr/>
      </xdr:nvSpPr>
      <xdr:spPr>
        <a:xfrm>
          <a:off x="21272500" y="129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162259</xdr:rowOff>
    </xdr:from>
    <xdr:ext cx="534377" cy="259045"/>
    <xdr:sp macro="" textlink="">
      <xdr:nvSpPr>
        <xdr:cNvPr id="852" name="テキスト ボックス 851"/>
        <xdr:cNvSpPr txBox="1"/>
      </xdr:nvSpPr>
      <xdr:spPr>
        <a:xfrm>
          <a:off x="21056111" y="126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115951</xdr:rowOff>
    </xdr:from>
    <xdr:to>
      <xdr:col>29</xdr:col>
      <xdr:colOff>568325</xdr:colOff>
      <xdr:row>76</xdr:row>
      <xdr:rowOff>46101</xdr:rowOff>
    </xdr:to>
    <xdr:sp macro="" textlink="">
      <xdr:nvSpPr>
        <xdr:cNvPr id="853" name="円/楕円 852"/>
        <xdr:cNvSpPr/>
      </xdr:nvSpPr>
      <xdr:spPr>
        <a:xfrm>
          <a:off x="20383500" y="129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62628</xdr:rowOff>
    </xdr:from>
    <xdr:ext cx="534377" cy="259045"/>
    <xdr:sp macro="" textlink="">
      <xdr:nvSpPr>
        <xdr:cNvPr id="854" name="テキスト ボックス 853"/>
        <xdr:cNvSpPr txBox="1"/>
      </xdr:nvSpPr>
      <xdr:spPr>
        <a:xfrm>
          <a:off x="20167111" y="127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150546</xdr:rowOff>
    </xdr:from>
    <xdr:to>
      <xdr:col>28</xdr:col>
      <xdr:colOff>365125</xdr:colOff>
      <xdr:row>76</xdr:row>
      <xdr:rowOff>80696</xdr:rowOff>
    </xdr:to>
    <xdr:sp macro="" textlink="">
      <xdr:nvSpPr>
        <xdr:cNvPr id="855" name="円/楕円 854"/>
        <xdr:cNvSpPr/>
      </xdr:nvSpPr>
      <xdr:spPr>
        <a:xfrm>
          <a:off x="19494500" y="130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71823</xdr:rowOff>
    </xdr:from>
    <xdr:ext cx="534377" cy="259045"/>
    <xdr:sp macro="" textlink="">
      <xdr:nvSpPr>
        <xdr:cNvPr id="856" name="テキスト ボックス 855"/>
        <xdr:cNvSpPr txBox="1"/>
      </xdr:nvSpPr>
      <xdr:spPr>
        <a:xfrm>
          <a:off x="19278111" y="1310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148603</xdr:rowOff>
    </xdr:from>
    <xdr:to>
      <xdr:col>27</xdr:col>
      <xdr:colOff>161925</xdr:colOff>
      <xdr:row>76</xdr:row>
      <xdr:rowOff>78753</xdr:rowOff>
    </xdr:to>
    <xdr:sp macro="" textlink="">
      <xdr:nvSpPr>
        <xdr:cNvPr id="857" name="円/楕円 856"/>
        <xdr:cNvSpPr/>
      </xdr:nvSpPr>
      <xdr:spPr>
        <a:xfrm>
          <a:off x="18605500" y="130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69880</xdr:rowOff>
    </xdr:from>
    <xdr:ext cx="534377" cy="259045"/>
    <xdr:sp macro="" textlink="">
      <xdr:nvSpPr>
        <xdr:cNvPr id="858" name="テキスト ボックス 857"/>
        <xdr:cNvSpPr txBox="1"/>
      </xdr:nvSpPr>
      <xdr:spPr>
        <a:xfrm>
          <a:off x="18389111" y="1310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住民一人当たりの性質別決算では、</a:t>
          </a:r>
          <a:r>
            <a:rPr kumimoji="1" lang="ja-JP" altLang="en-US" sz="1300" baseline="0">
              <a:solidFill>
                <a:schemeClr val="dk1"/>
              </a:solidFill>
              <a:effectLst/>
              <a:latin typeface="+mn-ea"/>
              <a:ea typeface="+mn-ea"/>
              <a:cs typeface="+mn-cs"/>
            </a:rPr>
            <a:t>旧来からの給与体系により</a:t>
          </a:r>
          <a:r>
            <a:rPr kumimoji="1" lang="ja-JP" altLang="ja-JP" sz="1300" baseline="0">
              <a:solidFill>
                <a:schemeClr val="dk1"/>
              </a:solidFill>
              <a:effectLst/>
              <a:latin typeface="+mn-ea"/>
              <a:ea typeface="+mn-ea"/>
              <a:cs typeface="+mn-cs"/>
            </a:rPr>
            <a:t>人件費</a:t>
          </a:r>
          <a:r>
            <a:rPr kumimoji="1" lang="ja-JP" altLang="en-US" sz="1300" baseline="0">
              <a:solidFill>
                <a:schemeClr val="dk1"/>
              </a:solidFill>
              <a:effectLst/>
              <a:latin typeface="+mn-ea"/>
              <a:ea typeface="+mn-ea"/>
              <a:cs typeface="+mn-cs"/>
            </a:rPr>
            <a:t>が類似団体等と比較して高いほか、道路や公共施設の老朽化などにより</a:t>
          </a:r>
          <a:r>
            <a:rPr kumimoji="1" lang="ja-JP" altLang="ja-JP" sz="1300" baseline="0">
              <a:solidFill>
                <a:schemeClr val="dk1"/>
              </a:solidFill>
              <a:effectLst/>
              <a:latin typeface="+mn-ea"/>
              <a:ea typeface="+mn-ea"/>
              <a:cs typeface="+mn-cs"/>
            </a:rPr>
            <a:t>維持補修費、</a:t>
          </a:r>
          <a:r>
            <a:rPr kumimoji="1" lang="en-US" altLang="ja-JP" sz="1300" baseline="0">
              <a:solidFill>
                <a:schemeClr val="dk1"/>
              </a:solidFill>
              <a:effectLst/>
              <a:latin typeface="+mn-ea"/>
              <a:ea typeface="+mn-ea"/>
              <a:cs typeface="+mn-cs"/>
            </a:rPr>
            <a:t>24</a:t>
          </a:r>
          <a:r>
            <a:rPr kumimoji="1" lang="ja-JP" altLang="en-US" sz="1300" baseline="0">
              <a:solidFill>
                <a:schemeClr val="dk1"/>
              </a:solidFill>
              <a:effectLst/>
              <a:latin typeface="+mn-ea"/>
              <a:ea typeface="+mn-ea"/>
              <a:cs typeface="+mn-cs"/>
            </a:rPr>
            <a:t>年度の豪雨災害等からの</a:t>
          </a:r>
          <a:r>
            <a:rPr kumimoji="1" lang="ja-JP" altLang="ja-JP" sz="1300" baseline="0">
              <a:solidFill>
                <a:schemeClr val="dk1"/>
              </a:solidFill>
              <a:effectLst/>
              <a:latin typeface="+mn-ea"/>
              <a:ea typeface="+mn-ea"/>
              <a:cs typeface="+mn-cs"/>
            </a:rPr>
            <a:t>復旧</a:t>
          </a:r>
          <a:r>
            <a:rPr kumimoji="1" lang="ja-JP" altLang="en-US" sz="1300" baseline="0">
              <a:solidFill>
                <a:schemeClr val="dk1"/>
              </a:solidFill>
              <a:effectLst/>
              <a:latin typeface="+mn-ea"/>
              <a:ea typeface="+mn-ea"/>
              <a:cs typeface="+mn-cs"/>
            </a:rPr>
            <a:t>により災害復旧</a:t>
          </a:r>
          <a:r>
            <a:rPr kumimoji="1" lang="ja-JP" altLang="ja-JP" sz="1300" baseline="0">
              <a:solidFill>
                <a:schemeClr val="dk1"/>
              </a:solidFill>
              <a:effectLst/>
              <a:latin typeface="+mn-ea"/>
              <a:ea typeface="+mn-ea"/>
              <a:cs typeface="+mn-cs"/>
            </a:rPr>
            <a:t>事業費</a:t>
          </a:r>
          <a:r>
            <a:rPr kumimoji="1" lang="ja-JP" altLang="en-US" sz="1300" baseline="0">
              <a:solidFill>
                <a:schemeClr val="dk1"/>
              </a:solidFill>
              <a:effectLst/>
              <a:latin typeface="+mn-ea"/>
              <a:ea typeface="+mn-ea"/>
              <a:cs typeface="+mn-cs"/>
            </a:rPr>
            <a:t>な</a:t>
          </a:r>
          <a:r>
            <a:rPr kumimoji="1" lang="ja-JP" altLang="ja-JP" sz="1300" baseline="0">
              <a:solidFill>
                <a:schemeClr val="dk1"/>
              </a:solidFill>
              <a:effectLst/>
              <a:latin typeface="+mn-ea"/>
              <a:ea typeface="+mn-ea"/>
              <a:cs typeface="+mn-cs"/>
            </a:rPr>
            <a:t>どが類似団体等と比較して高い傾向にある</a:t>
          </a:r>
          <a:r>
            <a:rPr kumimoji="1" lang="ja-JP" altLang="en-US" sz="1300" baseline="0">
              <a:solidFill>
                <a:schemeClr val="dk1"/>
              </a:solidFill>
              <a:effectLst/>
              <a:latin typeface="+mn-ea"/>
              <a:ea typeface="+mn-ea"/>
              <a:cs typeface="+mn-cs"/>
            </a:rPr>
            <a:t>。</a:t>
          </a:r>
          <a:endParaRPr kumimoji="1" lang="en-US" altLang="ja-JP" sz="1300" baseline="0">
            <a:solidFill>
              <a:schemeClr val="dk1"/>
            </a:solidFill>
            <a:effectLst/>
            <a:latin typeface="+mn-ea"/>
            <a:ea typeface="+mn-ea"/>
            <a:cs typeface="+mn-cs"/>
          </a:endParaRPr>
        </a:p>
        <a:p>
          <a:r>
            <a:rPr kumimoji="1" lang="ja-JP" altLang="en-US"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一方</a:t>
          </a:r>
          <a:r>
            <a:rPr kumimoji="1" lang="ja-JP" altLang="en-US" sz="1300" baseline="0">
              <a:solidFill>
                <a:schemeClr val="dk1"/>
              </a:solidFill>
              <a:effectLst/>
              <a:latin typeface="+mn-ea"/>
              <a:ea typeface="+mn-ea"/>
              <a:cs typeface="+mn-cs"/>
            </a:rPr>
            <a:t>で</a:t>
          </a:r>
          <a:r>
            <a:rPr kumimoji="1" lang="ja-JP" altLang="ja-JP" sz="1300" baseline="0">
              <a:solidFill>
                <a:schemeClr val="dk1"/>
              </a:solidFill>
              <a:effectLst/>
              <a:latin typeface="+mn-ea"/>
              <a:ea typeface="+mn-ea"/>
              <a:cs typeface="+mn-cs"/>
            </a:rPr>
            <a:t>、</a:t>
          </a:r>
          <a:r>
            <a:rPr kumimoji="1" lang="ja-JP" altLang="en-US" sz="1300" baseline="0">
              <a:solidFill>
                <a:schemeClr val="dk1"/>
              </a:solidFill>
              <a:effectLst/>
              <a:latin typeface="+mn-ea"/>
              <a:ea typeface="+mn-ea"/>
              <a:cs typeface="+mn-cs"/>
            </a:rPr>
            <a:t>事務経費や市単独事業などの精査及び市債の発行抑制などにより</a:t>
          </a:r>
          <a:r>
            <a:rPr kumimoji="1" lang="ja-JP" altLang="ja-JP" sz="1300" baseline="0">
              <a:solidFill>
                <a:schemeClr val="dk1"/>
              </a:solidFill>
              <a:effectLst/>
              <a:latin typeface="+mn-ea"/>
              <a:ea typeface="+mn-ea"/>
              <a:cs typeface="+mn-cs"/>
            </a:rPr>
            <a:t>物件費、扶助費、普通建設事業費、公債費などは低い傾向にあります。</a:t>
          </a:r>
          <a:endParaRPr lang="ja-JP" altLang="ja-JP" sz="1300" baseline="0">
            <a:effectLst/>
            <a:latin typeface="+mn-ea"/>
            <a:ea typeface="+mn-ea"/>
          </a:endParaRPr>
        </a:p>
        <a:p>
          <a:r>
            <a:rPr kumimoji="1" lang="ja-JP" altLang="ja-JP" sz="1300" baseline="0">
              <a:solidFill>
                <a:schemeClr val="dk1"/>
              </a:solidFill>
              <a:effectLst/>
              <a:latin typeface="+mn-ea"/>
              <a:ea typeface="+mn-ea"/>
              <a:cs typeface="+mn-cs"/>
            </a:rPr>
            <a:t>　人件費をはじめとする義務的経費の抑制を図るとともに、公共施設アセットマネジメントを推進していく中で、将来世代に過度に負担を先送りしないよう、普通建設事業を適正な規模で進めていきます。</a:t>
          </a:r>
          <a:endParaRPr lang="ja-JP" altLang="ja-JP" sz="1300" baseline="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189,623
186,962
67.54
60,686,492
60,283,867
276,996
34,855,596
45,000,162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43906</xdr:rowOff>
    </xdr:from>
    <xdr:to>
      <xdr:col>6</xdr:col>
      <xdr:colOff>510540</xdr:colOff>
      <xdr:row>38</xdr:row>
      <xdr:rowOff>70031</xdr:rowOff>
    </xdr:to>
    <xdr:cxnSp macro="">
      <xdr:nvCxnSpPr>
        <xdr:cNvPr id="58" name="直線コネクタ 57"/>
        <xdr:cNvCxnSpPr/>
      </xdr:nvCxnSpPr>
      <xdr:spPr>
        <a:xfrm flipV="1">
          <a:off x="4633595" y="5187406"/>
          <a:ext cx="127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73858</xdr:rowOff>
    </xdr:from>
    <xdr:ext cx="469744" cy="259045"/>
    <xdr:sp macro="" textlink="">
      <xdr:nvSpPr>
        <xdr:cNvPr id="59" name="議会費最小値テキスト"/>
        <xdr:cNvSpPr txBox="1"/>
      </xdr:nvSpPr>
      <xdr:spPr>
        <a:xfrm>
          <a:off x="4686300"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70031</xdr:rowOff>
    </xdr:from>
    <xdr:to>
      <xdr:col>6</xdr:col>
      <xdr:colOff>600075</xdr:colOff>
      <xdr:row>38</xdr:row>
      <xdr:rowOff>70031</xdr:rowOff>
    </xdr:to>
    <xdr:cxnSp macro="">
      <xdr:nvCxnSpPr>
        <xdr:cNvPr id="60" name="直線コネクタ 59"/>
        <xdr:cNvCxnSpPr/>
      </xdr:nvCxnSpPr>
      <xdr:spPr>
        <a:xfrm>
          <a:off x="4546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162033</xdr:rowOff>
    </xdr:from>
    <xdr:ext cx="469744" cy="259045"/>
    <xdr:sp macro="" textlink="">
      <xdr:nvSpPr>
        <xdr:cNvPr id="61" name="議会費最大値テキスト"/>
        <xdr:cNvSpPr txBox="1"/>
      </xdr:nvSpPr>
      <xdr:spPr>
        <a:xfrm>
          <a:off x="4686300" y="49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30</xdr:row>
      <xdr:rowOff>43906</xdr:rowOff>
    </xdr:from>
    <xdr:to>
      <xdr:col>6</xdr:col>
      <xdr:colOff>600075</xdr:colOff>
      <xdr:row>30</xdr:row>
      <xdr:rowOff>43906</xdr:rowOff>
    </xdr:to>
    <xdr:cxnSp macro="">
      <xdr:nvCxnSpPr>
        <xdr:cNvPr id="62" name="直線コネクタ 61"/>
        <xdr:cNvCxnSpPr/>
      </xdr:nvCxnSpPr>
      <xdr:spPr>
        <a:xfrm>
          <a:off x="4546600" y="518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69487</xdr:rowOff>
    </xdr:from>
    <xdr:to>
      <xdr:col>6</xdr:col>
      <xdr:colOff>511175</xdr:colOff>
      <xdr:row>33</xdr:row>
      <xdr:rowOff>134801</xdr:rowOff>
    </xdr:to>
    <xdr:cxnSp macro="">
      <xdr:nvCxnSpPr>
        <xdr:cNvPr id="63" name="直線コネクタ 62"/>
        <xdr:cNvCxnSpPr/>
      </xdr:nvCxnSpPr>
      <xdr:spPr>
        <a:xfrm flipV="1">
          <a:off x="3797300" y="572733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73314</xdr:rowOff>
    </xdr:from>
    <xdr:ext cx="469744" cy="259045"/>
    <xdr:sp macro="" textlink="">
      <xdr:nvSpPr>
        <xdr:cNvPr id="64" name="議会費平均値テキスト"/>
        <xdr:cNvSpPr txBox="1"/>
      </xdr:nvSpPr>
      <xdr:spPr>
        <a:xfrm>
          <a:off x="4686300" y="5731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94887</xdr:rowOff>
    </xdr:from>
    <xdr:to>
      <xdr:col>6</xdr:col>
      <xdr:colOff>561975</xdr:colOff>
      <xdr:row>34</xdr:row>
      <xdr:rowOff>25037</xdr:rowOff>
    </xdr:to>
    <xdr:sp macro="" textlink="">
      <xdr:nvSpPr>
        <xdr:cNvPr id="65" name="フローチャート : 判断 64"/>
        <xdr:cNvSpPr/>
      </xdr:nvSpPr>
      <xdr:spPr>
        <a:xfrm>
          <a:off x="45847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134801</xdr:rowOff>
    </xdr:from>
    <xdr:to>
      <xdr:col>5</xdr:col>
      <xdr:colOff>358775</xdr:colOff>
      <xdr:row>34</xdr:row>
      <xdr:rowOff>29754</xdr:rowOff>
    </xdr:to>
    <xdr:cxnSp macro="">
      <xdr:nvCxnSpPr>
        <xdr:cNvPr id="66" name="直線コネクタ 65"/>
        <xdr:cNvCxnSpPr/>
      </xdr:nvCxnSpPr>
      <xdr:spPr>
        <a:xfrm flipV="1">
          <a:off x="2908300" y="5792651"/>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113937</xdr:rowOff>
    </xdr:from>
    <xdr:to>
      <xdr:col>5</xdr:col>
      <xdr:colOff>409575</xdr:colOff>
      <xdr:row>35</xdr:row>
      <xdr:rowOff>44087</xdr:rowOff>
    </xdr:to>
    <xdr:sp macro="" textlink="">
      <xdr:nvSpPr>
        <xdr:cNvPr id="67" name="フローチャート : 判断 66"/>
        <xdr:cNvSpPr/>
      </xdr:nvSpPr>
      <xdr:spPr>
        <a:xfrm>
          <a:off x="3746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35214</xdr:rowOff>
    </xdr:from>
    <xdr:ext cx="469744" cy="259045"/>
    <xdr:sp macro="" textlink="">
      <xdr:nvSpPr>
        <xdr:cNvPr id="68" name="テキスト ボックス 67"/>
        <xdr:cNvSpPr txBox="1"/>
      </xdr:nvSpPr>
      <xdr:spPr>
        <a:xfrm>
          <a:off x="3562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126093</xdr:rowOff>
    </xdr:from>
    <xdr:to>
      <xdr:col>4</xdr:col>
      <xdr:colOff>155575</xdr:colOff>
      <xdr:row>34</xdr:row>
      <xdr:rowOff>29754</xdr:rowOff>
    </xdr:to>
    <xdr:cxnSp macro="">
      <xdr:nvCxnSpPr>
        <xdr:cNvPr id="69" name="直線コネクタ 68"/>
        <xdr:cNvCxnSpPr/>
      </xdr:nvCxnSpPr>
      <xdr:spPr>
        <a:xfrm>
          <a:off x="2019300" y="57839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132443</xdr:rowOff>
    </xdr:from>
    <xdr:to>
      <xdr:col>4</xdr:col>
      <xdr:colOff>206375</xdr:colOff>
      <xdr:row>35</xdr:row>
      <xdr:rowOff>62593</xdr:rowOff>
    </xdr:to>
    <xdr:sp macro="" textlink="">
      <xdr:nvSpPr>
        <xdr:cNvPr id="70" name="フローチャート :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53720</xdr:rowOff>
    </xdr:from>
    <xdr:ext cx="469744" cy="259045"/>
    <xdr:sp macro="" textlink="">
      <xdr:nvSpPr>
        <xdr:cNvPr id="71" name="テキスト ボックス 70"/>
        <xdr:cNvSpPr txBox="1"/>
      </xdr:nvSpPr>
      <xdr:spPr>
        <a:xfrm>
          <a:off x="2673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22134</xdr:rowOff>
    </xdr:from>
    <xdr:to>
      <xdr:col>2</xdr:col>
      <xdr:colOff>638175</xdr:colOff>
      <xdr:row>33</xdr:row>
      <xdr:rowOff>126093</xdr:rowOff>
    </xdr:to>
    <xdr:cxnSp macro="">
      <xdr:nvCxnSpPr>
        <xdr:cNvPr id="72" name="直線コネクタ 71"/>
        <xdr:cNvCxnSpPr/>
      </xdr:nvCxnSpPr>
      <xdr:spPr>
        <a:xfrm>
          <a:off x="1130300" y="5508534"/>
          <a:ext cx="889000" cy="2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168910</xdr:rowOff>
    </xdr:from>
    <xdr:to>
      <xdr:col>3</xdr:col>
      <xdr:colOff>3175</xdr:colOff>
      <xdr:row>34</xdr:row>
      <xdr:rowOff>99060</xdr:rowOff>
    </xdr:to>
    <xdr:sp macro="" textlink="">
      <xdr:nvSpPr>
        <xdr:cNvPr id="73" name="フローチャート : 判断 72"/>
        <xdr:cNvSpPr/>
      </xdr:nvSpPr>
      <xdr:spPr>
        <a:xfrm>
          <a:off x="1968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90187</xdr:rowOff>
    </xdr:from>
    <xdr:ext cx="469744" cy="259045"/>
    <xdr:sp macro="" textlink="">
      <xdr:nvSpPr>
        <xdr:cNvPr id="74" name="テキスト ボックス 73"/>
        <xdr:cNvSpPr txBox="1"/>
      </xdr:nvSpPr>
      <xdr:spPr>
        <a:xfrm>
          <a:off x="1784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44269</xdr:rowOff>
    </xdr:from>
    <xdr:to>
      <xdr:col>1</xdr:col>
      <xdr:colOff>485775</xdr:colOff>
      <xdr:row>32</xdr:row>
      <xdr:rowOff>145869</xdr:rowOff>
    </xdr:to>
    <xdr:sp macro="" textlink="">
      <xdr:nvSpPr>
        <xdr:cNvPr id="75" name="フローチャート : 判断 74"/>
        <xdr:cNvSpPr/>
      </xdr:nvSpPr>
      <xdr:spPr>
        <a:xfrm>
          <a:off x="1079500" y="55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136996</xdr:rowOff>
    </xdr:from>
    <xdr:ext cx="469744" cy="259045"/>
    <xdr:sp macro="" textlink="">
      <xdr:nvSpPr>
        <xdr:cNvPr id="76" name="テキスト ボックス 75"/>
        <xdr:cNvSpPr txBox="1"/>
      </xdr:nvSpPr>
      <xdr:spPr>
        <a:xfrm>
          <a:off x="895427" y="56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18687</xdr:rowOff>
    </xdr:from>
    <xdr:to>
      <xdr:col>6</xdr:col>
      <xdr:colOff>561975</xdr:colOff>
      <xdr:row>33</xdr:row>
      <xdr:rowOff>120287</xdr:rowOff>
    </xdr:to>
    <xdr:sp macro="" textlink="">
      <xdr:nvSpPr>
        <xdr:cNvPr id="82" name="円/楕円 81"/>
        <xdr:cNvSpPr/>
      </xdr:nvSpPr>
      <xdr:spPr>
        <a:xfrm>
          <a:off x="45847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41564</xdr:rowOff>
    </xdr:from>
    <xdr:ext cx="469744" cy="259045"/>
    <xdr:sp macro="" textlink="">
      <xdr:nvSpPr>
        <xdr:cNvPr id="83" name="議会費該当値テキスト"/>
        <xdr:cNvSpPr txBox="1"/>
      </xdr:nvSpPr>
      <xdr:spPr>
        <a:xfrm>
          <a:off x="4686300" y="55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84001</xdr:rowOff>
    </xdr:from>
    <xdr:to>
      <xdr:col>5</xdr:col>
      <xdr:colOff>409575</xdr:colOff>
      <xdr:row>34</xdr:row>
      <xdr:rowOff>14151</xdr:rowOff>
    </xdr:to>
    <xdr:sp macro="" textlink="">
      <xdr:nvSpPr>
        <xdr:cNvPr id="84" name="円/楕円 83"/>
        <xdr:cNvSpPr/>
      </xdr:nvSpPr>
      <xdr:spPr>
        <a:xfrm>
          <a:off x="3746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30678</xdr:rowOff>
    </xdr:from>
    <xdr:ext cx="469744" cy="259045"/>
    <xdr:sp macro="" textlink="">
      <xdr:nvSpPr>
        <xdr:cNvPr id="85" name="テキスト ボックス 84"/>
        <xdr:cNvSpPr txBox="1"/>
      </xdr:nvSpPr>
      <xdr:spPr>
        <a:xfrm>
          <a:off x="3562427"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150404</xdr:rowOff>
    </xdr:from>
    <xdr:to>
      <xdr:col>4</xdr:col>
      <xdr:colOff>206375</xdr:colOff>
      <xdr:row>34</xdr:row>
      <xdr:rowOff>80554</xdr:rowOff>
    </xdr:to>
    <xdr:sp macro="" textlink="">
      <xdr:nvSpPr>
        <xdr:cNvPr id="86" name="円/楕円 85"/>
        <xdr:cNvSpPr/>
      </xdr:nvSpPr>
      <xdr:spPr>
        <a:xfrm>
          <a:off x="2857500" y="5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97081</xdr:rowOff>
    </xdr:from>
    <xdr:ext cx="469744" cy="259045"/>
    <xdr:sp macro="" textlink="">
      <xdr:nvSpPr>
        <xdr:cNvPr id="87" name="テキスト ボックス 86"/>
        <xdr:cNvSpPr txBox="1"/>
      </xdr:nvSpPr>
      <xdr:spPr>
        <a:xfrm>
          <a:off x="2673427" y="558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75293</xdr:rowOff>
    </xdr:from>
    <xdr:to>
      <xdr:col>3</xdr:col>
      <xdr:colOff>3175</xdr:colOff>
      <xdr:row>34</xdr:row>
      <xdr:rowOff>5443</xdr:rowOff>
    </xdr:to>
    <xdr:sp macro="" textlink="">
      <xdr:nvSpPr>
        <xdr:cNvPr id="88" name="円/楕円 87"/>
        <xdr:cNvSpPr/>
      </xdr:nvSpPr>
      <xdr:spPr>
        <a:xfrm>
          <a:off x="1968500" y="5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21970</xdr:rowOff>
    </xdr:from>
    <xdr:ext cx="469744" cy="259045"/>
    <xdr:sp macro="" textlink="">
      <xdr:nvSpPr>
        <xdr:cNvPr id="89" name="テキスト ボックス 88"/>
        <xdr:cNvSpPr txBox="1"/>
      </xdr:nvSpPr>
      <xdr:spPr>
        <a:xfrm>
          <a:off x="1784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142784</xdr:rowOff>
    </xdr:from>
    <xdr:to>
      <xdr:col>1</xdr:col>
      <xdr:colOff>485775</xdr:colOff>
      <xdr:row>32</xdr:row>
      <xdr:rowOff>72934</xdr:rowOff>
    </xdr:to>
    <xdr:sp macro="" textlink="">
      <xdr:nvSpPr>
        <xdr:cNvPr id="90" name="円/楕円 89"/>
        <xdr:cNvSpPr/>
      </xdr:nvSpPr>
      <xdr:spPr>
        <a:xfrm>
          <a:off x="1079500" y="54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89461</xdr:rowOff>
    </xdr:from>
    <xdr:ext cx="469744" cy="259045"/>
    <xdr:sp macro="" textlink="">
      <xdr:nvSpPr>
        <xdr:cNvPr id="91" name="テキスト ボックス 90"/>
        <xdr:cNvSpPr txBox="1"/>
      </xdr:nvSpPr>
      <xdr:spPr>
        <a:xfrm>
          <a:off x="895427" y="52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6" name="直線コネクタ 115"/>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7"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8" name="直線コネクタ 117"/>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9"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0" name="直線コネクタ 119"/>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98361</xdr:rowOff>
    </xdr:from>
    <xdr:to>
      <xdr:col>6</xdr:col>
      <xdr:colOff>511175</xdr:colOff>
      <xdr:row>58</xdr:row>
      <xdr:rowOff>129928</xdr:rowOff>
    </xdr:to>
    <xdr:cxnSp macro="">
      <xdr:nvCxnSpPr>
        <xdr:cNvPr id="121" name="直線コネクタ 120"/>
        <xdr:cNvCxnSpPr/>
      </xdr:nvCxnSpPr>
      <xdr:spPr>
        <a:xfrm flipV="1">
          <a:off x="3797300" y="10042461"/>
          <a:ext cx="838200" cy="3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56494</xdr:rowOff>
    </xdr:from>
    <xdr:ext cx="534377" cy="259045"/>
    <xdr:sp macro="" textlink="">
      <xdr:nvSpPr>
        <xdr:cNvPr id="122" name="総務費平均値テキスト"/>
        <xdr:cNvSpPr txBox="1"/>
      </xdr:nvSpPr>
      <xdr:spPr>
        <a:xfrm>
          <a:off x="4686300" y="948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3" name="フローチャート : 判断 122"/>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74302</xdr:rowOff>
    </xdr:from>
    <xdr:to>
      <xdr:col>5</xdr:col>
      <xdr:colOff>358775</xdr:colOff>
      <xdr:row>58</xdr:row>
      <xdr:rowOff>129928</xdr:rowOff>
    </xdr:to>
    <xdr:cxnSp macro="">
      <xdr:nvCxnSpPr>
        <xdr:cNvPr id="124" name="直線コネクタ 123"/>
        <xdr:cNvCxnSpPr/>
      </xdr:nvCxnSpPr>
      <xdr:spPr>
        <a:xfrm>
          <a:off x="2908300" y="1001840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5" name="フローチャート : 判断 124"/>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93242</xdr:rowOff>
    </xdr:from>
    <xdr:ext cx="534377" cy="259045"/>
    <xdr:sp macro="" textlink="">
      <xdr:nvSpPr>
        <xdr:cNvPr id="126" name="テキスト ボックス 125"/>
        <xdr:cNvSpPr txBox="1"/>
      </xdr:nvSpPr>
      <xdr:spPr>
        <a:xfrm>
          <a:off x="3530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74302</xdr:rowOff>
    </xdr:from>
    <xdr:to>
      <xdr:col>4</xdr:col>
      <xdr:colOff>155575</xdr:colOff>
      <xdr:row>58</xdr:row>
      <xdr:rowOff>106610</xdr:rowOff>
    </xdr:to>
    <xdr:cxnSp macro="">
      <xdr:nvCxnSpPr>
        <xdr:cNvPr id="127" name="直線コネクタ 126"/>
        <xdr:cNvCxnSpPr/>
      </xdr:nvCxnSpPr>
      <xdr:spPr>
        <a:xfrm flipV="1">
          <a:off x="2019300" y="10018402"/>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8" name="フローチャート : 判断 127"/>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87489</xdr:rowOff>
    </xdr:from>
    <xdr:ext cx="534377" cy="259045"/>
    <xdr:sp macro="" textlink="">
      <xdr:nvSpPr>
        <xdr:cNvPr id="129" name="テキスト ボックス 128"/>
        <xdr:cNvSpPr txBox="1"/>
      </xdr:nvSpPr>
      <xdr:spPr>
        <a:xfrm>
          <a:off x="2641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68624</xdr:rowOff>
    </xdr:from>
    <xdr:to>
      <xdr:col>2</xdr:col>
      <xdr:colOff>638175</xdr:colOff>
      <xdr:row>58</xdr:row>
      <xdr:rowOff>106610</xdr:rowOff>
    </xdr:to>
    <xdr:cxnSp macro="">
      <xdr:nvCxnSpPr>
        <xdr:cNvPr id="130" name="直線コネクタ 129"/>
        <xdr:cNvCxnSpPr/>
      </xdr:nvCxnSpPr>
      <xdr:spPr>
        <a:xfrm>
          <a:off x="1130300" y="10012724"/>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1" name="フローチャート : 判断 130"/>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2" name="テキスト ボックス 131"/>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3" name="フローチャート : 判断 132"/>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34" name="テキスト ボックス 133"/>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47561</xdr:rowOff>
    </xdr:from>
    <xdr:to>
      <xdr:col>6</xdr:col>
      <xdr:colOff>561975</xdr:colOff>
      <xdr:row>58</xdr:row>
      <xdr:rowOff>149161</xdr:rowOff>
    </xdr:to>
    <xdr:sp macro="" textlink="">
      <xdr:nvSpPr>
        <xdr:cNvPr id="140" name="円/楕円 139"/>
        <xdr:cNvSpPr/>
      </xdr:nvSpPr>
      <xdr:spPr>
        <a:xfrm>
          <a:off x="4584700" y="99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133938</xdr:rowOff>
    </xdr:from>
    <xdr:ext cx="534377" cy="259045"/>
    <xdr:sp macro="" textlink="">
      <xdr:nvSpPr>
        <xdr:cNvPr id="141" name="総務費該当値テキスト"/>
        <xdr:cNvSpPr txBox="1"/>
      </xdr:nvSpPr>
      <xdr:spPr>
        <a:xfrm>
          <a:off x="4686300" y="990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26,170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79128</xdr:rowOff>
    </xdr:from>
    <xdr:to>
      <xdr:col>5</xdr:col>
      <xdr:colOff>409575</xdr:colOff>
      <xdr:row>59</xdr:row>
      <xdr:rowOff>9278</xdr:rowOff>
    </xdr:to>
    <xdr:sp macro="" textlink="">
      <xdr:nvSpPr>
        <xdr:cNvPr id="142" name="円/楕円 141"/>
        <xdr:cNvSpPr/>
      </xdr:nvSpPr>
      <xdr:spPr>
        <a:xfrm>
          <a:off x="3746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405</xdr:rowOff>
    </xdr:from>
    <xdr:ext cx="534377" cy="259045"/>
    <xdr:sp macro="" textlink="">
      <xdr:nvSpPr>
        <xdr:cNvPr id="143" name="テキスト ボックス 142"/>
        <xdr:cNvSpPr txBox="1"/>
      </xdr:nvSpPr>
      <xdr:spPr>
        <a:xfrm>
          <a:off x="3530111" y="101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23502</xdr:rowOff>
    </xdr:from>
    <xdr:to>
      <xdr:col>4</xdr:col>
      <xdr:colOff>206375</xdr:colOff>
      <xdr:row>58</xdr:row>
      <xdr:rowOff>125102</xdr:rowOff>
    </xdr:to>
    <xdr:sp macro="" textlink="">
      <xdr:nvSpPr>
        <xdr:cNvPr id="144" name="円/楕円 143"/>
        <xdr:cNvSpPr/>
      </xdr:nvSpPr>
      <xdr:spPr>
        <a:xfrm>
          <a:off x="2857500" y="99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116229</xdr:rowOff>
    </xdr:from>
    <xdr:ext cx="534377" cy="259045"/>
    <xdr:sp macro="" textlink="">
      <xdr:nvSpPr>
        <xdr:cNvPr id="145" name="テキスト ボックス 144"/>
        <xdr:cNvSpPr txBox="1"/>
      </xdr:nvSpPr>
      <xdr:spPr>
        <a:xfrm>
          <a:off x="2641111" y="100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55810</xdr:rowOff>
    </xdr:from>
    <xdr:to>
      <xdr:col>3</xdr:col>
      <xdr:colOff>3175</xdr:colOff>
      <xdr:row>58</xdr:row>
      <xdr:rowOff>157410</xdr:rowOff>
    </xdr:to>
    <xdr:sp macro="" textlink="">
      <xdr:nvSpPr>
        <xdr:cNvPr id="146" name="円/楕円 145"/>
        <xdr:cNvSpPr/>
      </xdr:nvSpPr>
      <xdr:spPr>
        <a:xfrm>
          <a:off x="1968500" y="99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148537</xdr:rowOff>
    </xdr:from>
    <xdr:ext cx="534377" cy="259045"/>
    <xdr:sp macro="" textlink="">
      <xdr:nvSpPr>
        <xdr:cNvPr id="147" name="テキスト ボックス 146"/>
        <xdr:cNvSpPr txBox="1"/>
      </xdr:nvSpPr>
      <xdr:spPr>
        <a:xfrm>
          <a:off x="1752111" y="100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17824</xdr:rowOff>
    </xdr:from>
    <xdr:to>
      <xdr:col>1</xdr:col>
      <xdr:colOff>485775</xdr:colOff>
      <xdr:row>58</xdr:row>
      <xdr:rowOff>119424</xdr:rowOff>
    </xdr:to>
    <xdr:sp macro="" textlink="">
      <xdr:nvSpPr>
        <xdr:cNvPr id="148" name="円/楕円 147"/>
        <xdr:cNvSpPr/>
      </xdr:nvSpPr>
      <xdr:spPr>
        <a:xfrm>
          <a:off x="1079500" y="99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110551</xdr:rowOff>
    </xdr:from>
    <xdr:ext cx="534377" cy="259045"/>
    <xdr:sp macro="" textlink="">
      <xdr:nvSpPr>
        <xdr:cNvPr id="149" name="テキスト ボックス 148"/>
        <xdr:cNvSpPr txBox="1"/>
      </xdr:nvSpPr>
      <xdr:spPr>
        <a:xfrm>
          <a:off x="863111" y="1005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88341</xdr:rowOff>
    </xdr:from>
    <xdr:to>
      <xdr:col>6</xdr:col>
      <xdr:colOff>510540</xdr:colOff>
      <xdr:row>79</xdr:row>
      <xdr:rowOff>79902</xdr:rowOff>
    </xdr:to>
    <xdr:cxnSp macro="">
      <xdr:nvCxnSpPr>
        <xdr:cNvPr id="174" name="直線コネクタ 173"/>
        <xdr:cNvCxnSpPr/>
      </xdr:nvCxnSpPr>
      <xdr:spPr>
        <a:xfrm flipV="1">
          <a:off x="4633595" y="12089841"/>
          <a:ext cx="1270" cy="153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83729</xdr:rowOff>
    </xdr:from>
    <xdr:ext cx="599010" cy="259045"/>
    <xdr:sp macro="" textlink="">
      <xdr:nvSpPr>
        <xdr:cNvPr id="175" name="民生費最小値テキスト"/>
        <xdr:cNvSpPr txBox="1"/>
      </xdr:nvSpPr>
      <xdr:spPr>
        <a:xfrm>
          <a:off x="4686300" y="1362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79</xdr:row>
      <xdr:rowOff>79902</xdr:rowOff>
    </xdr:from>
    <xdr:to>
      <xdr:col>6</xdr:col>
      <xdr:colOff>600075</xdr:colOff>
      <xdr:row>79</xdr:row>
      <xdr:rowOff>79902</xdr:rowOff>
    </xdr:to>
    <xdr:cxnSp macro="">
      <xdr:nvCxnSpPr>
        <xdr:cNvPr id="176" name="直線コネクタ 175"/>
        <xdr:cNvCxnSpPr/>
      </xdr:nvCxnSpPr>
      <xdr:spPr>
        <a:xfrm>
          <a:off x="4546600" y="1362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35018</xdr:rowOff>
    </xdr:from>
    <xdr:ext cx="599010" cy="259045"/>
    <xdr:sp macro="" textlink="">
      <xdr:nvSpPr>
        <xdr:cNvPr id="177" name="民生費最大値テキスト"/>
        <xdr:cNvSpPr txBox="1"/>
      </xdr:nvSpPr>
      <xdr:spPr>
        <a:xfrm>
          <a:off x="4686300" y="118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88341</xdr:rowOff>
    </xdr:from>
    <xdr:to>
      <xdr:col>6</xdr:col>
      <xdr:colOff>600075</xdr:colOff>
      <xdr:row>70</xdr:row>
      <xdr:rowOff>88341</xdr:rowOff>
    </xdr:to>
    <xdr:cxnSp macro="">
      <xdr:nvCxnSpPr>
        <xdr:cNvPr id="178" name="直線コネクタ 177"/>
        <xdr:cNvCxnSpPr/>
      </xdr:nvCxnSpPr>
      <xdr:spPr>
        <a:xfrm>
          <a:off x="4546600" y="1208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77882</xdr:rowOff>
    </xdr:from>
    <xdr:to>
      <xdr:col>6</xdr:col>
      <xdr:colOff>511175</xdr:colOff>
      <xdr:row>76</xdr:row>
      <xdr:rowOff>134480</xdr:rowOff>
    </xdr:to>
    <xdr:cxnSp macro="">
      <xdr:nvCxnSpPr>
        <xdr:cNvPr id="179" name="直線コネクタ 178"/>
        <xdr:cNvCxnSpPr/>
      </xdr:nvCxnSpPr>
      <xdr:spPr>
        <a:xfrm flipV="1">
          <a:off x="3797300" y="13108082"/>
          <a:ext cx="838200" cy="5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114901</xdr:rowOff>
    </xdr:from>
    <xdr:ext cx="599010" cy="259045"/>
    <xdr:sp macro="" textlink="">
      <xdr:nvSpPr>
        <xdr:cNvPr id="180" name="民生費平均値テキスト"/>
        <xdr:cNvSpPr txBox="1"/>
      </xdr:nvSpPr>
      <xdr:spPr>
        <a:xfrm>
          <a:off x="4686300" y="1263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92024</xdr:rowOff>
    </xdr:from>
    <xdr:to>
      <xdr:col>6</xdr:col>
      <xdr:colOff>561975</xdr:colOff>
      <xdr:row>75</xdr:row>
      <xdr:rowOff>22174</xdr:rowOff>
    </xdr:to>
    <xdr:sp macro="" textlink="">
      <xdr:nvSpPr>
        <xdr:cNvPr id="181" name="フローチャート : 判断 180"/>
        <xdr:cNvSpPr/>
      </xdr:nvSpPr>
      <xdr:spPr>
        <a:xfrm>
          <a:off x="4584700" y="127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134480</xdr:rowOff>
    </xdr:from>
    <xdr:to>
      <xdr:col>5</xdr:col>
      <xdr:colOff>358775</xdr:colOff>
      <xdr:row>77</xdr:row>
      <xdr:rowOff>78550</xdr:rowOff>
    </xdr:to>
    <xdr:cxnSp macro="">
      <xdr:nvCxnSpPr>
        <xdr:cNvPr id="182" name="直線コネクタ 181"/>
        <xdr:cNvCxnSpPr/>
      </xdr:nvCxnSpPr>
      <xdr:spPr>
        <a:xfrm flipV="1">
          <a:off x="2908300" y="13164680"/>
          <a:ext cx="889000" cy="11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124561</xdr:rowOff>
    </xdr:from>
    <xdr:to>
      <xdr:col>5</xdr:col>
      <xdr:colOff>409575</xdr:colOff>
      <xdr:row>76</xdr:row>
      <xdr:rowOff>54711</xdr:rowOff>
    </xdr:to>
    <xdr:sp macro="" textlink="">
      <xdr:nvSpPr>
        <xdr:cNvPr id="183" name="フローチャート : 判断 182"/>
        <xdr:cNvSpPr/>
      </xdr:nvSpPr>
      <xdr:spPr>
        <a:xfrm>
          <a:off x="3746500" y="129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71238</xdr:rowOff>
    </xdr:from>
    <xdr:ext cx="599010" cy="259045"/>
    <xdr:sp macro="" textlink="">
      <xdr:nvSpPr>
        <xdr:cNvPr id="184" name="テキスト ボックス 183"/>
        <xdr:cNvSpPr txBox="1"/>
      </xdr:nvSpPr>
      <xdr:spPr>
        <a:xfrm>
          <a:off x="3497794" y="1275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78550</xdr:rowOff>
    </xdr:from>
    <xdr:to>
      <xdr:col>4</xdr:col>
      <xdr:colOff>155575</xdr:colOff>
      <xdr:row>77</xdr:row>
      <xdr:rowOff>165551</xdr:rowOff>
    </xdr:to>
    <xdr:cxnSp macro="">
      <xdr:nvCxnSpPr>
        <xdr:cNvPr id="185" name="直線コネクタ 184"/>
        <xdr:cNvCxnSpPr/>
      </xdr:nvCxnSpPr>
      <xdr:spPr>
        <a:xfrm flipV="1">
          <a:off x="2019300" y="13280200"/>
          <a:ext cx="889000" cy="8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60782</xdr:rowOff>
    </xdr:from>
    <xdr:to>
      <xdr:col>4</xdr:col>
      <xdr:colOff>206375</xdr:colOff>
      <xdr:row>76</xdr:row>
      <xdr:rowOff>162382</xdr:rowOff>
    </xdr:to>
    <xdr:sp macro="" textlink="">
      <xdr:nvSpPr>
        <xdr:cNvPr id="186" name="フローチャート : 判断 185"/>
        <xdr:cNvSpPr/>
      </xdr:nvSpPr>
      <xdr:spPr>
        <a:xfrm>
          <a:off x="2857500" y="1309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7459</xdr:rowOff>
    </xdr:from>
    <xdr:ext cx="599010" cy="259045"/>
    <xdr:sp macro="" textlink="">
      <xdr:nvSpPr>
        <xdr:cNvPr id="187" name="テキスト ボックス 186"/>
        <xdr:cNvSpPr txBox="1"/>
      </xdr:nvSpPr>
      <xdr:spPr>
        <a:xfrm>
          <a:off x="2608794" y="1286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165551</xdr:rowOff>
    </xdr:from>
    <xdr:to>
      <xdr:col>2</xdr:col>
      <xdr:colOff>638175</xdr:colOff>
      <xdr:row>78</xdr:row>
      <xdr:rowOff>49842</xdr:rowOff>
    </xdr:to>
    <xdr:cxnSp macro="">
      <xdr:nvCxnSpPr>
        <xdr:cNvPr id="188" name="直線コネクタ 187"/>
        <xdr:cNvCxnSpPr/>
      </xdr:nvCxnSpPr>
      <xdr:spPr>
        <a:xfrm flipV="1">
          <a:off x="1130300" y="13367201"/>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126848</xdr:rowOff>
    </xdr:from>
    <xdr:to>
      <xdr:col>3</xdr:col>
      <xdr:colOff>3175</xdr:colOff>
      <xdr:row>77</xdr:row>
      <xdr:rowOff>56998</xdr:rowOff>
    </xdr:to>
    <xdr:sp macro="" textlink="">
      <xdr:nvSpPr>
        <xdr:cNvPr id="189" name="フローチャート : 判断 188"/>
        <xdr:cNvSpPr/>
      </xdr:nvSpPr>
      <xdr:spPr>
        <a:xfrm>
          <a:off x="1968500" y="131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73524</xdr:rowOff>
    </xdr:from>
    <xdr:ext cx="599010" cy="259045"/>
    <xdr:sp macro="" textlink="">
      <xdr:nvSpPr>
        <xdr:cNvPr id="190" name="テキスト ボックス 189"/>
        <xdr:cNvSpPr txBox="1"/>
      </xdr:nvSpPr>
      <xdr:spPr>
        <a:xfrm>
          <a:off x="1719794" y="1293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143078</xdr:rowOff>
    </xdr:from>
    <xdr:to>
      <xdr:col>1</xdr:col>
      <xdr:colOff>485775</xdr:colOff>
      <xdr:row>77</xdr:row>
      <xdr:rowOff>73228</xdr:rowOff>
    </xdr:to>
    <xdr:sp macro="" textlink="">
      <xdr:nvSpPr>
        <xdr:cNvPr id="191" name="フローチャート : 判断 190"/>
        <xdr:cNvSpPr/>
      </xdr:nvSpPr>
      <xdr:spPr>
        <a:xfrm>
          <a:off x="1079500" y="1317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89755</xdr:rowOff>
    </xdr:from>
    <xdr:ext cx="599010" cy="259045"/>
    <xdr:sp macro="" textlink="">
      <xdr:nvSpPr>
        <xdr:cNvPr id="192" name="テキスト ボックス 191"/>
        <xdr:cNvSpPr txBox="1"/>
      </xdr:nvSpPr>
      <xdr:spPr>
        <a:xfrm>
          <a:off x="830794" y="1294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27082</xdr:rowOff>
    </xdr:from>
    <xdr:to>
      <xdr:col>6</xdr:col>
      <xdr:colOff>561975</xdr:colOff>
      <xdr:row>76</xdr:row>
      <xdr:rowOff>128682</xdr:rowOff>
    </xdr:to>
    <xdr:sp macro="" textlink="">
      <xdr:nvSpPr>
        <xdr:cNvPr id="198" name="円/楕円 197"/>
        <xdr:cNvSpPr/>
      </xdr:nvSpPr>
      <xdr:spPr>
        <a:xfrm>
          <a:off x="4584700" y="130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5509</xdr:rowOff>
    </xdr:from>
    <xdr:ext cx="599010" cy="259045"/>
    <xdr:sp macro="" textlink="">
      <xdr:nvSpPr>
        <xdr:cNvPr id="199" name="民生費該当値テキスト"/>
        <xdr:cNvSpPr txBox="1"/>
      </xdr:nvSpPr>
      <xdr:spPr>
        <a:xfrm>
          <a:off x="4686300" y="1303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145,245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83680</xdr:rowOff>
    </xdr:from>
    <xdr:to>
      <xdr:col>5</xdr:col>
      <xdr:colOff>409575</xdr:colOff>
      <xdr:row>77</xdr:row>
      <xdr:rowOff>13830</xdr:rowOff>
    </xdr:to>
    <xdr:sp macro="" textlink="">
      <xdr:nvSpPr>
        <xdr:cNvPr id="200" name="円/楕円 199"/>
        <xdr:cNvSpPr/>
      </xdr:nvSpPr>
      <xdr:spPr>
        <a:xfrm>
          <a:off x="3746500" y="131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4957</xdr:rowOff>
    </xdr:from>
    <xdr:ext cx="599010" cy="259045"/>
    <xdr:sp macro="" textlink="">
      <xdr:nvSpPr>
        <xdr:cNvPr id="201" name="テキスト ボックス 200"/>
        <xdr:cNvSpPr txBox="1"/>
      </xdr:nvSpPr>
      <xdr:spPr>
        <a:xfrm>
          <a:off x="3497794" y="1320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27750</xdr:rowOff>
    </xdr:from>
    <xdr:to>
      <xdr:col>4</xdr:col>
      <xdr:colOff>206375</xdr:colOff>
      <xdr:row>77</xdr:row>
      <xdr:rowOff>129350</xdr:rowOff>
    </xdr:to>
    <xdr:sp macro="" textlink="">
      <xdr:nvSpPr>
        <xdr:cNvPr id="202" name="円/楕円 201"/>
        <xdr:cNvSpPr/>
      </xdr:nvSpPr>
      <xdr:spPr>
        <a:xfrm>
          <a:off x="2857500" y="132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120477</xdr:rowOff>
    </xdr:from>
    <xdr:ext cx="599010" cy="259045"/>
    <xdr:sp macro="" textlink="">
      <xdr:nvSpPr>
        <xdr:cNvPr id="203" name="テキスト ボックス 202"/>
        <xdr:cNvSpPr txBox="1"/>
      </xdr:nvSpPr>
      <xdr:spPr>
        <a:xfrm>
          <a:off x="2608794" y="1332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114751</xdr:rowOff>
    </xdr:from>
    <xdr:to>
      <xdr:col>3</xdr:col>
      <xdr:colOff>3175</xdr:colOff>
      <xdr:row>78</xdr:row>
      <xdr:rowOff>44901</xdr:rowOff>
    </xdr:to>
    <xdr:sp macro="" textlink="">
      <xdr:nvSpPr>
        <xdr:cNvPr id="204" name="円/楕円 203"/>
        <xdr:cNvSpPr/>
      </xdr:nvSpPr>
      <xdr:spPr>
        <a:xfrm>
          <a:off x="1968500" y="133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36028</xdr:rowOff>
    </xdr:from>
    <xdr:ext cx="599010" cy="259045"/>
    <xdr:sp macro="" textlink="">
      <xdr:nvSpPr>
        <xdr:cNvPr id="205" name="テキスト ボックス 204"/>
        <xdr:cNvSpPr txBox="1"/>
      </xdr:nvSpPr>
      <xdr:spPr>
        <a:xfrm>
          <a:off x="1719794" y="1340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170492</xdr:rowOff>
    </xdr:from>
    <xdr:to>
      <xdr:col>1</xdr:col>
      <xdr:colOff>485775</xdr:colOff>
      <xdr:row>78</xdr:row>
      <xdr:rowOff>100642</xdr:rowOff>
    </xdr:to>
    <xdr:sp macro="" textlink="">
      <xdr:nvSpPr>
        <xdr:cNvPr id="206" name="円/楕円 205"/>
        <xdr:cNvSpPr/>
      </xdr:nvSpPr>
      <xdr:spPr>
        <a:xfrm>
          <a:off x="1079500" y="133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91769</xdr:rowOff>
    </xdr:from>
    <xdr:ext cx="599010" cy="259045"/>
    <xdr:sp macro="" textlink="">
      <xdr:nvSpPr>
        <xdr:cNvPr id="207" name="テキスト ボックス 206"/>
        <xdr:cNvSpPr txBox="1"/>
      </xdr:nvSpPr>
      <xdr:spPr>
        <a:xfrm>
          <a:off x="830794" y="134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2" name="直線コネクタ 231"/>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3"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4" name="直線コネクタ 233"/>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5"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6" name="直線コネクタ 235"/>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149530</xdr:rowOff>
    </xdr:from>
    <xdr:to>
      <xdr:col>6</xdr:col>
      <xdr:colOff>511175</xdr:colOff>
      <xdr:row>97</xdr:row>
      <xdr:rowOff>164998</xdr:rowOff>
    </xdr:to>
    <xdr:cxnSp macro="">
      <xdr:nvCxnSpPr>
        <xdr:cNvPr id="237" name="直線コネクタ 236"/>
        <xdr:cNvCxnSpPr/>
      </xdr:nvCxnSpPr>
      <xdr:spPr>
        <a:xfrm>
          <a:off x="3797300" y="16780180"/>
          <a:ext cx="8382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46474</xdr:rowOff>
    </xdr:from>
    <xdr:ext cx="534377" cy="259045"/>
    <xdr:sp macro="" textlink="">
      <xdr:nvSpPr>
        <xdr:cNvPr id="238" name="衛生費平均値テキスト"/>
        <xdr:cNvSpPr txBox="1"/>
      </xdr:nvSpPr>
      <xdr:spPr>
        <a:xfrm>
          <a:off x="4686300" y="16162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39" name="フローチャート : 判断 238"/>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149530</xdr:rowOff>
    </xdr:from>
    <xdr:to>
      <xdr:col>5</xdr:col>
      <xdr:colOff>358775</xdr:colOff>
      <xdr:row>98</xdr:row>
      <xdr:rowOff>133375</xdr:rowOff>
    </xdr:to>
    <xdr:cxnSp macro="">
      <xdr:nvCxnSpPr>
        <xdr:cNvPr id="240" name="直線コネクタ 239"/>
        <xdr:cNvCxnSpPr/>
      </xdr:nvCxnSpPr>
      <xdr:spPr>
        <a:xfrm flipV="1">
          <a:off x="2908300" y="16780180"/>
          <a:ext cx="889000" cy="1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41" name="フローチャート : 判断 240"/>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170756</xdr:rowOff>
    </xdr:from>
    <xdr:ext cx="534377" cy="259045"/>
    <xdr:sp macro="" textlink="">
      <xdr:nvSpPr>
        <xdr:cNvPr id="242" name="テキスト ボックス 241"/>
        <xdr:cNvSpPr txBox="1"/>
      </xdr:nvSpPr>
      <xdr:spPr>
        <a:xfrm>
          <a:off x="3530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133375</xdr:rowOff>
    </xdr:from>
    <xdr:to>
      <xdr:col>4</xdr:col>
      <xdr:colOff>155575</xdr:colOff>
      <xdr:row>98</xdr:row>
      <xdr:rowOff>140463</xdr:rowOff>
    </xdr:to>
    <xdr:cxnSp macro="">
      <xdr:nvCxnSpPr>
        <xdr:cNvPr id="243" name="直線コネクタ 242"/>
        <xdr:cNvCxnSpPr/>
      </xdr:nvCxnSpPr>
      <xdr:spPr>
        <a:xfrm flipV="1">
          <a:off x="2019300" y="16935475"/>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4" name="フローチャート : 判断 243"/>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93108</xdr:rowOff>
    </xdr:from>
    <xdr:ext cx="534377" cy="259045"/>
    <xdr:sp macro="" textlink="">
      <xdr:nvSpPr>
        <xdr:cNvPr id="245" name="テキスト ボックス 244"/>
        <xdr:cNvSpPr txBox="1"/>
      </xdr:nvSpPr>
      <xdr:spPr>
        <a:xfrm>
          <a:off x="2641111" y="160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16638</xdr:rowOff>
    </xdr:from>
    <xdr:to>
      <xdr:col>2</xdr:col>
      <xdr:colOff>638175</xdr:colOff>
      <xdr:row>98</xdr:row>
      <xdr:rowOff>140463</xdr:rowOff>
    </xdr:to>
    <xdr:cxnSp macro="">
      <xdr:nvCxnSpPr>
        <xdr:cNvPr id="246" name="直線コネクタ 245"/>
        <xdr:cNvCxnSpPr/>
      </xdr:nvCxnSpPr>
      <xdr:spPr>
        <a:xfrm>
          <a:off x="1130300" y="16818738"/>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7" name="フローチャート : 判断 246"/>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81754</xdr:rowOff>
    </xdr:from>
    <xdr:ext cx="534377" cy="259045"/>
    <xdr:sp macro="" textlink="">
      <xdr:nvSpPr>
        <xdr:cNvPr id="248" name="テキスト ボックス 247"/>
        <xdr:cNvSpPr txBox="1"/>
      </xdr:nvSpPr>
      <xdr:spPr>
        <a:xfrm>
          <a:off x="1752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49" name="フローチャート : 判断 248"/>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56456</xdr:rowOff>
    </xdr:from>
    <xdr:ext cx="534377" cy="259045"/>
    <xdr:sp macro="" textlink="">
      <xdr:nvSpPr>
        <xdr:cNvPr id="250" name="テキスト ボックス 249"/>
        <xdr:cNvSpPr txBox="1"/>
      </xdr:nvSpPr>
      <xdr:spPr>
        <a:xfrm>
          <a:off x="863111" y="160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114198</xdr:rowOff>
    </xdr:from>
    <xdr:to>
      <xdr:col>6</xdr:col>
      <xdr:colOff>561975</xdr:colOff>
      <xdr:row>98</xdr:row>
      <xdr:rowOff>44348</xdr:rowOff>
    </xdr:to>
    <xdr:sp macro="" textlink="">
      <xdr:nvSpPr>
        <xdr:cNvPr id="256" name="円/楕円 255"/>
        <xdr:cNvSpPr/>
      </xdr:nvSpPr>
      <xdr:spPr>
        <a:xfrm>
          <a:off x="4584700" y="167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92625</xdr:rowOff>
    </xdr:from>
    <xdr:ext cx="534377" cy="259045"/>
    <xdr:sp macro="" textlink="">
      <xdr:nvSpPr>
        <xdr:cNvPr id="257" name="衛生費該当値テキスト"/>
        <xdr:cNvSpPr txBox="1"/>
      </xdr:nvSpPr>
      <xdr:spPr>
        <a:xfrm>
          <a:off x="4686300" y="1672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98730</xdr:rowOff>
    </xdr:from>
    <xdr:to>
      <xdr:col>5</xdr:col>
      <xdr:colOff>409575</xdr:colOff>
      <xdr:row>98</xdr:row>
      <xdr:rowOff>28880</xdr:rowOff>
    </xdr:to>
    <xdr:sp macro="" textlink="">
      <xdr:nvSpPr>
        <xdr:cNvPr id="258" name="円/楕円 257"/>
        <xdr:cNvSpPr/>
      </xdr:nvSpPr>
      <xdr:spPr>
        <a:xfrm>
          <a:off x="3746500" y="167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20007</xdr:rowOff>
    </xdr:from>
    <xdr:ext cx="534377" cy="259045"/>
    <xdr:sp macro="" textlink="">
      <xdr:nvSpPr>
        <xdr:cNvPr id="259" name="テキスト ボックス 258"/>
        <xdr:cNvSpPr txBox="1"/>
      </xdr:nvSpPr>
      <xdr:spPr>
        <a:xfrm>
          <a:off x="3530111" y="168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82575</xdr:rowOff>
    </xdr:from>
    <xdr:to>
      <xdr:col>4</xdr:col>
      <xdr:colOff>206375</xdr:colOff>
      <xdr:row>99</xdr:row>
      <xdr:rowOff>12725</xdr:rowOff>
    </xdr:to>
    <xdr:sp macro="" textlink="">
      <xdr:nvSpPr>
        <xdr:cNvPr id="260" name="円/楕円 259"/>
        <xdr:cNvSpPr/>
      </xdr:nvSpPr>
      <xdr:spPr>
        <a:xfrm>
          <a:off x="2857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3852</xdr:rowOff>
    </xdr:from>
    <xdr:ext cx="534377" cy="259045"/>
    <xdr:sp macro="" textlink="">
      <xdr:nvSpPr>
        <xdr:cNvPr id="261" name="テキスト ボックス 260"/>
        <xdr:cNvSpPr txBox="1"/>
      </xdr:nvSpPr>
      <xdr:spPr>
        <a:xfrm>
          <a:off x="2641111" y="169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89663</xdr:rowOff>
    </xdr:from>
    <xdr:to>
      <xdr:col>3</xdr:col>
      <xdr:colOff>3175</xdr:colOff>
      <xdr:row>99</xdr:row>
      <xdr:rowOff>19813</xdr:rowOff>
    </xdr:to>
    <xdr:sp macro="" textlink="">
      <xdr:nvSpPr>
        <xdr:cNvPr id="262" name="円/楕円 261"/>
        <xdr:cNvSpPr/>
      </xdr:nvSpPr>
      <xdr:spPr>
        <a:xfrm>
          <a:off x="1968500" y="168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10940</xdr:rowOff>
    </xdr:from>
    <xdr:ext cx="534377" cy="259045"/>
    <xdr:sp macro="" textlink="">
      <xdr:nvSpPr>
        <xdr:cNvPr id="263" name="テキスト ボックス 262"/>
        <xdr:cNvSpPr txBox="1"/>
      </xdr:nvSpPr>
      <xdr:spPr>
        <a:xfrm>
          <a:off x="1752111" y="169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137288</xdr:rowOff>
    </xdr:from>
    <xdr:to>
      <xdr:col>1</xdr:col>
      <xdr:colOff>485775</xdr:colOff>
      <xdr:row>98</xdr:row>
      <xdr:rowOff>67438</xdr:rowOff>
    </xdr:to>
    <xdr:sp macro="" textlink="">
      <xdr:nvSpPr>
        <xdr:cNvPr id="264" name="円/楕円 263"/>
        <xdr:cNvSpPr/>
      </xdr:nvSpPr>
      <xdr:spPr>
        <a:xfrm>
          <a:off x="1079500" y="167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58565</xdr:rowOff>
    </xdr:from>
    <xdr:ext cx="534377" cy="259045"/>
    <xdr:sp macro="" textlink="">
      <xdr:nvSpPr>
        <xdr:cNvPr id="265" name="テキスト ボックス 264"/>
        <xdr:cNvSpPr txBox="1"/>
      </xdr:nvSpPr>
      <xdr:spPr>
        <a:xfrm>
          <a:off x="863111" y="168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133757</xdr:rowOff>
    </xdr:from>
    <xdr:to>
      <xdr:col>15</xdr:col>
      <xdr:colOff>180340</xdr:colOff>
      <xdr:row>38</xdr:row>
      <xdr:rowOff>71577</xdr:rowOff>
    </xdr:to>
    <xdr:cxnSp macro="">
      <xdr:nvCxnSpPr>
        <xdr:cNvPr id="287" name="直線コネクタ 286"/>
        <xdr:cNvCxnSpPr/>
      </xdr:nvCxnSpPr>
      <xdr:spPr>
        <a:xfrm flipV="1">
          <a:off x="10475595" y="5277257"/>
          <a:ext cx="1270" cy="130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75404</xdr:rowOff>
    </xdr:from>
    <xdr:ext cx="378565" cy="259045"/>
    <xdr:sp macro="" textlink="">
      <xdr:nvSpPr>
        <xdr:cNvPr id="288" name="労働費最小値テキスト"/>
        <xdr:cNvSpPr txBox="1"/>
      </xdr:nvSpPr>
      <xdr:spPr>
        <a:xfrm>
          <a:off x="10528300" y="659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71577</xdr:rowOff>
    </xdr:from>
    <xdr:to>
      <xdr:col>15</xdr:col>
      <xdr:colOff>269875</xdr:colOff>
      <xdr:row>38</xdr:row>
      <xdr:rowOff>71577</xdr:rowOff>
    </xdr:to>
    <xdr:cxnSp macro="">
      <xdr:nvCxnSpPr>
        <xdr:cNvPr id="289" name="直線コネクタ 288"/>
        <xdr:cNvCxnSpPr/>
      </xdr:nvCxnSpPr>
      <xdr:spPr>
        <a:xfrm>
          <a:off x="10388600" y="658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80434</xdr:rowOff>
    </xdr:from>
    <xdr:ext cx="469744" cy="259045"/>
    <xdr:sp macro="" textlink="">
      <xdr:nvSpPr>
        <xdr:cNvPr id="290" name="労働費最大値テキスト"/>
        <xdr:cNvSpPr txBox="1"/>
      </xdr:nvSpPr>
      <xdr:spPr>
        <a:xfrm>
          <a:off x="10528300" y="5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30</xdr:row>
      <xdr:rowOff>133757</xdr:rowOff>
    </xdr:from>
    <xdr:to>
      <xdr:col>15</xdr:col>
      <xdr:colOff>269875</xdr:colOff>
      <xdr:row>30</xdr:row>
      <xdr:rowOff>133757</xdr:rowOff>
    </xdr:to>
    <xdr:cxnSp macro="">
      <xdr:nvCxnSpPr>
        <xdr:cNvPr id="291" name="直線コネクタ 290"/>
        <xdr:cNvCxnSpPr/>
      </xdr:nvCxnSpPr>
      <xdr:spPr>
        <a:xfrm>
          <a:off x="10388600" y="527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84836</xdr:rowOff>
    </xdr:from>
    <xdr:to>
      <xdr:col>15</xdr:col>
      <xdr:colOff>180975</xdr:colOff>
      <xdr:row>37</xdr:row>
      <xdr:rowOff>95352</xdr:rowOff>
    </xdr:to>
    <xdr:cxnSp macro="">
      <xdr:nvCxnSpPr>
        <xdr:cNvPr id="292" name="直線コネクタ 291"/>
        <xdr:cNvCxnSpPr/>
      </xdr:nvCxnSpPr>
      <xdr:spPr>
        <a:xfrm>
          <a:off x="9639300" y="642848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16679</xdr:rowOff>
    </xdr:from>
    <xdr:ext cx="378565" cy="259045"/>
    <xdr:sp macro="" textlink="">
      <xdr:nvSpPr>
        <xdr:cNvPr id="293" name="労働費平均値テキスト"/>
        <xdr:cNvSpPr txBox="1"/>
      </xdr:nvSpPr>
      <xdr:spPr>
        <a:xfrm>
          <a:off x="10528300" y="6017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165252</xdr:rowOff>
    </xdr:from>
    <xdr:to>
      <xdr:col>15</xdr:col>
      <xdr:colOff>231775</xdr:colOff>
      <xdr:row>36</xdr:row>
      <xdr:rowOff>95402</xdr:rowOff>
    </xdr:to>
    <xdr:sp macro="" textlink="">
      <xdr:nvSpPr>
        <xdr:cNvPr id="294" name="フローチャート : 判断 293"/>
        <xdr:cNvSpPr/>
      </xdr:nvSpPr>
      <xdr:spPr>
        <a:xfrm>
          <a:off x="104267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84836</xdr:rowOff>
    </xdr:from>
    <xdr:to>
      <xdr:col>14</xdr:col>
      <xdr:colOff>28575</xdr:colOff>
      <xdr:row>37</xdr:row>
      <xdr:rowOff>107696</xdr:rowOff>
    </xdr:to>
    <xdr:cxnSp macro="">
      <xdr:nvCxnSpPr>
        <xdr:cNvPr id="295" name="直線コネクタ 294"/>
        <xdr:cNvCxnSpPr/>
      </xdr:nvCxnSpPr>
      <xdr:spPr>
        <a:xfrm flipV="1">
          <a:off x="8750300" y="64284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6" name="フローチャート : 判断 295"/>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98213</xdr:rowOff>
    </xdr:from>
    <xdr:ext cx="378565" cy="259045"/>
    <xdr:sp macro="" textlink="">
      <xdr:nvSpPr>
        <xdr:cNvPr id="297" name="テキスト ボックス 296"/>
        <xdr:cNvSpPr txBox="1"/>
      </xdr:nvSpPr>
      <xdr:spPr>
        <a:xfrm>
          <a:off x="9450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54661</xdr:rowOff>
    </xdr:from>
    <xdr:to>
      <xdr:col>12</xdr:col>
      <xdr:colOff>511175</xdr:colOff>
      <xdr:row>37</xdr:row>
      <xdr:rowOff>107696</xdr:rowOff>
    </xdr:to>
    <xdr:cxnSp macro="">
      <xdr:nvCxnSpPr>
        <xdr:cNvPr id="298" name="直線コネクタ 297"/>
        <xdr:cNvCxnSpPr/>
      </xdr:nvCxnSpPr>
      <xdr:spPr>
        <a:xfrm>
          <a:off x="7861300" y="6398311"/>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9" name="フローチャート : 判断 298"/>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104614</xdr:rowOff>
    </xdr:from>
    <xdr:ext cx="469744" cy="259045"/>
    <xdr:sp macro="" textlink="">
      <xdr:nvSpPr>
        <xdr:cNvPr id="300" name="テキスト ボックス 299"/>
        <xdr:cNvSpPr txBox="1"/>
      </xdr:nvSpPr>
      <xdr:spPr>
        <a:xfrm>
          <a:off x="8515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48260</xdr:rowOff>
    </xdr:from>
    <xdr:to>
      <xdr:col>11</xdr:col>
      <xdr:colOff>307975</xdr:colOff>
      <xdr:row>37</xdr:row>
      <xdr:rowOff>54661</xdr:rowOff>
    </xdr:to>
    <xdr:cxnSp macro="">
      <xdr:nvCxnSpPr>
        <xdr:cNvPr id="301" name="直線コネクタ 300"/>
        <xdr:cNvCxnSpPr/>
      </xdr:nvCxnSpPr>
      <xdr:spPr>
        <a:xfrm>
          <a:off x="6972300" y="6220460"/>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2" name="フローチャート : 判断 301"/>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23690</xdr:rowOff>
    </xdr:from>
    <xdr:ext cx="469744" cy="259045"/>
    <xdr:sp macro="" textlink="">
      <xdr:nvSpPr>
        <xdr:cNvPr id="303" name="テキスト ボックス 302"/>
        <xdr:cNvSpPr txBox="1"/>
      </xdr:nvSpPr>
      <xdr:spPr>
        <a:xfrm>
          <a:off x="7626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4" name="フローチャート : 判断 303"/>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51579</xdr:rowOff>
    </xdr:from>
    <xdr:ext cx="469744" cy="259045"/>
    <xdr:sp macro="" textlink="">
      <xdr:nvSpPr>
        <xdr:cNvPr id="305" name="テキスト ボックス 304"/>
        <xdr:cNvSpPr txBox="1"/>
      </xdr:nvSpPr>
      <xdr:spPr>
        <a:xfrm>
          <a:off x="6737427" y="53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44552</xdr:rowOff>
    </xdr:from>
    <xdr:to>
      <xdr:col>15</xdr:col>
      <xdr:colOff>231775</xdr:colOff>
      <xdr:row>37</xdr:row>
      <xdr:rowOff>146152</xdr:rowOff>
    </xdr:to>
    <xdr:sp macro="" textlink="">
      <xdr:nvSpPr>
        <xdr:cNvPr id="311" name="円/楕円 310"/>
        <xdr:cNvSpPr/>
      </xdr:nvSpPr>
      <xdr:spPr>
        <a:xfrm>
          <a:off x="104267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22979</xdr:rowOff>
    </xdr:from>
    <xdr:ext cx="378565" cy="259045"/>
    <xdr:sp macro="" textlink="">
      <xdr:nvSpPr>
        <xdr:cNvPr id="312" name="労働費該当値テキスト"/>
        <xdr:cNvSpPr txBox="1"/>
      </xdr:nvSpPr>
      <xdr:spPr>
        <a:xfrm>
          <a:off x="10528300" y="63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34036</xdr:rowOff>
    </xdr:from>
    <xdr:to>
      <xdr:col>14</xdr:col>
      <xdr:colOff>79375</xdr:colOff>
      <xdr:row>37</xdr:row>
      <xdr:rowOff>135636</xdr:rowOff>
    </xdr:to>
    <xdr:sp macro="" textlink="">
      <xdr:nvSpPr>
        <xdr:cNvPr id="313" name="円/楕円 312"/>
        <xdr:cNvSpPr/>
      </xdr:nvSpPr>
      <xdr:spPr>
        <a:xfrm>
          <a:off x="9588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126763</xdr:rowOff>
    </xdr:from>
    <xdr:ext cx="378565" cy="259045"/>
    <xdr:sp macro="" textlink="">
      <xdr:nvSpPr>
        <xdr:cNvPr id="314" name="テキスト ボックス 313"/>
        <xdr:cNvSpPr txBox="1"/>
      </xdr:nvSpPr>
      <xdr:spPr>
        <a:xfrm>
          <a:off x="9450017"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56896</xdr:rowOff>
    </xdr:from>
    <xdr:to>
      <xdr:col>12</xdr:col>
      <xdr:colOff>561975</xdr:colOff>
      <xdr:row>37</xdr:row>
      <xdr:rowOff>158496</xdr:rowOff>
    </xdr:to>
    <xdr:sp macro="" textlink="">
      <xdr:nvSpPr>
        <xdr:cNvPr id="315" name="円/楕円 314"/>
        <xdr:cNvSpPr/>
      </xdr:nvSpPr>
      <xdr:spPr>
        <a:xfrm>
          <a:off x="8699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149623</xdr:rowOff>
    </xdr:from>
    <xdr:ext cx="378565" cy="259045"/>
    <xdr:sp macro="" textlink="">
      <xdr:nvSpPr>
        <xdr:cNvPr id="316" name="テキスト ボックス 315"/>
        <xdr:cNvSpPr txBox="1"/>
      </xdr:nvSpPr>
      <xdr:spPr>
        <a:xfrm>
          <a:off x="8561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3861</xdr:rowOff>
    </xdr:from>
    <xdr:to>
      <xdr:col>11</xdr:col>
      <xdr:colOff>358775</xdr:colOff>
      <xdr:row>37</xdr:row>
      <xdr:rowOff>105461</xdr:rowOff>
    </xdr:to>
    <xdr:sp macro="" textlink="">
      <xdr:nvSpPr>
        <xdr:cNvPr id="317" name="円/楕円 316"/>
        <xdr:cNvSpPr/>
      </xdr:nvSpPr>
      <xdr:spPr>
        <a:xfrm>
          <a:off x="7810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96588</xdr:rowOff>
    </xdr:from>
    <xdr:ext cx="378565" cy="259045"/>
    <xdr:sp macro="" textlink="">
      <xdr:nvSpPr>
        <xdr:cNvPr id="318" name="テキスト ボックス 317"/>
        <xdr:cNvSpPr txBox="1"/>
      </xdr:nvSpPr>
      <xdr:spPr>
        <a:xfrm>
          <a:off x="7672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168910</xdr:rowOff>
    </xdr:from>
    <xdr:to>
      <xdr:col>10</xdr:col>
      <xdr:colOff>155575</xdr:colOff>
      <xdr:row>36</xdr:row>
      <xdr:rowOff>99060</xdr:rowOff>
    </xdr:to>
    <xdr:sp macro="" textlink="">
      <xdr:nvSpPr>
        <xdr:cNvPr id="319" name="円/楕円 318"/>
        <xdr:cNvSpPr/>
      </xdr:nvSpPr>
      <xdr:spPr>
        <a:xfrm>
          <a:off x="6921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90187</xdr:rowOff>
    </xdr:from>
    <xdr:ext cx="378565" cy="259045"/>
    <xdr:sp macro="" textlink="">
      <xdr:nvSpPr>
        <xdr:cNvPr id="320" name="テキスト ボックス 319"/>
        <xdr:cNvSpPr txBox="1"/>
      </xdr:nvSpPr>
      <xdr:spPr>
        <a:xfrm>
          <a:off x="6783017" y="62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2" name="直線コネクタ 341"/>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3"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4" name="直線コネクタ 343"/>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5"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46" name="直線コネクタ 345"/>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70891</xdr:rowOff>
    </xdr:from>
    <xdr:to>
      <xdr:col>15</xdr:col>
      <xdr:colOff>180975</xdr:colOff>
      <xdr:row>58</xdr:row>
      <xdr:rowOff>71668</xdr:rowOff>
    </xdr:to>
    <xdr:cxnSp macro="">
      <xdr:nvCxnSpPr>
        <xdr:cNvPr id="347" name="直線コネクタ 346"/>
        <xdr:cNvCxnSpPr/>
      </xdr:nvCxnSpPr>
      <xdr:spPr>
        <a:xfrm>
          <a:off x="9639300" y="10014991"/>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4563</xdr:rowOff>
    </xdr:from>
    <xdr:ext cx="469744" cy="259045"/>
    <xdr:sp macro="" textlink="">
      <xdr:nvSpPr>
        <xdr:cNvPr id="348" name="農林水産業費平均値テキスト"/>
        <xdr:cNvSpPr txBox="1"/>
      </xdr:nvSpPr>
      <xdr:spPr>
        <a:xfrm>
          <a:off x="10528300" y="96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49" name="フローチャート : 判断 348"/>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70891</xdr:rowOff>
    </xdr:from>
    <xdr:to>
      <xdr:col>14</xdr:col>
      <xdr:colOff>28575</xdr:colOff>
      <xdr:row>58</xdr:row>
      <xdr:rowOff>75738</xdr:rowOff>
    </xdr:to>
    <xdr:cxnSp macro="">
      <xdr:nvCxnSpPr>
        <xdr:cNvPr id="350" name="直線コネクタ 349"/>
        <xdr:cNvCxnSpPr/>
      </xdr:nvCxnSpPr>
      <xdr:spPr>
        <a:xfrm flipV="1">
          <a:off x="8750300" y="10014991"/>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51" name="フローチャート : 判断 350"/>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143567</xdr:rowOff>
    </xdr:from>
    <xdr:ext cx="469744" cy="259045"/>
    <xdr:sp macro="" textlink="">
      <xdr:nvSpPr>
        <xdr:cNvPr id="352" name="テキスト ボックス 351"/>
        <xdr:cNvSpPr txBox="1"/>
      </xdr:nvSpPr>
      <xdr:spPr>
        <a:xfrm>
          <a:off x="9404427"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69657</xdr:rowOff>
    </xdr:from>
    <xdr:to>
      <xdr:col>12</xdr:col>
      <xdr:colOff>511175</xdr:colOff>
      <xdr:row>58</xdr:row>
      <xdr:rowOff>75738</xdr:rowOff>
    </xdr:to>
    <xdr:cxnSp macro="">
      <xdr:nvCxnSpPr>
        <xdr:cNvPr id="353" name="直線コネクタ 352"/>
        <xdr:cNvCxnSpPr/>
      </xdr:nvCxnSpPr>
      <xdr:spPr>
        <a:xfrm>
          <a:off x="7861300" y="10013757"/>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4" name="フローチャート : 判断 353"/>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117598</xdr:rowOff>
    </xdr:from>
    <xdr:ext cx="469744" cy="259045"/>
    <xdr:sp macro="" textlink="">
      <xdr:nvSpPr>
        <xdr:cNvPr id="355" name="テキスト ボックス 354"/>
        <xdr:cNvSpPr txBox="1"/>
      </xdr:nvSpPr>
      <xdr:spPr>
        <a:xfrm>
          <a:off x="8515427" y="95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67966</xdr:rowOff>
    </xdr:from>
    <xdr:to>
      <xdr:col>11</xdr:col>
      <xdr:colOff>307975</xdr:colOff>
      <xdr:row>58</xdr:row>
      <xdr:rowOff>69657</xdr:rowOff>
    </xdr:to>
    <xdr:cxnSp macro="">
      <xdr:nvCxnSpPr>
        <xdr:cNvPr id="356" name="直線コネクタ 355"/>
        <xdr:cNvCxnSpPr/>
      </xdr:nvCxnSpPr>
      <xdr:spPr>
        <a:xfrm>
          <a:off x="6972300" y="1001206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57" name="フローチャート : 判断 356"/>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143202</xdr:rowOff>
    </xdr:from>
    <xdr:ext cx="469744" cy="259045"/>
    <xdr:sp macro="" textlink="">
      <xdr:nvSpPr>
        <xdr:cNvPr id="358" name="テキスト ボックス 357"/>
        <xdr:cNvSpPr txBox="1"/>
      </xdr:nvSpPr>
      <xdr:spPr>
        <a:xfrm>
          <a:off x="7626427" y="95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59" name="フローチャート : 判断 358"/>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135932</xdr:rowOff>
    </xdr:from>
    <xdr:ext cx="469744" cy="259045"/>
    <xdr:sp macro="" textlink="">
      <xdr:nvSpPr>
        <xdr:cNvPr id="360" name="テキスト ボックス 359"/>
        <xdr:cNvSpPr txBox="1"/>
      </xdr:nvSpPr>
      <xdr:spPr>
        <a:xfrm>
          <a:off x="6737427" y="956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20868</xdr:rowOff>
    </xdr:from>
    <xdr:to>
      <xdr:col>15</xdr:col>
      <xdr:colOff>231775</xdr:colOff>
      <xdr:row>58</xdr:row>
      <xdr:rowOff>122468</xdr:rowOff>
    </xdr:to>
    <xdr:sp macro="" textlink="">
      <xdr:nvSpPr>
        <xdr:cNvPr id="366" name="円/楕円 365"/>
        <xdr:cNvSpPr/>
      </xdr:nvSpPr>
      <xdr:spPr>
        <a:xfrm>
          <a:off x="10426700" y="99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107245</xdr:rowOff>
    </xdr:from>
    <xdr:ext cx="469744" cy="259045"/>
    <xdr:sp macro="" textlink="">
      <xdr:nvSpPr>
        <xdr:cNvPr id="367" name="農林水産業費該当値テキスト"/>
        <xdr:cNvSpPr txBox="1"/>
      </xdr:nvSpPr>
      <xdr:spPr>
        <a:xfrm>
          <a:off x="10528300" y="987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20091</xdr:rowOff>
    </xdr:from>
    <xdr:to>
      <xdr:col>14</xdr:col>
      <xdr:colOff>79375</xdr:colOff>
      <xdr:row>58</xdr:row>
      <xdr:rowOff>121691</xdr:rowOff>
    </xdr:to>
    <xdr:sp macro="" textlink="">
      <xdr:nvSpPr>
        <xdr:cNvPr id="368" name="円/楕円 367"/>
        <xdr:cNvSpPr/>
      </xdr:nvSpPr>
      <xdr:spPr>
        <a:xfrm>
          <a:off x="95885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112818</xdr:rowOff>
    </xdr:from>
    <xdr:ext cx="469744" cy="259045"/>
    <xdr:sp macro="" textlink="">
      <xdr:nvSpPr>
        <xdr:cNvPr id="369" name="テキスト ボックス 368"/>
        <xdr:cNvSpPr txBox="1"/>
      </xdr:nvSpPr>
      <xdr:spPr>
        <a:xfrm>
          <a:off x="9404427" y="1005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24938</xdr:rowOff>
    </xdr:from>
    <xdr:to>
      <xdr:col>12</xdr:col>
      <xdr:colOff>561975</xdr:colOff>
      <xdr:row>58</xdr:row>
      <xdr:rowOff>126538</xdr:rowOff>
    </xdr:to>
    <xdr:sp macro="" textlink="">
      <xdr:nvSpPr>
        <xdr:cNvPr id="370" name="円/楕円 369"/>
        <xdr:cNvSpPr/>
      </xdr:nvSpPr>
      <xdr:spPr>
        <a:xfrm>
          <a:off x="8699500" y="99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117665</xdr:rowOff>
    </xdr:from>
    <xdr:ext cx="469744" cy="259045"/>
    <xdr:sp macro="" textlink="">
      <xdr:nvSpPr>
        <xdr:cNvPr id="371" name="テキスト ボックス 370"/>
        <xdr:cNvSpPr txBox="1"/>
      </xdr:nvSpPr>
      <xdr:spPr>
        <a:xfrm>
          <a:off x="8515427" y="1006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18857</xdr:rowOff>
    </xdr:from>
    <xdr:to>
      <xdr:col>11</xdr:col>
      <xdr:colOff>358775</xdr:colOff>
      <xdr:row>58</xdr:row>
      <xdr:rowOff>120457</xdr:rowOff>
    </xdr:to>
    <xdr:sp macro="" textlink="">
      <xdr:nvSpPr>
        <xdr:cNvPr id="372" name="円/楕円 371"/>
        <xdr:cNvSpPr/>
      </xdr:nvSpPr>
      <xdr:spPr>
        <a:xfrm>
          <a:off x="7810500" y="9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111584</xdr:rowOff>
    </xdr:from>
    <xdr:ext cx="469744" cy="259045"/>
    <xdr:sp macro="" textlink="">
      <xdr:nvSpPr>
        <xdr:cNvPr id="373" name="テキスト ボックス 372"/>
        <xdr:cNvSpPr txBox="1"/>
      </xdr:nvSpPr>
      <xdr:spPr>
        <a:xfrm>
          <a:off x="7626427" y="10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17166</xdr:rowOff>
    </xdr:from>
    <xdr:to>
      <xdr:col>10</xdr:col>
      <xdr:colOff>155575</xdr:colOff>
      <xdr:row>58</xdr:row>
      <xdr:rowOff>118766</xdr:rowOff>
    </xdr:to>
    <xdr:sp macro="" textlink="">
      <xdr:nvSpPr>
        <xdr:cNvPr id="374" name="円/楕円 373"/>
        <xdr:cNvSpPr/>
      </xdr:nvSpPr>
      <xdr:spPr>
        <a:xfrm>
          <a:off x="6921500" y="99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109893</xdr:rowOff>
    </xdr:from>
    <xdr:ext cx="469744" cy="259045"/>
    <xdr:sp macro="" textlink="">
      <xdr:nvSpPr>
        <xdr:cNvPr id="375" name="テキスト ボックス 374"/>
        <xdr:cNvSpPr txBox="1"/>
      </xdr:nvSpPr>
      <xdr:spPr>
        <a:xfrm>
          <a:off x="6737427" y="100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397" name="直線コネクタ 396"/>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398"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399" name="直線コネクタ 398"/>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0"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1" name="直線コネクタ 400"/>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67782</xdr:rowOff>
    </xdr:from>
    <xdr:to>
      <xdr:col>15</xdr:col>
      <xdr:colOff>180975</xdr:colOff>
      <xdr:row>77</xdr:row>
      <xdr:rowOff>93889</xdr:rowOff>
    </xdr:to>
    <xdr:cxnSp macro="">
      <xdr:nvCxnSpPr>
        <xdr:cNvPr id="402" name="直線コネクタ 401"/>
        <xdr:cNvCxnSpPr/>
      </xdr:nvCxnSpPr>
      <xdr:spPr>
        <a:xfrm flipV="1">
          <a:off x="9639300" y="13269432"/>
          <a:ext cx="8382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13126</xdr:rowOff>
    </xdr:from>
    <xdr:ext cx="469744" cy="259045"/>
    <xdr:sp macro="" textlink="">
      <xdr:nvSpPr>
        <xdr:cNvPr id="403" name="商工費平均値テキスト"/>
        <xdr:cNvSpPr txBox="1"/>
      </xdr:nvSpPr>
      <xdr:spPr>
        <a:xfrm>
          <a:off x="10528300" y="13214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4" name="フローチャート : 判断 403"/>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90779</xdr:rowOff>
    </xdr:from>
    <xdr:to>
      <xdr:col>14</xdr:col>
      <xdr:colOff>28575</xdr:colOff>
      <xdr:row>77</xdr:row>
      <xdr:rowOff>93889</xdr:rowOff>
    </xdr:to>
    <xdr:cxnSp macro="">
      <xdr:nvCxnSpPr>
        <xdr:cNvPr id="405" name="直線コネクタ 404"/>
        <xdr:cNvCxnSpPr/>
      </xdr:nvCxnSpPr>
      <xdr:spPr>
        <a:xfrm>
          <a:off x="8750300" y="13292429"/>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06" name="フローチャート : 判断 405"/>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162653</xdr:rowOff>
    </xdr:from>
    <xdr:ext cx="469744" cy="259045"/>
    <xdr:sp macro="" textlink="">
      <xdr:nvSpPr>
        <xdr:cNvPr id="407" name="テキスト ボックス 406"/>
        <xdr:cNvSpPr txBox="1"/>
      </xdr:nvSpPr>
      <xdr:spPr>
        <a:xfrm>
          <a:off x="9404427"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90666</xdr:rowOff>
    </xdr:from>
    <xdr:to>
      <xdr:col>12</xdr:col>
      <xdr:colOff>511175</xdr:colOff>
      <xdr:row>77</xdr:row>
      <xdr:rowOff>90779</xdr:rowOff>
    </xdr:to>
    <xdr:cxnSp macro="">
      <xdr:nvCxnSpPr>
        <xdr:cNvPr id="408" name="直線コネクタ 407"/>
        <xdr:cNvCxnSpPr/>
      </xdr:nvCxnSpPr>
      <xdr:spPr>
        <a:xfrm>
          <a:off x="7861300" y="13292316"/>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09" name="フローチャート : 判断 408"/>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169877</xdr:rowOff>
    </xdr:from>
    <xdr:ext cx="469744" cy="259045"/>
    <xdr:sp macro="" textlink="">
      <xdr:nvSpPr>
        <xdr:cNvPr id="410" name="テキスト ボックス 409"/>
        <xdr:cNvSpPr txBox="1"/>
      </xdr:nvSpPr>
      <xdr:spPr>
        <a:xfrm>
          <a:off x="8515427" y="1337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90666</xdr:rowOff>
    </xdr:from>
    <xdr:to>
      <xdr:col>11</xdr:col>
      <xdr:colOff>307975</xdr:colOff>
      <xdr:row>77</xdr:row>
      <xdr:rowOff>95786</xdr:rowOff>
    </xdr:to>
    <xdr:cxnSp macro="">
      <xdr:nvCxnSpPr>
        <xdr:cNvPr id="411" name="直線コネクタ 410"/>
        <xdr:cNvCxnSpPr/>
      </xdr:nvCxnSpPr>
      <xdr:spPr>
        <a:xfrm flipV="1">
          <a:off x="6972300" y="13292316"/>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2" name="フローチャート : 判断 411"/>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1695</xdr:rowOff>
    </xdr:from>
    <xdr:ext cx="469744" cy="259045"/>
    <xdr:sp macro="" textlink="">
      <xdr:nvSpPr>
        <xdr:cNvPr id="413" name="テキスト ボックス 412"/>
        <xdr:cNvSpPr txBox="1"/>
      </xdr:nvSpPr>
      <xdr:spPr>
        <a:xfrm>
          <a:off x="7626427" y="133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4" name="フローチャート : 判断 413"/>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155452</xdr:rowOff>
    </xdr:from>
    <xdr:ext cx="469744" cy="259045"/>
    <xdr:sp macro="" textlink="">
      <xdr:nvSpPr>
        <xdr:cNvPr id="415" name="テキスト ボックス 414"/>
        <xdr:cNvSpPr txBox="1"/>
      </xdr:nvSpPr>
      <xdr:spPr>
        <a:xfrm>
          <a:off x="6737427" y="133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16982</xdr:rowOff>
    </xdr:from>
    <xdr:to>
      <xdr:col>15</xdr:col>
      <xdr:colOff>231775</xdr:colOff>
      <xdr:row>77</xdr:row>
      <xdr:rowOff>118582</xdr:rowOff>
    </xdr:to>
    <xdr:sp macro="" textlink="">
      <xdr:nvSpPr>
        <xdr:cNvPr id="421" name="円/楕円 420"/>
        <xdr:cNvSpPr/>
      </xdr:nvSpPr>
      <xdr:spPr>
        <a:xfrm>
          <a:off x="10426700" y="132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39859</xdr:rowOff>
    </xdr:from>
    <xdr:ext cx="534377" cy="259045"/>
    <xdr:sp macro="" textlink="">
      <xdr:nvSpPr>
        <xdr:cNvPr id="422" name="商工費該当値テキスト"/>
        <xdr:cNvSpPr txBox="1"/>
      </xdr:nvSpPr>
      <xdr:spPr>
        <a:xfrm>
          <a:off x="10528300" y="130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43089</xdr:rowOff>
    </xdr:from>
    <xdr:to>
      <xdr:col>14</xdr:col>
      <xdr:colOff>79375</xdr:colOff>
      <xdr:row>77</xdr:row>
      <xdr:rowOff>144689</xdr:rowOff>
    </xdr:to>
    <xdr:sp macro="" textlink="">
      <xdr:nvSpPr>
        <xdr:cNvPr id="423" name="円/楕円 422"/>
        <xdr:cNvSpPr/>
      </xdr:nvSpPr>
      <xdr:spPr>
        <a:xfrm>
          <a:off x="9588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161216</xdr:rowOff>
    </xdr:from>
    <xdr:ext cx="469744" cy="259045"/>
    <xdr:sp macro="" textlink="">
      <xdr:nvSpPr>
        <xdr:cNvPr id="424" name="テキスト ボックス 423"/>
        <xdr:cNvSpPr txBox="1"/>
      </xdr:nvSpPr>
      <xdr:spPr>
        <a:xfrm>
          <a:off x="9404427" y="1301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39979</xdr:rowOff>
    </xdr:from>
    <xdr:to>
      <xdr:col>12</xdr:col>
      <xdr:colOff>561975</xdr:colOff>
      <xdr:row>77</xdr:row>
      <xdr:rowOff>141579</xdr:rowOff>
    </xdr:to>
    <xdr:sp macro="" textlink="">
      <xdr:nvSpPr>
        <xdr:cNvPr id="425" name="円/楕円 424"/>
        <xdr:cNvSpPr/>
      </xdr:nvSpPr>
      <xdr:spPr>
        <a:xfrm>
          <a:off x="8699500" y="132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158106</xdr:rowOff>
    </xdr:from>
    <xdr:ext cx="469744" cy="259045"/>
    <xdr:sp macro="" textlink="">
      <xdr:nvSpPr>
        <xdr:cNvPr id="426" name="テキスト ボックス 425"/>
        <xdr:cNvSpPr txBox="1"/>
      </xdr:nvSpPr>
      <xdr:spPr>
        <a:xfrm>
          <a:off x="8515427" y="1301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39866</xdr:rowOff>
    </xdr:from>
    <xdr:to>
      <xdr:col>11</xdr:col>
      <xdr:colOff>358775</xdr:colOff>
      <xdr:row>77</xdr:row>
      <xdr:rowOff>141466</xdr:rowOff>
    </xdr:to>
    <xdr:sp macro="" textlink="">
      <xdr:nvSpPr>
        <xdr:cNvPr id="427" name="円/楕円 426"/>
        <xdr:cNvSpPr/>
      </xdr:nvSpPr>
      <xdr:spPr>
        <a:xfrm>
          <a:off x="78105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157993</xdr:rowOff>
    </xdr:from>
    <xdr:ext cx="469744" cy="259045"/>
    <xdr:sp macro="" textlink="">
      <xdr:nvSpPr>
        <xdr:cNvPr id="428" name="テキスト ボックス 427"/>
        <xdr:cNvSpPr txBox="1"/>
      </xdr:nvSpPr>
      <xdr:spPr>
        <a:xfrm>
          <a:off x="7626427" y="130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44986</xdr:rowOff>
    </xdr:from>
    <xdr:to>
      <xdr:col>10</xdr:col>
      <xdr:colOff>155575</xdr:colOff>
      <xdr:row>77</xdr:row>
      <xdr:rowOff>146586</xdr:rowOff>
    </xdr:to>
    <xdr:sp macro="" textlink="">
      <xdr:nvSpPr>
        <xdr:cNvPr id="429" name="円/楕円 428"/>
        <xdr:cNvSpPr/>
      </xdr:nvSpPr>
      <xdr:spPr>
        <a:xfrm>
          <a:off x="6921500" y="132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163113</xdr:rowOff>
    </xdr:from>
    <xdr:ext cx="469744" cy="259045"/>
    <xdr:sp macro="" textlink="">
      <xdr:nvSpPr>
        <xdr:cNvPr id="430" name="テキスト ボックス 429"/>
        <xdr:cNvSpPr txBox="1"/>
      </xdr:nvSpPr>
      <xdr:spPr>
        <a:xfrm>
          <a:off x="6737427" y="1302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5" name="直線コネクタ 454"/>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56"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57" name="直線コネクタ 456"/>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58"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59" name="直線コネクタ 458"/>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10198</xdr:rowOff>
    </xdr:from>
    <xdr:to>
      <xdr:col>15</xdr:col>
      <xdr:colOff>180975</xdr:colOff>
      <xdr:row>95</xdr:row>
      <xdr:rowOff>126136</xdr:rowOff>
    </xdr:to>
    <xdr:cxnSp macro="">
      <xdr:nvCxnSpPr>
        <xdr:cNvPr id="460" name="直線コネクタ 459"/>
        <xdr:cNvCxnSpPr/>
      </xdr:nvCxnSpPr>
      <xdr:spPr>
        <a:xfrm flipV="1">
          <a:off x="9639300" y="16297948"/>
          <a:ext cx="838200" cy="1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145166</xdr:rowOff>
    </xdr:from>
    <xdr:ext cx="534377" cy="259045"/>
    <xdr:sp macro="" textlink="">
      <xdr:nvSpPr>
        <xdr:cNvPr id="461" name="土木費平均値テキスト"/>
        <xdr:cNvSpPr txBox="1"/>
      </xdr:nvSpPr>
      <xdr:spPr>
        <a:xfrm>
          <a:off x="10528300" y="16261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2" name="フローチャート : 判断 461"/>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126136</xdr:rowOff>
    </xdr:from>
    <xdr:to>
      <xdr:col>14</xdr:col>
      <xdr:colOff>28575</xdr:colOff>
      <xdr:row>95</xdr:row>
      <xdr:rowOff>150673</xdr:rowOff>
    </xdr:to>
    <xdr:cxnSp macro="">
      <xdr:nvCxnSpPr>
        <xdr:cNvPr id="463" name="直線コネクタ 462"/>
        <xdr:cNvCxnSpPr/>
      </xdr:nvCxnSpPr>
      <xdr:spPr>
        <a:xfrm flipV="1">
          <a:off x="8750300" y="16413886"/>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4" name="フローチャート : 判断 463"/>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104461</xdr:rowOff>
    </xdr:from>
    <xdr:ext cx="534377" cy="259045"/>
    <xdr:sp macro="" textlink="">
      <xdr:nvSpPr>
        <xdr:cNvPr id="465" name="テキスト ボックス 464"/>
        <xdr:cNvSpPr txBox="1"/>
      </xdr:nvSpPr>
      <xdr:spPr>
        <a:xfrm>
          <a:off x="9372111" y="160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137757</xdr:rowOff>
    </xdr:from>
    <xdr:to>
      <xdr:col>12</xdr:col>
      <xdr:colOff>511175</xdr:colOff>
      <xdr:row>95</xdr:row>
      <xdr:rowOff>150673</xdr:rowOff>
    </xdr:to>
    <xdr:cxnSp macro="">
      <xdr:nvCxnSpPr>
        <xdr:cNvPr id="466" name="直線コネクタ 465"/>
        <xdr:cNvCxnSpPr/>
      </xdr:nvCxnSpPr>
      <xdr:spPr>
        <a:xfrm>
          <a:off x="7861300" y="1642550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67" name="フローチャート : 判断 466"/>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50398</xdr:rowOff>
    </xdr:from>
    <xdr:ext cx="534377" cy="259045"/>
    <xdr:sp macro="" textlink="">
      <xdr:nvSpPr>
        <xdr:cNvPr id="468" name="テキスト ボックス 467"/>
        <xdr:cNvSpPr txBox="1"/>
      </xdr:nvSpPr>
      <xdr:spPr>
        <a:xfrm>
          <a:off x="8483111" y="159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149682</xdr:rowOff>
    </xdr:from>
    <xdr:to>
      <xdr:col>11</xdr:col>
      <xdr:colOff>307975</xdr:colOff>
      <xdr:row>95</xdr:row>
      <xdr:rowOff>137757</xdr:rowOff>
    </xdr:to>
    <xdr:cxnSp macro="">
      <xdr:nvCxnSpPr>
        <xdr:cNvPr id="469" name="直線コネクタ 468"/>
        <xdr:cNvCxnSpPr/>
      </xdr:nvCxnSpPr>
      <xdr:spPr>
        <a:xfrm>
          <a:off x="6972300" y="16265982"/>
          <a:ext cx="889000" cy="1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0" name="フローチャート : 判断 469"/>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78249</xdr:rowOff>
    </xdr:from>
    <xdr:ext cx="534377" cy="259045"/>
    <xdr:sp macro="" textlink="">
      <xdr:nvSpPr>
        <xdr:cNvPr id="471" name="テキスト ボックス 470"/>
        <xdr:cNvSpPr txBox="1"/>
      </xdr:nvSpPr>
      <xdr:spPr>
        <a:xfrm>
          <a:off x="7594111" y="16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2" name="フローチャート : 判断 471"/>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90988</xdr:rowOff>
    </xdr:from>
    <xdr:ext cx="534377" cy="259045"/>
    <xdr:sp macro="" textlink="">
      <xdr:nvSpPr>
        <xdr:cNvPr id="473" name="テキスト ボックス 472"/>
        <xdr:cNvSpPr txBox="1"/>
      </xdr:nvSpPr>
      <xdr:spPr>
        <a:xfrm>
          <a:off x="6705111"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130848</xdr:rowOff>
    </xdr:from>
    <xdr:to>
      <xdr:col>15</xdr:col>
      <xdr:colOff>231775</xdr:colOff>
      <xdr:row>95</xdr:row>
      <xdr:rowOff>60998</xdr:rowOff>
    </xdr:to>
    <xdr:sp macro="" textlink="">
      <xdr:nvSpPr>
        <xdr:cNvPr id="479" name="円/楕円 478"/>
        <xdr:cNvSpPr/>
      </xdr:nvSpPr>
      <xdr:spPr>
        <a:xfrm>
          <a:off x="10426700" y="162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153725</xdr:rowOff>
    </xdr:from>
    <xdr:ext cx="534377" cy="259045"/>
    <xdr:sp macro="" textlink="">
      <xdr:nvSpPr>
        <xdr:cNvPr id="480" name="土木費該当値テキスト"/>
        <xdr:cNvSpPr txBox="1"/>
      </xdr:nvSpPr>
      <xdr:spPr>
        <a:xfrm>
          <a:off x="10528300" y="16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38,899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75336</xdr:rowOff>
    </xdr:from>
    <xdr:to>
      <xdr:col>14</xdr:col>
      <xdr:colOff>79375</xdr:colOff>
      <xdr:row>96</xdr:row>
      <xdr:rowOff>5486</xdr:rowOff>
    </xdr:to>
    <xdr:sp macro="" textlink="">
      <xdr:nvSpPr>
        <xdr:cNvPr id="481" name="円/楕円 480"/>
        <xdr:cNvSpPr/>
      </xdr:nvSpPr>
      <xdr:spPr>
        <a:xfrm>
          <a:off x="9588500" y="163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168063</xdr:rowOff>
    </xdr:from>
    <xdr:ext cx="534377" cy="259045"/>
    <xdr:sp macro="" textlink="">
      <xdr:nvSpPr>
        <xdr:cNvPr id="482" name="テキスト ボックス 481"/>
        <xdr:cNvSpPr txBox="1"/>
      </xdr:nvSpPr>
      <xdr:spPr>
        <a:xfrm>
          <a:off x="9372111" y="164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99873</xdr:rowOff>
    </xdr:from>
    <xdr:to>
      <xdr:col>12</xdr:col>
      <xdr:colOff>561975</xdr:colOff>
      <xdr:row>96</xdr:row>
      <xdr:rowOff>30023</xdr:rowOff>
    </xdr:to>
    <xdr:sp macro="" textlink="">
      <xdr:nvSpPr>
        <xdr:cNvPr id="483" name="円/楕円 482"/>
        <xdr:cNvSpPr/>
      </xdr:nvSpPr>
      <xdr:spPr>
        <a:xfrm>
          <a:off x="8699500" y="163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21150</xdr:rowOff>
    </xdr:from>
    <xdr:ext cx="534377" cy="259045"/>
    <xdr:sp macro="" textlink="">
      <xdr:nvSpPr>
        <xdr:cNvPr id="484" name="テキスト ボックス 483"/>
        <xdr:cNvSpPr txBox="1"/>
      </xdr:nvSpPr>
      <xdr:spPr>
        <a:xfrm>
          <a:off x="8483111" y="164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86957</xdr:rowOff>
    </xdr:from>
    <xdr:to>
      <xdr:col>11</xdr:col>
      <xdr:colOff>358775</xdr:colOff>
      <xdr:row>96</xdr:row>
      <xdr:rowOff>17107</xdr:rowOff>
    </xdr:to>
    <xdr:sp macro="" textlink="">
      <xdr:nvSpPr>
        <xdr:cNvPr id="485" name="円/楕円 484"/>
        <xdr:cNvSpPr/>
      </xdr:nvSpPr>
      <xdr:spPr>
        <a:xfrm>
          <a:off x="7810500" y="163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8234</xdr:rowOff>
    </xdr:from>
    <xdr:ext cx="534377" cy="259045"/>
    <xdr:sp macro="" textlink="">
      <xdr:nvSpPr>
        <xdr:cNvPr id="486" name="テキスト ボックス 485"/>
        <xdr:cNvSpPr txBox="1"/>
      </xdr:nvSpPr>
      <xdr:spPr>
        <a:xfrm>
          <a:off x="7594111" y="164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98882</xdr:rowOff>
    </xdr:from>
    <xdr:to>
      <xdr:col>10</xdr:col>
      <xdr:colOff>155575</xdr:colOff>
      <xdr:row>95</xdr:row>
      <xdr:rowOff>29032</xdr:rowOff>
    </xdr:to>
    <xdr:sp macro="" textlink="">
      <xdr:nvSpPr>
        <xdr:cNvPr id="487" name="円/楕円 486"/>
        <xdr:cNvSpPr/>
      </xdr:nvSpPr>
      <xdr:spPr>
        <a:xfrm>
          <a:off x="6921500" y="162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45559</xdr:rowOff>
    </xdr:from>
    <xdr:ext cx="534377" cy="259045"/>
    <xdr:sp macro="" textlink="">
      <xdr:nvSpPr>
        <xdr:cNvPr id="488" name="テキスト ボックス 487"/>
        <xdr:cNvSpPr txBox="1"/>
      </xdr:nvSpPr>
      <xdr:spPr>
        <a:xfrm>
          <a:off x="6705111" y="159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5" name="直線コネクタ 514"/>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16"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17" name="直線コネクタ 516"/>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18"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19" name="直線コネクタ 518"/>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141333</xdr:rowOff>
    </xdr:from>
    <xdr:to>
      <xdr:col>23</xdr:col>
      <xdr:colOff>517525</xdr:colOff>
      <xdr:row>38</xdr:row>
      <xdr:rowOff>45538</xdr:rowOff>
    </xdr:to>
    <xdr:cxnSp macro="">
      <xdr:nvCxnSpPr>
        <xdr:cNvPr id="520" name="直線コネクタ 519"/>
        <xdr:cNvCxnSpPr/>
      </xdr:nvCxnSpPr>
      <xdr:spPr>
        <a:xfrm>
          <a:off x="15481300" y="6484983"/>
          <a:ext cx="838200" cy="7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67581</xdr:rowOff>
    </xdr:from>
    <xdr:ext cx="534377" cy="259045"/>
    <xdr:sp macro="" textlink="">
      <xdr:nvSpPr>
        <xdr:cNvPr id="521" name="消防費平均値テキスト"/>
        <xdr:cNvSpPr txBox="1"/>
      </xdr:nvSpPr>
      <xdr:spPr>
        <a:xfrm>
          <a:off x="16370300" y="6068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2" name="フローチャート : 判断 521"/>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141333</xdr:rowOff>
    </xdr:from>
    <xdr:to>
      <xdr:col>22</xdr:col>
      <xdr:colOff>365125</xdr:colOff>
      <xdr:row>38</xdr:row>
      <xdr:rowOff>10813</xdr:rowOff>
    </xdr:to>
    <xdr:cxnSp macro="">
      <xdr:nvCxnSpPr>
        <xdr:cNvPr id="523" name="直線コネクタ 522"/>
        <xdr:cNvCxnSpPr/>
      </xdr:nvCxnSpPr>
      <xdr:spPr>
        <a:xfrm flipV="1">
          <a:off x="14592300" y="6484983"/>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4" name="フローチャート : 判断 523"/>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24909</xdr:rowOff>
    </xdr:from>
    <xdr:ext cx="534377" cy="259045"/>
    <xdr:sp macro="" textlink="">
      <xdr:nvSpPr>
        <xdr:cNvPr id="525" name="テキスト ボックス 524"/>
        <xdr:cNvSpPr txBox="1"/>
      </xdr:nvSpPr>
      <xdr:spPr>
        <a:xfrm>
          <a:off x="15214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10813</xdr:rowOff>
    </xdr:from>
    <xdr:to>
      <xdr:col>21</xdr:col>
      <xdr:colOff>161925</xdr:colOff>
      <xdr:row>38</xdr:row>
      <xdr:rowOff>99858</xdr:rowOff>
    </xdr:to>
    <xdr:cxnSp macro="">
      <xdr:nvCxnSpPr>
        <xdr:cNvPr id="526" name="直線コネクタ 525"/>
        <xdr:cNvCxnSpPr/>
      </xdr:nvCxnSpPr>
      <xdr:spPr>
        <a:xfrm flipV="1">
          <a:off x="13703300" y="6525913"/>
          <a:ext cx="889000" cy="8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27" name="フローチャート : 判断 526"/>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56042</xdr:rowOff>
    </xdr:from>
    <xdr:ext cx="534377" cy="259045"/>
    <xdr:sp macro="" textlink="">
      <xdr:nvSpPr>
        <xdr:cNvPr id="528" name="テキスト ボックス 527"/>
        <xdr:cNvSpPr txBox="1"/>
      </xdr:nvSpPr>
      <xdr:spPr>
        <a:xfrm>
          <a:off x="14325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50981</xdr:rowOff>
    </xdr:from>
    <xdr:to>
      <xdr:col>19</xdr:col>
      <xdr:colOff>644525</xdr:colOff>
      <xdr:row>38</xdr:row>
      <xdr:rowOff>99858</xdr:rowOff>
    </xdr:to>
    <xdr:cxnSp macro="">
      <xdr:nvCxnSpPr>
        <xdr:cNvPr id="529" name="直線コネクタ 528"/>
        <xdr:cNvCxnSpPr/>
      </xdr:nvCxnSpPr>
      <xdr:spPr>
        <a:xfrm>
          <a:off x="12814300" y="6566081"/>
          <a:ext cx="889000" cy="4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0" name="フローチャート : 判断 529"/>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81950</xdr:rowOff>
    </xdr:from>
    <xdr:ext cx="534377" cy="259045"/>
    <xdr:sp macro="" textlink="">
      <xdr:nvSpPr>
        <xdr:cNvPr id="531" name="テキスト ボックス 530"/>
        <xdr:cNvSpPr txBox="1"/>
      </xdr:nvSpPr>
      <xdr:spPr>
        <a:xfrm>
          <a:off x="13436111" y="6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2" name="フローチャート : 判断 531"/>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91638</xdr:rowOff>
    </xdr:from>
    <xdr:ext cx="534377" cy="259045"/>
    <xdr:sp macro="" textlink="">
      <xdr:nvSpPr>
        <xdr:cNvPr id="533" name="テキスト ボックス 532"/>
        <xdr:cNvSpPr txBox="1"/>
      </xdr:nvSpPr>
      <xdr:spPr>
        <a:xfrm>
          <a:off x="12547111" y="60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166188</xdr:rowOff>
    </xdr:from>
    <xdr:to>
      <xdr:col>23</xdr:col>
      <xdr:colOff>568325</xdr:colOff>
      <xdr:row>38</xdr:row>
      <xdr:rowOff>96338</xdr:rowOff>
    </xdr:to>
    <xdr:sp macro="" textlink="">
      <xdr:nvSpPr>
        <xdr:cNvPr id="539" name="円/楕円 538"/>
        <xdr:cNvSpPr/>
      </xdr:nvSpPr>
      <xdr:spPr>
        <a:xfrm>
          <a:off x="16268700" y="65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81116</xdr:rowOff>
    </xdr:from>
    <xdr:ext cx="534377" cy="259045"/>
    <xdr:sp macro="" textlink="">
      <xdr:nvSpPr>
        <xdr:cNvPr id="540" name="消防費該当値テキスト"/>
        <xdr:cNvSpPr txBox="1"/>
      </xdr:nvSpPr>
      <xdr:spPr>
        <a:xfrm>
          <a:off x="16370300" y="642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90533</xdr:rowOff>
    </xdr:from>
    <xdr:to>
      <xdr:col>22</xdr:col>
      <xdr:colOff>415925</xdr:colOff>
      <xdr:row>38</xdr:row>
      <xdr:rowOff>20682</xdr:rowOff>
    </xdr:to>
    <xdr:sp macro="" textlink="">
      <xdr:nvSpPr>
        <xdr:cNvPr id="541" name="円/楕円 540"/>
        <xdr:cNvSpPr/>
      </xdr:nvSpPr>
      <xdr:spPr>
        <a:xfrm>
          <a:off x="15430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11810</xdr:rowOff>
    </xdr:from>
    <xdr:ext cx="534377" cy="259045"/>
    <xdr:sp macro="" textlink="">
      <xdr:nvSpPr>
        <xdr:cNvPr id="542" name="テキスト ボックス 541"/>
        <xdr:cNvSpPr txBox="1"/>
      </xdr:nvSpPr>
      <xdr:spPr>
        <a:xfrm>
          <a:off x="15214111" y="65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131463</xdr:rowOff>
    </xdr:from>
    <xdr:to>
      <xdr:col>21</xdr:col>
      <xdr:colOff>212725</xdr:colOff>
      <xdr:row>38</xdr:row>
      <xdr:rowOff>61613</xdr:rowOff>
    </xdr:to>
    <xdr:sp macro="" textlink="">
      <xdr:nvSpPr>
        <xdr:cNvPr id="543" name="円/楕円 542"/>
        <xdr:cNvSpPr/>
      </xdr:nvSpPr>
      <xdr:spPr>
        <a:xfrm>
          <a:off x="14541500" y="64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52740</xdr:rowOff>
    </xdr:from>
    <xdr:ext cx="534377" cy="259045"/>
    <xdr:sp macro="" textlink="">
      <xdr:nvSpPr>
        <xdr:cNvPr id="544" name="テキスト ボックス 543"/>
        <xdr:cNvSpPr txBox="1"/>
      </xdr:nvSpPr>
      <xdr:spPr>
        <a:xfrm>
          <a:off x="14325111" y="65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49058</xdr:rowOff>
    </xdr:from>
    <xdr:to>
      <xdr:col>20</xdr:col>
      <xdr:colOff>9525</xdr:colOff>
      <xdr:row>38</xdr:row>
      <xdr:rowOff>150658</xdr:rowOff>
    </xdr:to>
    <xdr:sp macro="" textlink="">
      <xdr:nvSpPr>
        <xdr:cNvPr id="545" name="円/楕円 544"/>
        <xdr:cNvSpPr/>
      </xdr:nvSpPr>
      <xdr:spPr>
        <a:xfrm>
          <a:off x="13652500" y="65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141785</xdr:rowOff>
    </xdr:from>
    <xdr:ext cx="534377" cy="259045"/>
    <xdr:sp macro="" textlink="">
      <xdr:nvSpPr>
        <xdr:cNvPr id="546" name="テキスト ボックス 545"/>
        <xdr:cNvSpPr txBox="1"/>
      </xdr:nvSpPr>
      <xdr:spPr>
        <a:xfrm>
          <a:off x="13436111" y="66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181</xdr:rowOff>
    </xdr:from>
    <xdr:to>
      <xdr:col>18</xdr:col>
      <xdr:colOff>492125</xdr:colOff>
      <xdr:row>38</xdr:row>
      <xdr:rowOff>101781</xdr:rowOff>
    </xdr:to>
    <xdr:sp macro="" textlink="">
      <xdr:nvSpPr>
        <xdr:cNvPr id="547" name="円/楕円 546"/>
        <xdr:cNvSpPr/>
      </xdr:nvSpPr>
      <xdr:spPr>
        <a:xfrm>
          <a:off x="12763500" y="6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92908</xdr:rowOff>
    </xdr:from>
    <xdr:ext cx="534377" cy="259045"/>
    <xdr:sp macro="" textlink="">
      <xdr:nvSpPr>
        <xdr:cNvPr id="548" name="テキスト ボックス 547"/>
        <xdr:cNvSpPr txBox="1"/>
      </xdr:nvSpPr>
      <xdr:spPr>
        <a:xfrm>
          <a:off x="12547111" y="66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71" name="直線コネクタ 570"/>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2"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3" name="直線コネクタ 572"/>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4"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5" name="直線コネクタ 574"/>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41448</xdr:rowOff>
    </xdr:from>
    <xdr:to>
      <xdr:col>23</xdr:col>
      <xdr:colOff>517525</xdr:colOff>
      <xdr:row>59</xdr:row>
      <xdr:rowOff>9627</xdr:rowOff>
    </xdr:to>
    <xdr:cxnSp macro="">
      <xdr:nvCxnSpPr>
        <xdr:cNvPr id="576" name="直線コネクタ 575"/>
        <xdr:cNvCxnSpPr/>
      </xdr:nvCxnSpPr>
      <xdr:spPr>
        <a:xfrm>
          <a:off x="15481300" y="9985548"/>
          <a:ext cx="838200" cy="1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52570</xdr:rowOff>
    </xdr:from>
    <xdr:ext cx="534377" cy="259045"/>
    <xdr:sp macro="" textlink="">
      <xdr:nvSpPr>
        <xdr:cNvPr id="577" name="教育費平均値テキスト"/>
        <xdr:cNvSpPr txBox="1"/>
      </xdr:nvSpPr>
      <xdr:spPr>
        <a:xfrm>
          <a:off x="16370300" y="9310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78" name="フローチャート : 判断 577"/>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41448</xdr:rowOff>
    </xdr:from>
    <xdr:to>
      <xdr:col>22</xdr:col>
      <xdr:colOff>365125</xdr:colOff>
      <xdr:row>58</xdr:row>
      <xdr:rowOff>74915</xdr:rowOff>
    </xdr:to>
    <xdr:cxnSp macro="">
      <xdr:nvCxnSpPr>
        <xdr:cNvPr id="579" name="直線コネクタ 578"/>
        <xdr:cNvCxnSpPr/>
      </xdr:nvCxnSpPr>
      <xdr:spPr>
        <a:xfrm flipV="1">
          <a:off x="14592300" y="9985548"/>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0" name="フローチャート : 判断 579"/>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88155</xdr:rowOff>
    </xdr:from>
    <xdr:ext cx="534377" cy="259045"/>
    <xdr:sp macro="" textlink="">
      <xdr:nvSpPr>
        <xdr:cNvPr id="581" name="テキスト ボックス 580"/>
        <xdr:cNvSpPr txBox="1"/>
      </xdr:nvSpPr>
      <xdr:spPr>
        <a:xfrm>
          <a:off x="15214111" y="93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82824</xdr:rowOff>
    </xdr:from>
    <xdr:to>
      <xdr:col>21</xdr:col>
      <xdr:colOff>161925</xdr:colOff>
      <xdr:row>58</xdr:row>
      <xdr:rowOff>74915</xdr:rowOff>
    </xdr:to>
    <xdr:cxnSp macro="">
      <xdr:nvCxnSpPr>
        <xdr:cNvPr id="582" name="直線コネクタ 581"/>
        <xdr:cNvCxnSpPr/>
      </xdr:nvCxnSpPr>
      <xdr:spPr>
        <a:xfrm>
          <a:off x="13703300" y="9855474"/>
          <a:ext cx="889000" cy="16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3" name="フローチャート : 判断 582"/>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4" name="テキスト ボックス 583"/>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95169</xdr:rowOff>
    </xdr:from>
    <xdr:to>
      <xdr:col>19</xdr:col>
      <xdr:colOff>644525</xdr:colOff>
      <xdr:row>57</xdr:row>
      <xdr:rowOff>82824</xdr:rowOff>
    </xdr:to>
    <xdr:cxnSp macro="">
      <xdr:nvCxnSpPr>
        <xdr:cNvPr id="585" name="直線コネクタ 584"/>
        <xdr:cNvCxnSpPr/>
      </xdr:nvCxnSpPr>
      <xdr:spPr>
        <a:xfrm>
          <a:off x="12814300" y="9353469"/>
          <a:ext cx="889000" cy="50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6" name="フローチャート : 判断 585"/>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60311</xdr:rowOff>
    </xdr:from>
    <xdr:ext cx="534377" cy="259045"/>
    <xdr:sp macro="" textlink="">
      <xdr:nvSpPr>
        <xdr:cNvPr id="587" name="テキスト ボックス 586"/>
        <xdr:cNvSpPr txBox="1"/>
      </xdr:nvSpPr>
      <xdr:spPr>
        <a:xfrm>
          <a:off x="13436111" y="94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88" name="フローチャート : 判断 587"/>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89" name="テキスト ボックス 588"/>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130277</xdr:rowOff>
    </xdr:from>
    <xdr:to>
      <xdr:col>23</xdr:col>
      <xdr:colOff>568325</xdr:colOff>
      <xdr:row>59</xdr:row>
      <xdr:rowOff>60427</xdr:rowOff>
    </xdr:to>
    <xdr:sp macro="" textlink="">
      <xdr:nvSpPr>
        <xdr:cNvPr id="595" name="円/楕円 594"/>
        <xdr:cNvSpPr/>
      </xdr:nvSpPr>
      <xdr:spPr>
        <a:xfrm>
          <a:off x="162687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45204</xdr:rowOff>
    </xdr:from>
    <xdr:ext cx="534377" cy="259045"/>
    <xdr:sp macro="" textlink="">
      <xdr:nvSpPr>
        <xdr:cNvPr id="596" name="教育費該当値テキスト"/>
        <xdr:cNvSpPr txBox="1"/>
      </xdr:nvSpPr>
      <xdr:spPr>
        <a:xfrm>
          <a:off x="16370300" y="99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162098</xdr:rowOff>
    </xdr:from>
    <xdr:to>
      <xdr:col>22</xdr:col>
      <xdr:colOff>415925</xdr:colOff>
      <xdr:row>58</xdr:row>
      <xdr:rowOff>92248</xdr:rowOff>
    </xdr:to>
    <xdr:sp macro="" textlink="">
      <xdr:nvSpPr>
        <xdr:cNvPr id="597" name="円/楕円 596"/>
        <xdr:cNvSpPr/>
      </xdr:nvSpPr>
      <xdr:spPr>
        <a:xfrm>
          <a:off x="15430500" y="99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83375</xdr:rowOff>
    </xdr:from>
    <xdr:ext cx="534377" cy="259045"/>
    <xdr:sp macro="" textlink="">
      <xdr:nvSpPr>
        <xdr:cNvPr id="598" name="テキスト ボックス 597"/>
        <xdr:cNvSpPr txBox="1"/>
      </xdr:nvSpPr>
      <xdr:spPr>
        <a:xfrm>
          <a:off x="15214111" y="1002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24115</xdr:rowOff>
    </xdr:from>
    <xdr:to>
      <xdr:col>21</xdr:col>
      <xdr:colOff>212725</xdr:colOff>
      <xdr:row>58</xdr:row>
      <xdr:rowOff>125715</xdr:rowOff>
    </xdr:to>
    <xdr:sp macro="" textlink="">
      <xdr:nvSpPr>
        <xdr:cNvPr id="599" name="円/楕円 598"/>
        <xdr:cNvSpPr/>
      </xdr:nvSpPr>
      <xdr:spPr>
        <a:xfrm>
          <a:off x="14541500" y="99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116842</xdr:rowOff>
    </xdr:from>
    <xdr:ext cx="534377" cy="259045"/>
    <xdr:sp macro="" textlink="">
      <xdr:nvSpPr>
        <xdr:cNvPr id="600" name="テキスト ボックス 599"/>
        <xdr:cNvSpPr txBox="1"/>
      </xdr:nvSpPr>
      <xdr:spPr>
        <a:xfrm>
          <a:off x="14325111" y="1006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32024</xdr:rowOff>
    </xdr:from>
    <xdr:to>
      <xdr:col>20</xdr:col>
      <xdr:colOff>9525</xdr:colOff>
      <xdr:row>57</xdr:row>
      <xdr:rowOff>133624</xdr:rowOff>
    </xdr:to>
    <xdr:sp macro="" textlink="">
      <xdr:nvSpPr>
        <xdr:cNvPr id="601" name="円/楕円 600"/>
        <xdr:cNvSpPr/>
      </xdr:nvSpPr>
      <xdr:spPr>
        <a:xfrm>
          <a:off x="13652500" y="98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124751</xdr:rowOff>
    </xdr:from>
    <xdr:ext cx="534377" cy="259045"/>
    <xdr:sp macro="" textlink="">
      <xdr:nvSpPr>
        <xdr:cNvPr id="602" name="テキスト ボックス 601"/>
        <xdr:cNvSpPr txBox="1"/>
      </xdr:nvSpPr>
      <xdr:spPr>
        <a:xfrm>
          <a:off x="13436111" y="98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44369</xdr:rowOff>
    </xdr:from>
    <xdr:to>
      <xdr:col>18</xdr:col>
      <xdr:colOff>492125</xdr:colOff>
      <xdr:row>54</xdr:row>
      <xdr:rowOff>145969</xdr:rowOff>
    </xdr:to>
    <xdr:sp macro="" textlink="">
      <xdr:nvSpPr>
        <xdr:cNvPr id="603" name="円/楕円 602"/>
        <xdr:cNvSpPr/>
      </xdr:nvSpPr>
      <xdr:spPr>
        <a:xfrm>
          <a:off x="12763500" y="93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162496</xdr:rowOff>
    </xdr:from>
    <xdr:ext cx="534377" cy="259045"/>
    <xdr:sp macro="" textlink="">
      <xdr:nvSpPr>
        <xdr:cNvPr id="604" name="テキスト ボックス 603"/>
        <xdr:cNvSpPr txBox="1"/>
      </xdr:nvSpPr>
      <xdr:spPr>
        <a:xfrm>
          <a:off x="12547111" y="90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165988</xdr:rowOff>
    </xdr:from>
    <xdr:to>
      <xdr:col>23</xdr:col>
      <xdr:colOff>516889</xdr:colOff>
      <xdr:row>79</xdr:row>
      <xdr:rowOff>98879</xdr:rowOff>
    </xdr:to>
    <xdr:cxnSp macro="">
      <xdr:nvCxnSpPr>
        <xdr:cNvPr id="630" name="直線コネクタ 629"/>
        <xdr:cNvCxnSpPr/>
      </xdr:nvCxnSpPr>
      <xdr:spPr>
        <a:xfrm flipV="1">
          <a:off x="16317595" y="13367638"/>
          <a:ext cx="1269" cy="2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105337</xdr:rowOff>
    </xdr:from>
    <xdr:ext cx="249299" cy="259045"/>
    <xdr:sp macro="" textlink="">
      <xdr:nvSpPr>
        <xdr:cNvPr id="631" name="災害復旧費最小値テキスト"/>
        <xdr:cNvSpPr txBox="1"/>
      </xdr:nvSpPr>
      <xdr:spPr>
        <a:xfrm>
          <a:off x="16370300" y="136498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112665</xdr:rowOff>
    </xdr:from>
    <xdr:ext cx="469744" cy="259045"/>
    <xdr:sp macro="" textlink="">
      <xdr:nvSpPr>
        <xdr:cNvPr id="633" name="災害復旧費最大値テキスト"/>
        <xdr:cNvSpPr txBox="1"/>
      </xdr:nvSpPr>
      <xdr:spPr>
        <a:xfrm>
          <a:off x="16370300" y="1314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77</xdr:row>
      <xdr:rowOff>165988</xdr:rowOff>
    </xdr:from>
    <xdr:to>
      <xdr:col>23</xdr:col>
      <xdr:colOff>606425</xdr:colOff>
      <xdr:row>77</xdr:row>
      <xdr:rowOff>165988</xdr:rowOff>
    </xdr:to>
    <xdr:cxnSp macro="">
      <xdr:nvCxnSpPr>
        <xdr:cNvPr id="634" name="直線コネクタ 633"/>
        <xdr:cNvCxnSpPr/>
      </xdr:nvCxnSpPr>
      <xdr:spPr>
        <a:xfrm>
          <a:off x="16230600" y="1336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69487</xdr:rowOff>
    </xdr:from>
    <xdr:to>
      <xdr:col>23</xdr:col>
      <xdr:colOff>517525</xdr:colOff>
      <xdr:row>78</xdr:row>
      <xdr:rowOff>160764</xdr:rowOff>
    </xdr:to>
    <xdr:cxnSp macro="">
      <xdr:nvCxnSpPr>
        <xdr:cNvPr id="635" name="直線コネクタ 634"/>
        <xdr:cNvCxnSpPr/>
      </xdr:nvCxnSpPr>
      <xdr:spPr>
        <a:xfrm>
          <a:off x="15481300" y="13099687"/>
          <a:ext cx="838200" cy="43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149786</xdr:rowOff>
    </xdr:from>
    <xdr:ext cx="378565" cy="259045"/>
    <xdr:sp macro="" textlink="">
      <xdr:nvSpPr>
        <xdr:cNvPr id="636" name="災害復旧費平均値テキスト"/>
        <xdr:cNvSpPr txBox="1"/>
      </xdr:nvSpPr>
      <xdr:spPr>
        <a:xfrm>
          <a:off x="16370300" y="13522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171359</xdr:rowOff>
    </xdr:from>
    <xdr:to>
      <xdr:col>23</xdr:col>
      <xdr:colOff>568325</xdr:colOff>
      <xdr:row>79</xdr:row>
      <xdr:rowOff>101509</xdr:rowOff>
    </xdr:to>
    <xdr:sp macro="" textlink="">
      <xdr:nvSpPr>
        <xdr:cNvPr id="637" name="フローチャート : 判断 636"/>
        <xdr:cNvSpPr/>
      </xdr:nvSpPr>
      <xdr:spPr>
        <a:xfrm>
          <a:off x="162687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149497</xdr:rowOff>
    </xdr:from>
    <xdr:to>
      <xdr:col>22</xdr:col>
      <xdr:colOff>365125</xdr:colOff>
      <xdr:row>76</xdr:row>
      <xdr:rowOff>69487</xdr:rowOff>
    </xdr:to>
    <xdr:cxnSp macro="">
      <xdr:nvCxnSpPr>
        <xdr:cNvPr id="638" name="直線コネクタ 637"/>
        <xdr:cNvCxnSpPr/>
      </xdr:nvCxnSpPr>
      <xdr:spPr>
        <a:xfrm>
          <a:off x="14592300" y="12150997"/>
          <a:ext cx="8890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85961</xdr:rowOff>
    </xdr:from>
    <xdr:to>
      <xdr:col>22</xdr:col>
      <xdr:colOff>415925</xdr:colOff>
      <xdr:row>78</xdr:row>
      <xdr:rowOff>16111</xdr:rowOff>
    </xdr:to>
    <xdr:sp macro="" textlink="">
      <xdr:nvSpPr>
        <xdr:cNvPr id="639" name="フローチャート : 判断 638"/>
        <xdr:cNvSpPr/>
      </xdr:nvSpPr>
      <xdr:spPr>
        <a:xfrm>
          <a:off x="15430500" y="1328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7238</xdr:rowOff>
    </xdr:from>
    <xdr:ext cx="469744" cy="259045"/>
    <xdr:sp macro="" textlink="">
      <xdr:nvSpPr>
        <xdr:cNvPr id="640" name="テキスト ボックス 639"/>
        <xdr:cNvSpPr txBox="1"/>
      </xdr:nvSpPr>
      <xdr:spPr>
        <a:xfrm>
          <a:off x="15246427" y="1338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149497</xdr:rowOff>
    </xdr:from>
    <xdr:to>
      <xdr:col>21</xdr:col>
      <xdr:colOff>161925</xdr:colOff>
      <xdr:row>74</xdr:row>
      <xdr:rowOff>55771</xdr:rowOff>
    </xdr:to>
    <xdr:cxnSp macro="">
      <xdr:nvCxnSpPr>
        <xdr:cNvPr id="641" name="直線コネクタ 640"/>
        <xdr:cNvCxnSpPr/>
      </xdr:nvCxnSpPr>
      <xdr:spPr>
        <a:xfrm flipV="1">
          <a:off x="13703300" y="12150997"/>
          <a:ext cx="889000" cy="59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42038</xdr:rowOff>
    </xdr:from>
    <xdr:to>
      <xdr:col>21</xdr:col>
      <xdr:colOff>212725</xdr:colOff>
      <xdr:row>76</xdr:row>
      <xdr:rowOff>143638</xdr:rowOff>
    </xdr:to>
    <xdr:sp macro="" textlink="">
      <xdr:nvSpPr>
        <xdr:cNvPr id="642" name="フローチャート : 判断 641"/>
        <xdr:cNvSpPr/>
      </xdr:nvSpPr>
      <xdr:spPr>
        <a:xfrm>
          <a:off x="14541500" y="1307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134765</xdr:rowOff>
    </xdr:from>
    <xdr:ext cx="469744" cy="259045"/>
    <xdr:sp macro="" textlink="">
      <xdr:nvSpPr>
        <xdr:cNvPr id="643" name="テキスト ボックス 642"/>
        <xdr:cNvSpPr txBox="1"/>
      </xdr:nvSpPr>
      <xdr:spPr>
        <a:xfrm>
          <a:off x="14357427" y="1316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55771</xdr:rowOff>
    </xdr:from>
    <xdr:to>
      <xdr:col>19</xdr:col>
      <xdr:colOff>644525</xdr:colOff>
      <xdr:row>79</xdr:row>
      <xdr:rowOff>95776</xdr:rowOff>
    </xdr:to>
    <xdr:cxnSp macro="">
      <xdr:nvCxnSpPr>
        <xdr:cNvPr id="644" name="直線コネクタ 643"/>
        <xdr:cNvCxnSpPr/>
      </xdr:nvCxnSpPr>
      <xdr:spPr>
        <a:xfrm flipV="1">
          <a:off x="12814300" y="12743071"/>
          <a:ext cx="889000" cy="8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45793</xdr:rowOff>
    </xdr:from>
    <xdr:to>
      <xdr:col>20</xdr:col>
      <xdr:colOff>9525</xdr:colOff>
      <xdr:row>76</xdr:row>
      <xdr:rowOff>147393</xdr:rowOff>
    </xdr:to>
    <xdr:sp macro="" textlink="">
      <xdr:nvSpPr>
        <xdr:cNvPr id="645" name="フローチャート : 判断 644"/>
        <xdr:cNvSpPr/>
      </xdr:nvSpPr>
      <xdr:spPr>
        <a:xfrm>
          <a:off x="13652500" y="130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138520</xdr:rowOff>
    </xdr:from>
    <xdr:ext cx="469744" cy="259045"/>
    <xdr:sp macro="" textlink="">
      <xdr:nvSpPr>
        <xdr:cNvPr id="646" name="テキスト ボックス 645"/>
        <xdr:cNvSpPr txBox="1"/>
      </xdr:nvSpPr>
      <xdr:spPr>
        <a:xfrm>
          <a:off x="13468427" y="1316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96738</xdr:rowOff>
    </xdr:from>
    <xdr:to>
      <xdr:col>18</xdr:col>
      <xdr:colOff>492125</xdr:colOff>
      <xdr:row>77</xdr:row>
      <xdr:rowOff>26888</xdr:rowOff>
    </xdr:to>
    <xdr:sp macro="" textlink="">
      <xdr:nvSpPr>
        <xdr:cNvPr id="647" name="フローチャート : 判断 646"/>
        <xdr:cNvSpPr/>
      </xdr:nvSpPr>
      <xdr:spPr>
        <a:xfrm>
          <a:off x="12763500" y="1312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43415</xdr:rowOff>
    </xdr:from>
    <xdr:ext cx="469744" cy="259045"/>
    <xdr:sp macro="" textlink="">
      <xdr:nvSpPr>
        <xdr:cNvPr id="648" name="テキスト ボックス 647"/>
        <xdr:cNvSpPr txBox="1"/>
      </xdr:nvSpPr>
      <xdr:spPr>
        <a:xfrm>
          <a:off x="12579427" y="1290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109964</xdr:rowOff>
    </xdr:from>
    <xdr:to>
      <xdr:col>23</xdr:col>
      <xdr:colOff>568325</xdr:colOff>
      <xdr:row>79</xdr:row>
      <xdr:rowOff>40114</xdr:rowOff>
    </xdr:to>
    <xdr:sp macro="" textlink="">
      <xdr:nvSpPr>
        <xdr:cNvPr id="654" name="円/楕円 653"/>
        <xdr:cNvSpPr/>
      </xdr:nvSpPr>
      <xdr:spPr>
        <a:xfrm>
          <a:off x="16268700" y="134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69341</xdr:rowOff>
    </xdr:from>
    <xdr:ext cx="378565" cy="259045"/>
    <xdr:sp macro="" textlink="">
      <xdr:nvSpPr>
        <xdr:cNvPr id="655" name="災害復旧費該当値テキスト"/>
        <xdr:cNvSpPr txBox="1"/>
      </xdr:nvSpPr>
      <xdr:spPr>
        <a:xfrm>
          <a:off x="16370300" y="13270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18687</xdr:rowOff>
    </xdr:from>
    <xdr:to>
      <xdr:col>22</xdr:col>
      <xdr:colOff>415925</xdr:colOff>
      <xdr:row>76</xdr:row>
      <xdr:rowOff>120287</xdr:rowOff>
    </xdr:to>
    <xdr:sp macro="" textlink="">
      <xdr:nvSpPr>
        <xdr:cNvPr id="656" name="円/楕円 655"/>
        <xdr:cNvSpPr/>
      </xdr:nvSpPr>
      <xdr:spPr>
        <a:xfrm>
          <a:off x="15430500" y="130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136814</xdr:rowOff>
    </xdr:from>
    <xdr:ext cx="469744" cy="259045"/>
    <xdr:sp macro="" textlink="">
      <xdr:nvSpPr>
        <xdr:cNvPr id="657" name="テキスト ボックス 656"/>
        <xdr:cNvSpPr txBox="1"/>
      </xdr:nvSpPr>
      <xdr:spPr>
        <a:xfrm>
          <a:off x="15246427" y="1282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98697</xdr:rowOff>
    </xdr:from>
    <xdr:to>
      <xdr:col>21</xdr:col>
      <xdr:colOff>212725</xdr:colOff>
      <xdr:row>71</xdr:row>
      <xdr:rowOff>28847</xdr:rowOff>
    </xdr:to>
    <xdr:sp macro="" textlink="">
      <xdr:nvSpPr>
        <xdr:cNvPr id="658" name="円/楕円 657"/>
        <xdr:cNvSpPr/>
      </xdr:nvSpPr>
      <xdr:spPr>
        <a:xfrm>
          <a:off x="14541500" y="121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45374</xdr:rowOff>
    </xdr:from>
    <xdr:ext cx="469744" cy="259045"/>
    <xdr:sp macro="" textlink="">
      <xdr:nvSpPr>
        <xdr:cNvPr id="659" name="テキスト ボックス 658"/>
        <xdr:cNvSpPr txBox="1"/>
      </xdr:nvSpPr>
      <xdr:spPr>
        <a:xfrm>
          <a:off x="14357427" y="1187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4971</xdr:rowOff>
    </xdr:from>
    <xdr:to>
      <xdr:col>20</xdr:col>
      <xdr:colOff>9525</xdr:colOff>
      <xdr:row>74</xdr:row>
      <xdr:rowOff>106571</xdr:rowOff>
    </xdr:to>
    <xdr:sp macro="" textlink="">
      <xdr:nvSpPr>
        <xdr:cNvPr id="660" name="円/楕円 659"/>
        <xdr:cNvSpPr/>
      </xdr:nvSpPr>
      <xdr:spPr>
        <a:xfrm>
          <a:off x="13652500" y="126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123098</xdr:rowOff>
    </xdr:from>
    <xdr:ext cx="469744" cy="259045"/>
    <xdr:sp macro="" textlink="">
      <xdr:nvSpPr>
        <xdr:cNvPr id="661" name="テキスト ボックス 660"/>
        <xdr:cNvSpPr txBox="1"/>
      </xdr:nvSpPr>
      <xdr:spPr>
        <a:xfrm>
          <a:off x="13468427" y="1246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44976</xdr:rowOff>
    </xdr:from>
    <xdr:to>
      <xdr:col>18</xdr:col>
      <xdr:colOff>492125</xdr:colOff>
      <xdr:row>79</xdr:row>
      <xdr:rowOff>146576</xdr:rowOff>
    </xdr:to>
    <xdr:sp macro="" textlink="">
      <xdr:nvSpPr>
        <xdr:cNvPr id="662" name="円/楕円 661"/>
        <xdr:cNvSpPr/>
      </xdr:nvSpPr>
      <xdr:spPr>
        <a:xfrm>
          <a:off x="12763500" y="135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137703</xdr:rowOff>
    </xdr:from>
    <xdr:ext cx="313932" cy="259045"/>
    <xdr:sp macro="" textlink="">
      <xdr:nvSpPr>
        <xdr:cNvPr id="663" name="テキスト ボックス 662"/>
        <xdr:cNvSpPr txBox="1"/>
      </xdr:nvSpPr>
      <xdr:spPr>
        <a:xfrm>
          <a:off x="12657333" y="13682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87" name="直線コネクタ 686"/>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88" name="公債費最小値テキスト"/>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89" name="直線コネクタ 688"/>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90" name="公債費最大値テキスト"/>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91" name="直線コネクタ 690"/>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8370</xdr:rowOff>
    </xdr:from>
    <xdr:to>
      <xdr:col>23</xdr:col>
      <xdr:colOff>517525</xdr:colOff>
      <xdr:row>96</xdr:row>
      <xdr:rowOff>10674</xdr:rowOff>
    </xdr:to>
    <xdr:cxnSp macro="">
      <xdr:nvCxnSpPr>
        <xdr:cNvPr id="692" name="直線コネクタ 691"/>
        <xdr:cNvCxnSpPr/>
      </xdr:nvCxnSpPr>
      <xdr:spPr>
        <a:xfrm>
          <a:off x="15481300" y="16467570"/>
          <a:ext cx="8382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103128</xdr:rowOff>
    </xdr:from>
    <xdr:ext cx="534377" cy="259045"/>
    <xdr:sp macro="" textlink="">
      <xdr:nvSpPr>
        <xdr:cNvPr id="693" name="公債費平均値テキスト"/>
        <xdr:cNvSpPr txBox="1"/>
      </xdr:nvSpPr>
      <xdr:spPr>
        <a:xfrm>
          <a:off x="16370300" y="162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4" name="フローチャート : 判断 693"/>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8370</xdr:rowOff>
    </xdr:from>
    <xdr:to>
      <xdr:col>22</xdr:col>
      <xdr:colOff>365125</xdr:colOff>
      <xdr:row>96</xdr:row>
      <xdr:rowOff>21437</xdr:rowOff>
    </xdr:to>
    <xdr:cxnSp macro="">
      <xdr:nvCxnSpPr>
        <xdr:cNvPr id="695" name="直線コネクタ 694"/>
        <xdr:cNvCxnSpPr/>
      </xdr:nvCxnSpPr>
      <xdr:spPr>
        <a:xfrm flipV="1">
          <a:off x="14592300" y="16467570"/>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6" name="フローチャート : 判断 695"/>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11213</xdr:rowOff>
    </xdr:from>
    <xdr:ext cx="534377" cy="259045"/>
    <xdr:sp macro="" textlink="">
      <xdr:nvSpPr>
        <xdr:cNvPr id="697" name="テキスト ボックス 696"/>
        <xdr:cNvSpPr txBox="1"/>
      </xdr:nvSpPr>
      <xdr:spPr>
        <a:xfrm>
          <a:off x="15214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21437</xdr:rowOff>
    </xdr:from>
    <xdr:to>
      <xdr:col>21</xdr:col>
      <xdr:colOff>161925</xdr:colOff>
      <xdr:row>96</xdr:row>
      <xdr:rowOff>46431</xdr:rowOff>
    </xdr:to>
    <xdr:cxnSp macro="">
      <xdr:nvCxnSpPr>
        <xdr:cNvPr id="698" name="直線コネクタ 697"/>
        <xdr:cNvCxnSpPr/>
      </xdr:nvCxnSpPr>
      <xdr:spPr>
        <a:xfrm flipV="1">
          <a:off x="13703300" y="16480637"/>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9" name="フローチャート : 判断 698"/>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165803</xdr:rowOff>
    </xdr:from>
    <xdr:ext cx="534377" cy="259045"/>
    <xdr:sp macro="" textlink="">
      <xdr:nvSpPr>
        <xdr:cNvPr id="700" name="テキスト ボックス 699"/>
        <xdr:cNvSpPr txBox="1"/>
      </xdr:nvSpPr>
      <xdr:spPr>
        <a:xfrm>
          <a:off x="14325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46431</xdr:rowOff>
    </xdr:from>
    <xdr:to>
      <xdr:col>19</xdr:col>
      <xdr:colOff>644525</xdr:colOff>
      <xdr:row>96</xdr:row>
      <xdr:rowOff>52184</xdr:rowOff>
    </xdr:to>
    <xdr:cxnSp macro="">
      <xdr:nvCxnSpPr>
        <xdr:cNvPr id="701" name="直線コネクタ 700"/>
        <xdr:cNvCxnSpPr/>
      </xdr:nvCxnSpPr>
      <xdr:spPr>
        <a:xfrm flipV="1">
          <a:off x="12814300" y="16505631"/>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2" name="フローチャート : 判断 701"/>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157382</xdr:rowOff>
    </xdr:from>
    <xdr:ext cx="534377" cy="259045"/>
    <xdr:sp macro="" textlink="">
      <xdr:nvSpPr>
        <xdr:cNvPr id="703" name="テキスト ボックス 702"/>
        <xdr:cNvSpPr txBox="1"/>
      </xdr:nvSpPr>
      <xdr:spPr>
        <a:xfrm>
          <a:off x="13436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4" name="フローチャート : 判断 703"/>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130236</xdr:rowOff>
    </xdr:from>
    <xdr:ext cx="534377" cy="259045"/>
    <xdr:sp macro="" textlink="">
      <xdr:nvSpPr>
        <xdr:cNvPr id="705" name="テキスト ボックス 704"/>
        <xdr:cNvSpPr txBox="1"/>
      </xdr:nvSpPr>
      <xdr:spPr>
        <a:xfrm>
          <a:off x="12547111" y="160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131324</xdr:rowOff>
    </xdr:from>
    <xdr:to>
      <xdr:col>23</xdr:col>
      <xdr:colOff>568325</xdr:colOff>
      <xdr:row>96</xdr:row>
      <xdr:rowOff>61474</xdr:rowOff>
    </xdr:to>
    <xdr:sp macro="" textlink="">
      <xdr:nvSpPr>
        <xdr:cNvPr id="711" name="円/楕円 710"/>
        <xdr:cNvSpPr/>
      </xdr:nvSpPr>
      <xdr:spPr>
        <a:xfrm>
          <a:off x="16268700" y="164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109751</xdr:rowOff>
    </xdr:from>
    <xdr:ext cx="534377" cy="259045"/>
    <xdr:sp macro="" textlink="">
      <xdr:nvSpPr>
        <xdr:cNvPr id="712" name="公債費該当値テキスト"/>
        <xdr:cNvSpPr txBox="1"/>
      </xdr:nvSpPr>
      <xdr:spPr>
        <a:xfrm>
          <a:off x="16370300" y="163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129020</xdr:rowOff>
    </xdr:from>
    <xdr:to>
      <xdr:col>22</xdr:col>
      <xdr:colOff>415925</xdr:colOff>
      <xdr:row>96</xdr:row>
      <xdr:rowOff>59170</xdr:rowOff>
    </xdr:to>
    <xdr:sp macro="" textlink="">
      <xdr:nvSpPr>
        <xdr:cNvPr id="713" name="円/楕円 712"/>
        <xdr:cNvSpPr/>
      </xdr:nvSpPr>
      <xdr:spPr>
        <a:xfrm>
          <a:off x="154305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50297</xdr:rowOff>
    </xdr:from>
    <xdr:ext cx="534377" cy="259045"/>
    <xdr:sp macro="" textlink="">
      <xdr:nvSpPr>
        <xdr:cNvPr id="714" name="テキスト ボックス 713"/>
        <xdr:cNvSpPr txBox="1"/>
      </xdr:nvSpPr>
      <xdr:spPr>
        <a:xfrm>
          <a:off x="15214111" y="165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142087</xdr:rowOff>
    </xdr:from>
    <xdr:to>
      <xdr:col>21</xdr:col>
      <xdr:colOff>212725</xdr:colOff>
      <xdr:row>96</xdr:row>
      <xdr:rowOff>72237</xdr:rowOff>
    </xdr:to>
    <xdr:sp macro="" textlink="">
      <xdr:nvSpPr>
        <xdr:cNvPr id="715" name="円/楕円 714"/>
        <xdr:cNvSpPr/>
      </xdr:nvSpPr>
      <xdr:spPr>
        <a:xfrm>
          <a:off x="14541500" y="164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63364</xdr:rowOff>
    </xdr:from>
    <xdr:ext cx="534377" cy="259045"/>
    <xdr:sp macro="" textlink="">
      <xdr:nvSpPr>
        <xdr:cNvPr id="716" name="テキスト ボックス 715"/>
        <xdr:cNvSpPr txBox="1"/>
      </xdr:nvSpPr>
      <xdr:spPr>
        <a:xfrm>
          <a:off x="14325111" y="165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167081</xdr:rowOff>
    </xdr:from>
    <xdr:to>
      <xdr:col>20</xdr:col>
      <xdr:colOff>9525</xdr:colOff>
      <xdr:row>96</xdr:row>
      <xdr:rowOff>97231</xdr:rowOff>
    </xdr:to>
    <xdr:sp macro="" textlink="">
      <xdr:nvSpPr>
        <xdr:cNvPr id="717" name="円/楕円 716"/>
        <xdr:cNvSpPr/>
      </xdr:nvSpPr>
      <xdr:spPr>
        <a:xfrm>
          <a:off x="136525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88358</xdr:rowOff>
    </xdr:from>
    <xdr:ext cx="534377" cy="259045"/>
    <xdr:sp macro="" textlink="">
      <xdr:nvSpPr>
        <xdr:cNvPr id="718" name="テキスト ボックス 717"/>
        <xdr:cNvSpPr txBox="1"/>
      </xdr:nvSpPr>
      <xdr:spPr>
        <a:xfrm>
          <a:off x="13436111" y="165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1384</xdr:rowOff>
    </xdr:from>
    <xdr:to>
      <xdr:col>18</xdr:col>
      <xdr:colOff>492125</xdr:colOff>
      <xdr:row>96</xdr:row>
      <xdr:rowOff>102984</xdr:rowOff>
    </xdr:to>
    <xdr:sp macro="" textlink="">
      <xdr:nvSpPr>
        <xdr:cNvPr id="719" name="円/楕円 718"/>
        <xdr:cNvSpPr/>
      </xdr:nvSpPr>
      <xdr:spPr>
        <a:xfrm>
          <a:off x="12763500" y="164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94111</xdr:rowOff>
    </xdr:from>
    <xdr:ext cx="534377" cy="259045"/>
    <xdr:sp macro="" textlink="">
      <xdr:nvSpPr>
        <xdr:cNvPr id="720" name="テキスト ボックス 719"/>
        <xdr:cNvSpPr txBox="1"/>
      </xdr:nvSpPr>
      <xdr:spPr>
        <a:xfrm>
          <a:off x="12547111" y="1655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42" name="直線コネクタ 741"/>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5"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46" name="直線コネクタ 745"/>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48"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49" name="フローチャート : 判断 748"/>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51" name="フローチャート : 判断 750"/>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52" name="テキスト ボックス 751"/>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4" name="フローチャート : 判断 753"/>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5" name="テキスト ボックス 754"/>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57" name="フローチャート : 判断 756"/>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58" name="テキスト ボックス 757"/>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59" name="フローチャート :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住民一人当たりの目的別決算では、</a:t>
          </a:r>
          <a:r>
            <a:rPr kumimoji="1" lang="ja-JP" altLang="en-US" sz="1300" baseline="0">
              <a:solidFill>
                <a:schemeClr val="dk1"/>
              </a:solidFill>
              <a:effectLst/>
              <a:latin typeface="+mn-ea"/>
              <a:ea typeface="+mn-ea"/>
              <a:cs typeface="+mn-cs"/>
            </a:rPr>
            <a:t>厳しい財政状況の中で施設整備事業を中心に事業実施内容を精査している影響で、</a:t>
          </a:r>
          <a:r>
            <a:rPr kumimoji="1" lang="ja-JP" altLang="ja-JP" sz="1300" baseline="0">
              <a:solidFill>
                <a:schemeClr val="dk1"/>
              </a:solidFill>
              <a:effectLst/>
              <a:latin typeface="+mn-ea"/>
              <a:ea typeface="+mn-ea"/>
              <a:cs typeface="+mn-cs"/>
            </a:rPr>
            <a:t>ほとんどの項目</a:t>
          </a:r>
          <a:r>
            <a:rPr kumimoji="1" lang="ja-JP" altLang="en-US" sz="1300" baseline="0">
              <a:solidFill>
                <a:schemeClr val="dk1"/>
              </a:solidFill>
              <a:effectLst/>
              <a:latin typeface="+mn-ea"/>
              <a:ea typeface="+mn-ea"/>
              <a:cs typeface="+mn-cs"/>
            </a:rPr>
            <a:t>において</a:t>
          </a:r>
          <a:r>
            <a:rPr kumimoji="1" lang="ja-JP" altLang="ja-JP" sz="1300" baseline="0">
              <a:solidFill>
                <a:schemeClr val="dk1"/>
              </a:solidFill>
              <a:effectLst/>
              <a:latin typeface="+mn-ea"/>
              <a:ea typeface="+mn-ea"/>
              <a:cs typeface="+mn-cs"/>
            </a:rPr>
            <a:t>類似団体、全国及び京都府内平均値より低い値となっています。</a:t>
          </a:r>
          <a:endParaRPr lang="ja-JP" altLang="ja-JP" sz="1300" baseline="0">
            <a:effectLst/>
            <a:latin typeface="+mn-ea"/>
            <a:ea typeface="+mn-ea"/>
          </a:endParaRPr>
        </a:p>
        <a:p>
          <a:r>
            <a:rPr kumimoji="1" lang="ja-JP" altLang="ja-JP" sz="1300" baseline="0">
              <a:solidFill>
                <a:schemeClr val="dk1"/>
              </a:solidFill>
              <a:effectLst/>
              <a:latin typeface="+mn-ea"/>
              <a:ea typeface="+mn-ea"/>
              <a:cs typeface="+mn-cs"/>
            </a:rPr>
            <a:t>　しかしながら、経常収支比率では各項目において高い傾向を示している通り、限りある歳入の範囲内において効率的な財政運営に取り組んでいるところです。</a:t>
          </a:r>
          <a:endParaRPr lang="ja-JP" altLang="ja-JP" sz="1300" baseline="0">
            <a:effectLst/>
            <a:latin typeface="+mn-ea"/>
            <a:ea typeface="+mn-ea"/>
          </a:endParaRPr>
        </a:p>
        <a:p>
          <a:r>
            <a:rPr kumimoji="1" lang="en-US" altLang="ja-JP"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今後においても、健全財政を堅持するため、歳出の抑制に取り組んでいきます。</a:t>
          </a:r>
          <a:endParaRPr kumimoji="1" lang="ja-JP" altLang="en-US" sz="1300" baseline="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持続可能な財政運営に資するため、予算執行の中で決算状況が改善された場合には財政調整基金への積み立てを実施し、現在高の確保を図ることとしており、</a:t>
          </a:r>
          <a:r>
            <a:rPr kumimoji="1" lang="en-US" altLang="ja-JP" sz="1300" baseline="0">
              <a:solidFill>
                <a:schemeClr val="dk1"/>
              </a:solidFill>
              <a:effectLst/>
              <a:latin typeface="+mn-ea"/>
              <a:ea typeface="+mn-ea"/>
              <a:cs typeface="+mn-cs"/>
            </a:rPr>
            <a:t>27</a:t>
          </a:r>
          <a:r>
            <a:rPr kumimoji="1" lang="ja-JP" altLang="ja-JP" sz="1300" baseline="0">
              <a:solidFill>
                <a:schemeClr val="dk1"/>
              </a:solidFill>
              <a:effectLst/>
              <a:latin typeface="+mn-ea"/>
              <a:ea typeface="+mn-ea"/>
              <a:cs typeface="+mn-cs"/>
            </a:rPr>
            <a:t>年度についても一定の積み立てを実施したことにより、前年度から</a:t>
          </a:r>
          <a:r>
            <a:rPr kumimoji="1" lang="en-US" altLang="ja-JP" sz="1300" baseline="0">
              <a:solidFill>
                <a:schemeClr val="dk1"/>
              </a:solidFill>
              <a:effectLst/>
              <a:latin typeface="+mn-ea"/>
              <a:ea typeface="+mn-ea"/>
              <a:cs typeface="+mn-cs"/>
            </a:rPr>
            <a:t>0.37</a:t>
          </a:r>
          <a:r>
            <a:rPr kumimoji="1" lang="ja-JP" altLang="ja-JP" sz="1300" baseline="0">
              <a:solidFill>
                <a:schemeClr val="dk1"/>
              </a:solidFill>
              <a:effectLst/>
              <a:latin typeface="+mn-ea"/>
              <a:ea typeface="+mn-ea"/>
              <a:cs typeface="+mn-cs"/>
            </a:rPr>
            <a:t>ポイント増加しています。</a:t>
          </a:r>
          <a:endParaRPr lang="ja-JP" altLang="ja-JP" sz="1300" baseline="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全体の黒字額は、標準財政規模対比で</a:t>
          </a:r>
          <a:r>
            <a:rPr kumimoji="1" lang="en-US" altLang="ja-JP" sz="1300" baseline="0">
              <a:solidFill>
                <a:schemeClr val="dk1"/>
              </a:solidFill>
              <a:effectLst/>
              <a:latin typeface="+mn-ea"/>
              <a:ea typeface="+mn-ea"/>
              <a:cs typeface="+mn-cs"/>
            </a:rPr>
            <a:t>9.15</a:t>
          </a:r>
          <a:r>
            <a:rPr kumimoji="1" lang="ja-JP" altLang="ja-JP" sz="1300" baseline="0">
              <a:solidFill>
                <a:schemeClr val="dk1"/>
              </a:solidFill>
              <a:effectLst/>
              <a:latin typeface="+mn-ea"/>
              <a:ea typeface="+mn-ea"/>
              <a:cs typeface="+mn-cs"/>
            </a:rPr>
            <a:t>％となっており、前年度から</a:t>
          </a:r>
          <a:r>
            <a:rPr kumimoji="1" lang="en-US" altLang="ja-JP" sz="1300" baseline="0">
              <a:solidFill>
                <a:schemeClr val="dk1"/>
              </a:solidFill>
              <a:effectLst/>
              <a:latin typeface="+mn-ea"/>
              <a:ea typeface="+mn-ea"/>
              <a:cs typeface="+mn-cs"/>
            </a:rPr>
            <a:t>1.5</a:t>
          </a:r>
          <a:r>
            <a:rPr kumimoji="1" lang="ja-JP" altLang="ja-JP" sz="1300" baseline="0">
              <a:solidFill>
                <a:schemeClr val="dk1"/>
              </a:solidFill>
              <a:effectLst/>
              <a:latin typeface="+mn-ea"/>
              <a:ea typeface="+mn-ea"/>
              <a:cs typeface="+mn-cs"/>
            </a:rPr>
            <a:t>ポイント減少となりました。</a:t>
          </a:r>
          <a:endParaRPr lang="ja-JP" altLang="ja-JP" sz="1300" baseline="0">
            <a:effectLst/>
            <a:latin typeface="+mn-ea"/>
            <a:ea typeface="+mn-ea"/>
          </a:endParaRPr>
        </a:p>
        <a:p>
          <a:r>
            <a:rPr kumimoji="1" lang="ja-JP" altLang="ja-JP" sz="1300" baseline="0">
              <a:solidFill>
                <a:schemeClr val="dk1"/>
              </a:solidFill>
              <a:effectLst/>
              <a:latin typeface="+mn-ea"/>
              <a:ea typeface="+mn-ea"/>
              <a:cs typeface="+mn-cs"/>
            </a:rPr>
            <a:t>　</a:t>
          </a:r>
          <a:endParaRPr lang="ja-JP" altLang="ja-JP" sz="1300" baseline="0">
            <a:effectLst/>
            <a:latin typeface="+mn-ea"/>
            <a:ea typeface="+mn-ea"/>
          </a:endParaRPr>
        </a:p>
        <a:p>
          <a:r>
            <a:rPr kumimoji="1" lang="en-US" altLang="ja-JP" sz="1300" baseline="0">
              <a:solidFill>
                <a:schemeClr val="dk1"/>
              </a:solidFill>
              <a:effectLst/>
              <a:latin typeface="+mn-ea"/>
              <a:ea typeface="+mn-ea"/>
              <a:cs typeface="+mn-cs"/>
            </a:rPr>
            <a:t>    </a:t>
          </a:r>
          <a:r>
            <a:rPr kumimoji="1" lang="ja-JP" altLang="ja-JP" sz="1300" baseline="0">
              <a:solidFill>
                <a:schemeClr val="dk1"/>
              </a:solidFill>
              <a:effectLst/>
              <a:latin typeface="+mn-ea"/>
              <a:ea typeface="+mn-ea"/>
              <a:cs typeface="+mn-cs"/>
            </a:rPr>
            <a:t>介護保険事業特別会計で前年度から</a:t>
          </a:r>
          <a:r>
            <a:rPr kumimoji="1" lang="en-US" altLang="ja-JP" sz="1300" baseline="0">
              <a:solidFill>
                <a:schemeClr val="dk1"/>
              </a:solidFill>
              <a:effectLst/>
              <a:latin typeface="+mn-ea"/>
              <a:ea typeface="+mn-ea"/>
              <a:cs typeface="+mn-cs"/>
            </a:rPr>
            <a:t>0.43</a:t>
          </a:r>
          <a:r>
            <a:rPr kumimoji="1" lang="ja-JP" altLang="ja-JP" sz="1300" baseline="0">
              <a:solidFill>
                <a:schemeClr val="dk1"/>
              </a:solidFill>
              <a:effectLst/>
              <a:latin typeface="+mn-ea"/>
              <a:ea typeface="+mn-ea"/>
              <a:cs typeface="+mn-cs"/>
            </a:rPr>
            <a:t>ポイント減、国民健康保険事業特別会計で</a:t>
          </a:r>
          <a:r>
            <a:rPr kumimoji="1" lang="en-US" altLang="ja-JP" sz="1300" baseline="0">
              <a:solidFill>
                <a:schemeClr val="dk1"/>
              </a:solidFill>
              <a:effectLst/>
              <a:latin typeface="+mn-ea"/>
              <a:ea typeface="+mn-ea"/>
              <a:cs typeface="+mn-cs"/>
            </a:rPr>
            <a:t>0.21</a:t>
          </a:r>
          <a:r>
            <a:rPr kumimoji="1" lang="ja-JP" altLang="ja-JP" sz="1300" baseline="0">
              <a:solidFill>
                <a:schemeClr val="dk1"/>
              </a:solidFill>
              <a:effectLst/>
              <a:latin typeface="+mn-ea"/>
              <a:ea typeface="+mn-ea"/>
              <a:cs typeface="+mn-cs"/>
            </a:rPr>
            <a:t>ポイントの減、公共下水道事業会計で</a:t>
          </a:r>
          <a:r>
            <a:rPr kumimoji="1" lang="en-US" altLang="ja-JP" sz="1300" baseline="0">
              <a:solidFill>
                <a:schemeClr val="dk1"/>
              </a:solidFill>
              <a:effectLst/>
              <a:latin typeface="+mn-ea"/>
              <a:ea typeface="+mn-ea"/>
              <a:cs typeface="+mn-cs"/>
            </a:rPr>
            <a:t>0.41</a:t>
          </a:r>
          <a:r>
            <a:rPr kumimoji="1" lang="ja-JP" altLang="ja-JP" sz="1300" baseline="0">
              <a:solidFill>
                <a:schemeClr val="dk1"/>
              </a:solidFill>
              <a:effectLst/>
              <a:latin typeface="+mn-ea"/>
              <a:ea typeface="+mn-ea"/>
              <a:cs typeface="+mn-cs"/>
            </a:rPr>
            <a:t>ポイントの増となっています。</a:t>
          </a:r>
          <a:endParaRPr lang="ja-JP" altLang="ja-JP" sz="1300" baseline="0">
            <a:effectLst/>
            <a:latin typeface="+mn-ea"/>
            <a:ea typeface="+mn-ea"/>
          </a:endParaRPr>
        </a:p>
        <a:p>
          <a:endParaRPr kumimoji="1" lang="en-US" altLang="ja-JP" sz="1300" baseline="0">
            <a:solidFill>
              <a:schemeClr val="dk1"/>
            </a:solidFill>
            <a:effectLst/>
            <a:latin typeface="+mn-ea"/>
            <a:ea typeface="+mn-ea"/>
            <a:cs typeface="+mn-cs"/>
          </a:endParaRPr>
        </a:p>
        <a:p>
          <a:r>
            <a:rPr kumimoji="1" lang="en-US" altLang="ja-JP" sz="1300" baseline="0">
              <a:solidFill>
                <a:schemeClr val="dk1"/>
              </a:solidFill>
              <a:effectLst/>
              <a:latin typeface="+mn-ea"/>
              <a:ea typeface="+mn-ea"/>
              <a:cs typeface="+mn-cs"/>
            </a:rPr>
            <a:t>    </a:t>
          </a:r>
          <a:r>
            <a:rPr kumimoji="1" lang="ja-JP" altLang="en-US" sz="1300" baseline="0">
              <a:solidFill>
                <a:schemeClr val="dk1"/>
              </a:solidFill>
              <a:effectLst/>
              <a:latin typeface="+mn-ea"/>
              <a:ea typeface="+mn-ea"/>
              <a:cs typeface="+mn-cs"/>
            </a:rPr>
            <a:t>また、</a:t>
          </a:r>
          <a:r>
            <a:rPr kumimoji="1" lang="ja-JP" altLang="ja-JP" sz="1300" baseline="0">
              <a:solidFill>
                <a:schemeClr val="dk1"/>
              </a:solidFill>
              <a:effectLst/>
              <a:latin typeface="+mn-ea"/>
              <a:ea typeface="+mn-ea"/>
              <a:cs typeface="+mn-cs"/>
            </a:rPr>
            <a:t>前年度打ち切り決算を行ったため</a:t>
          </a:r>
          <a:r>
            <a:rPr kumimoji="1" lang="en-US" altLang="ja-JP" sz="1300" baseline="0">
              <a:solidFill>
                <a:schemeClr val="dk1"/>
              </a:solidFill>
              <a:effectLst/>
              <a:latin typeface="+mn-ea"/>
              <a:ea typeface="+mn-ea"/>
              <a:cs typeface="+mn-cs"/>
            </a:rPr>
            <a:t>1.05</a:t>
          </a:r>
          <a:r>
            <a:rPr kumimoji="1" lang="ja-JP" altLang="ja-JP" sz="1300" baseline="0">
              <a:solidFill>
                <a:schemeClr val="dk1"/>
              </a:solidFill>
              <a:effectLst/>
              <a:latin typeface="+mn-ea"/>
              <a:ea typeface="+mn-ea"/>
              <a:cs typeface="+mn-cs"/>
            </a:rPr>
            <a:t>％となっていた公共下水道事業特別会計</a:t>
          </a:r>
          <a:r>
            <a:rPr kumimoji="1" lang="ja-JP" altLang="en-US" sz="1300" baseline="0">
              <a:solidFill>
                <a:schemeClr val="dk1"/>
              </a:solidFill>
              <a:effectLst/>
              <a:latin typeface="+mn-ea"/>
              <a:ea typeface="+mn-ea"/>
              <a:cs typeface="+mn-cs"/>
            </a:rPr>
            <a:t>が</a:t>
          </a:r>
          <a:r>
            <a:rPr kumimoji="1" lang="ja-JP" altLang="ja-JP" sz="1300" baseline="0">
              <a:solidFill>
                <a:schemeClr val="dk1"/>
              </a:solidFill>
              <a:effectLst/>
              <a:latin typeface="+mn-ea"/>
              <a:ea typeface="+mn-ea"/>
              <a:cs typeface="+mn-cs"/>
            </a:rPr>
            <a:t>、企業会計に移行したことに伴い</a:t>
          </a:r>
          <a:r>
            <a:rPr kumimoji="1" lang="ja-JP" altLang="en-US" sz="1300" baseline="0">
              <a:solidFill>
                <a:schemeClr val="dk1"/>
              </a:solidFill>
              <a:effectLst/>
              <a:latin typeface="+mn-ea"/>
              <a:ea typeface="+mn-ea"/>
              <a:cs typeface="+mn-cs"/>
            </a:rPr>
            <a:t>皆</a:t>
          </a:r>
          <a:r>
            <a:rPr kumimoji="1" lang="ja-JP" altLang="ja-JP" sz="1300" baseline="0">
              <a:solidFill>
                <a:schemeClr val="dk1"/>
              </a:solidFill>
              <a:effectLst/>
              <a:latin typeface="+mn-ea"/>
              <a:ea typeface="+mn-ea"/>
              <a:cs typeface="+mn-cs"/>
            </a:rPr>
            <a:t>減と</a:t>
          </a:r>
          <a:r>
            <a:rPr kumimoji="1" lang="ja-JP" altLang="en-US" sz="1300" baseline="0">
              <a:solidFill>
                <a:schemeClr val="dk1"/>
              </a:solidFill>
              <a:effectLst/>
              <a:latin typeface="+mn-ea"/>
              <a:ea typeface="+mn-ea"/>
              <a:cs typeface="+mn-cs"/>
            </a:rPr>
            <a:t>なるとともに、簡易水道事業特別会計及び飲料水供給施設事業特別会計が水道事業会計に統合されたことに伴い、皆減となったため、その他会計（黒字）は皆減となっております</a:t>
          </a:r>
          <a:r>
            <a:rPr kumimoji="1" lang="ja-JP" altLang="ja-JP" sz="1300" baseline="0">
              <a:solidFill>
                <a:schemeClr val="dk1"/>
              </a:solidFill>
              <a:effectLst/>
              <a:latin typeface="+mn-ea"/>
              <a:ea typeface="+mn-ea"/>
              <a:cs typeface="+mn-cs"/>
            </a:rPr>
            <a:t>。</a:t>
          </a:r>
          <a:endParaRPr lang="ja-JP" altLang="ja-JP" sz="1300" baseline="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2048_&#23431;&#27835;&#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4.5</v>
          </cell>
          <cell r="L75">
            <v>3.5</v>
          </cell>
          <cell r="M75">
            <v>3.1</v>
          </cell>
          <cell r="N75">
            <v>2.4</v>
          </cell>
          <cell r="O75">
            <v>2.1</v>
          </cell>
        </row>
        <row r="77">
          <cell r="G77" t="str">
            <v>類似団体内平均値</v>
          </cell>
          <cell r="K77">
            <v>53.1</v>
          </cell>
          <cell r="L77">
            <v>42</v>
          </cell>
          <cell r="M77">
            <v>32.6</v>
          </cell>
          <cell r="N77">
            <v>30.5</v>
          </cell>
          <cell r="O77">
            <v>21.2</v>
          </cell>
        </row>
        <row r="79">
          <cell r="K79">
            <v>7.6</v>
          </cell>
          <cell r="L79">
            <v>6.8</v>
          </cell>
          <cell r="M79">
            <v>5.9</v>
          </cell>
          <cell r="N79">
            <v>5.2</v>
          </cell>
          <cell r="O79">
            <v>4.0999999999999996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60686492</v>
      </c>
      <c r="BO4" s="349"/>
      <c r="BP4" s="349"/>
      <c r="BQ4" s="349"/>
      <c r="BR4" s="349"/>
      <c r="BS4" s="349"/>
      <c r="BT4" s="349"/>
      <c r="BU4" s="350"/>
      <c r="BV4" s="348">
        <v>60726462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0.8</v>
      </c>
      <c r="CU4" s="355"/>
      <c r="CV4" s="355"/>
      <c r="CW4" s="355"/>
      <c r="CX4" s="355"/>
      <c r="CY4" s="355"/>
      <c r="CZ4" s="355"/>
      <c r="DA4" s="356"/>
      <c r="DB4" s="354">
        <v>0.9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60283867</v>
      </c>
      <c r="BO5" s="386"/>
      <c r="BP5" s="386"/>
      <c r="BQ5" s="386"/>
      <c r="BR5" s="386"/>
      <c r="BS5" s="386"/>
      <c r="BT5" s="386"/>
      <c r="BU5" s="387"/>
      <c r="BV5" s="385">
        <v>60274770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94.8</v>
      </c>
      <c r="CU5" s="383"/>
      <c r="CV5" s="383"/>
      <c r="CW5" s="383"/>
      <c r="CX5" s="383"/>
      <c r="CY5" s="383"/>
      <c r="CZ5" s="383"/>
      <c r="DA5" s="384"/>
      <c r="DB5" s="382">
        <v>93.7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402625</v>
      </c>
      <c r="BO6" s="386"/>
      <c r="BP6" s="386"/>
      <c r="BQ6" s="386"/>
      <c r="BR6" s="386"/>
      <c r="BS6" s="386"/>
      <c r="BT6" s="386"/>
      <c r="BU6" s="387"/>
      <c r="BV6" s="385">
        <v>451692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103.2</v>
      </c>
      <c r="CU6" s="423"/>
      <c r="CV6" s="423"/>
      <c r="CW6" s="423"/>
      <c r="CX6" s="423"/>
      <c r="CY6" s="423"/>
      <c r="CZ6" s="423"/>
      <c r="DA6" s="424"/>
      <c r="DB6" s="422">
        <v>104.3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125629</v>
      </c>
      <c r="BO7" s="386"/>
      <c r="BP7" s="386"/>
      <c r="BQ7" s="386"/>
      <c r="BR7" s="386"/>
      <c r="BS7" s="386"/>
      <c r="BT7" s="386"/>
      <c r="BU7" s="387"/>
      <c r="BV7" s="385">
        <v>158480</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34855596</v>
      </c>
      <c r="CU7" s="386"/>
      <c r="CV7" s="386"/>
      <c r="CW7" s="386"/>
      <c r="CX7" s="386"/>
      <c r="CY7" s="386"/>
      <c r="CZ7" s="386"/>
      <c r="DA7" s="387"/>
      <c r="DB7" s="385">
        <v>34297869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276996</v>
      </c>
      <c r="BO8" s="386"/>
      <c r="BP8" s="386"/>
      <c r="BQ8" s="386"/>
      <c r="BR8" s="386"/>
      <c r="BS8" s="386"/>
      <c r="BT8" s="386"/>
      <c r="BU8" s="387"/>
      <c r="BV8" s="385">
        <v>293212</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184678</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-16216</v>
      </c>
      <c r="BO9" s="386"/>
      <c r="BP9" s="386"/>
      <c r="BQ9" s="386"/>
      <c r="BR9" s="386"/>
      <c r="BS9" s="386"/>
      <c r="BT9" s="386"/>
      <c r="BU9" s="387"/>
      <c r="BV9" s="385">
        <v>-17319</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13.2</v>
      </c>
      <c r="CU9" s="383"/>
      <c r="CV9" s="383"/>
      <c r="CW9" s="383"/>
      <c r="CX9" s="383"/>
      <c r="CY9" s="383"/>
      <c r="CZ9" s="383"/>
      <c r="DA9" s="384"/>
      <c r="DB9" s="382">
        <v>13.5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189609</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160833</v>
      </c>
      <c r="BO10" s="386"/>
      <c r="BP10" s="386"/>
      <c r="BQ10" s="386"/>
      <c r="BR10" s="386"/>
      <c r="BS10" s="386"/>
      <c r="BT10" s="386"/>
      <c r="BU10" s="387"/>
      <c r="BV10" s="385">
        <v>150566</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189623</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186962</v>
      </c>
      <c r="S13" s="467"/>
      <c r="T13" s="467"/>
      <c r="U13" s="467"/>
      <c r="V13" s="468"/>
      <c r="W13" s="401" t="s">
        <v>120</v>
      </c>
      <c r="X13" s="402"/>
      <c r="Y13" s="402"/>
      <c r="Z13" s="402"/>
      <c r="AA13" s="402"/>
      <c r="AB13" s="392"/>
      <c r="AC13" s="436">
        <v>496</v>
      </c>
      <c r="AD13" s="437"/>
      <c r="AE13" s="437"/>
      <c r="AF13" s="437"/>
      <c r="AG13" s="476"/>
      <c r="AH13" s="436">
        <v>533</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144617</v>
      </c>
      <c r="BO13" s="386"/>
      <c r="BP13" s="386"/>
      <c r="BQ13" s="386"/>
      <c r="BR13" s="386"/>
      <c r="BS13" s="386"/>
      <c r="BT13" s="386"/>
      <c r="BU13" s="387"/>
      <c r="BV13" s="385">
        <v>133247</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2.1</v>
      </c>
      <c r="CU13" s="383"/>
      <c r="CV13" s="383"/>
      <c r="CW13" s="383"/>
      <c r="CX13" s="383"/>
      <c r="CY13" s="383"/>
      <c r="CZ13" s="383"/>
      <c r="DA13" s="384"/>
      <c r="DB13" s="382">
        <v>2.4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190856</v>
      </c>
      <c r="S14" s="467"/>
      <c r="T14" s="467"/>
      <c r="U14" s="467"/>
      <c r="V14" s="468"/>
      <c r="W14" s="375"/>
      <c r="X14" s="376"/>
      <c r="Y14" s="376"/>
      <c r="Z14" s="376"/>
      <c r="AA14" s="376"/>
      <c r="AB14" s="365"/>
      <c r="AC14" s="469">
        <v>0.6</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188242</v>
      </c>
      <c r="S15" s="467"/>
      <c r="T15" s="467"/>
      <c r="U15" s="467"/>
      <c r="V15" s="468"/>
      <c r="W15" s="401" t="s">
        <v>127</v>
      </c>
      <c r="X15" s="402"/>
      <c r="Y15" s="402"/>
      <c r="Z15" s="402"/>
      <c r="AA15" s="402"/>
      <c r="AB15" s="392"/>
      <c r="AC15" s="436">
        <v>20332</v>
      </c>
      <c r="AD15" s="437"/>
      <c r="AE15" s="437"/>
      <c r="AF15" s="437"/>
      <c r="AG15" s="476"/>
      <c r="AH15" s="436">
        <v>24219</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20080313</v>
      </c>
      <c r="BO15" s="349"/>
      <c r="BP15" s="349"/>
      <c r="BQ15" s="349"/>
      <c r="BR15" s="349"/>
      <c r="BS15" s="349"/>
      <c r="BT15" s="349"/>
      <c r="BU15" s="350"/>
      <c r="BV15" s="348">
        <v>18735597</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26.6</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26477521</v>
      </c>
      <c r="BO16" s="386"/>
      <c r="BP16" s="386"/>
      <c r="BQ16" s="386"/>
      <c r="BR16" s="386"/>
      <c r="BS16" s="386"/>
      <c r="BT16" s="386"/>
      <c r="BU16" s="387"/>
      <c r="BV16" s="385">
        <v>25251285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55538</v>
      </c>
      <c r="AD17" s="437"/>
      <c r="AE17" s="437"/>
      <c r="AF17" s="437"/>
      <c r="AG17" s="476"/>
      <c r="AH17" s="436">
        <v>59560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25546922</v>
      </c>
      <c r="BO17" s="386"/>
      <c r="BP17" s="386"/>
      <c r="BQ17" s="386"/>
      <c r="BR17" s="386"/>
      <c r="BS17" s="386"/>
      <c r="BT17" s="386"/>
      <c r="BU17" s="387"/>
      <c r="BV17" s="385">
        <v>24074598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67.540000000000006</v>
      </c>
      <c r="M18" s="498"/>
      <c r="N18" s="498"/>
      <c r="O18" s="498"/>
      <c r="P18" s="498"/>
      <c r="Q18" s="498"/>
      <c r="R18" s="499"/>
      <c r="S18" s="499"/>
      <c r="T18" s="499"/>
      <c r="U18" s="499"/>
      <c r="V18" s="500"/>
      <c r="W18" s="403"/>
      <c r="X18" s="404"/>
      <c r="Y18" s="404"/>
      <c r="Z18" s="404"/>
      <c r="AA18" s="404"/>
      <c r="AB18" s="395"/>
      <c r="AC18" s="501">
        <v>72.7</v>
      </c>
      <c r="AD18" s="502"/>
      <c r="AE18" s="502"/>
      <c r="AF18" s="502"/>
      <c r="AG18" s="503"/>
      <c r="AH18" s="501">
        <v>68.599999999999994</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34160752</v>
      </c>
      <c r="BO18" s="386"/>
      <c r="BP18" s="386"/>
      <c r="BQ18" s="386"/>
      <c r="BR18" s="386"/>
      <c r="BS18" s="386"/>
      <c r="BT18" s="386"/>
      <c r="BU18" s="387"/>
      <c r="BV18" s="385">
        <v>33541746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2734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39233384</v>
      </c>
      <c r="BO19" s="386"/>
      <c r="BP19" s="386"/>
      <c r="BQ19" s="386"/>
      <c r="BR19" s="386"/>
      <c r="BS19" s="386"/>
      <c r="BT19" s="386"/>
      <c r="BU19" s="387"/>
      <c r="BV19" s="385">
        <v>38816630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73317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45000162</v>
      </c>
      <c r="BO23" s="386"/>
      <c r="BP23" s="386"/>
      <c r="BQ23" s="386"/>
      <c r="BR23" s="386"/>
      <c r="BS23" s="386"/>
      <c r="BT23" s="386"/>
      <c r="BU23" s="387"/>
      <c r="BV23" s="385">
        <v>45711664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10650</v>
      </c>
      <c r="R24" s="437"/>
      <c r="S24" s="437"/>
      <c r="T24" s="437"/>
      <c r="U24" s="437"/>
      <c r="V24" s="476"/>
      <c r="W24" s="531"/>
      <c r="X24" s="519"/>
      <c r="Y24" s="520"/>
      <c r="Z24" s="435" t="s">
        <v>151</v>
      </c>
      <c r="AA24" s="415"/>
      <c r="AB24" s="415"/>
      <c r="AC24" s="415"/>
      <c r="AD24" s="415"/>
      <c r="AE24" s="415"/>
      <c r="AF24" s="415"/>
      <c r="AG24" s="416"/>
      <c r="AH24" s="436">
        <v>1233</v>
      </c>
      <c r="AI24" s="437"/>
      <c r="AJ24" s="437"/>
      <c r="AK24" s="437"/>
      <c r="AL24" s="476"/>
      <c r="AM24" s="436">
        <v>3823533</v>
      </c>
      <c r="AN24" s="437"/>
      <c r="AO24" s="437"/>
      <c r="AP24" s="437"/>
      <c r="AQ24" s="437"/>
      <c r="AR24" s="476"/>
      <c r="AS24" s="436">
        <v>3101</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27648939</v>
      </c>
      <c r="BO24" s="386"/>
      <c r="BP24" s="386"/>
      <c r="BQ24" s="386"/>
      <c r="BR24" s="386"/>
      <c r="BS24" s="386"/>
      <c r="BT24" s="386"/>
      <c r="BU24" s="387"/>
      <c r="BV24" s="385">
        <v>27482260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2</v>
      </c>
      <c r="M25" s="437"/>
      <c r="N25" s="437"/>
      <c r="O25" s="437"/>
      <c r="P25" s="476"/>
      <c r="Q25" s="436">
        <v>8850</v>
      </c>
      <c r="R25" s="437"/>
      <c r="S25" s="437"/>
      <c r="T25" s="437"/>
      <c r="U25" s="437"/>
      <c r="V25" s="476"/>
      <c r="W25" s="531"/>
      <c r="X25" s="519"/>
      <c r="Y25" s="520"/>
      <c r="Z25" s="435" t="s">
        <v>154</v>
      </c>
      <c r="AA25" s="415"/>
      <c r="AB25" s="415"/>
      <c r="AC25" s="415"/>
      <c r="AD25" s="415"/>
      <c r="AE25" s="415"/>
      <c r="AF25" s="415"/>
      <c r="AG25" s="416"/>
      <c r="AH25" s="436">
        <v>203</v>
      </c>
      <c r="AI25" s="437"/>
      <c r="AJ25" s="437"/>
      <c r="AK25" s="437"/>
      <c r="AL25" s="476"/>
      <c r="AM25" s="436">
        <v>652645</v>
      </c>
      <c r="AN25" s="437"/>
      <c r="AO25" s="437"/>
      <c r="AP25" s="437"/>
      <c r="AQ25" s="437"/>
      <c r="AR25" s="476"/>
      <c r="AS25" s="436">
        <v>3215</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3361186</v>
      </c>
      <c r="BO25" s="349"/>
      <c r="BP25" s="349"/>
      <c r="BQ25" s="349"/>
      <c r="BR25" s="349"/>
      <c r="BS25" s="349"/>
      <c r="BT25" s="349"/>
      <c r="BU25" s="350"/>
      <c r="BV25" s="348">
        <v>2946965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7750</v>
      </c>
      <c r="R26" s="437"/>
      <c r="S26" s="437"/>
      <c r="T26" s="437"/>
      <c r="U26" s="437"/>
      <c r="V26" s="476"/>
      <c r="W26" s="531"/>
      <c r="X26" s="519"/>
      <c r="Y26" s="520"/>
      <c r="Z26" s="435" t="s">
        <v>157</v>
      </c>
      <c r="AA26" s="541"/>
      <c r="AB26" s="541"/>
      <c r="AC26" s="541"/>
      <c r="AD26" s="541"/>
      <c r="AE26" s="541"/>
      <c r="AF26" s="541"/>
      <c r="AG26" s="542"/>
      <c r="AH26" s="436">
        <v>193</v>
      </c>
      <c r="AI26" s="437"/>
      <c r="AJ26" s="437"/>
      <c r="AK26" s="437"/>
      <c r="AL26" s="476"/>
      <c r="AM26" s="436">
        <v>619916</v>
      </c>
      <c r="AN26" s="437"/>
      <c r="AO26" s="437"/>
      <c r="AP26" s="437"/>
      <c r="AQ26" s="437"/>
      <c r="AR26" s="476"/>
      <c r="AS26" s="436">
        <v>3212</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6350</v>
      </c>
      <c r="R27" s="437"/>
      <c r="S27" s="437"/>
      <c r="T27" s="437"/>
      <c r="U27" s="437"/>
      <c r="V27" s="476"/>
      <c r="W27" s="531"/>
      <c r="X27" s="519"/>
      <c r="Y27" s="520"/>
      <c r="Z27" s="435" t="s">
        <v>160</v>
      </c>
      <c r="AA27" s="415"/>
      <c r="AB27" s="415"/>
      <c r="AC27" s="415"/>
      <c r="AD27" s="415"/>
      <c r="AE27" s="415"/>
      <c r="AF27" s="415"/>
      <c r="AG27" s="416"/>
      <c r="AH27" s="436">
        <v>32</v>
      </c>
      <c r="AI27" s="437"/>
      <c r="AJ27" s="437"/>
      <c r="AK27" s="437"/>
      <c r="AL27" s="476"/>
      <c r="AM27" s="436">
        <v>108712</v>
      </c>
      <c r="AN27" s="437"/>
      <c r="AO27" s="437"/>
      <c r="AP27" s="437"/>
      <c r="AQ27" s="437"/>
      <c r="AR27" s="476"/>
      <c r="AS27" s="436">
        <v>3397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1430058</v>
      </c>
      <c r="BO27" s="555"/>
      <c r="BP27" s="555"/>
      <c r="BQ27" s="555"/>
      <c r="BR27" s="555"/>
      <c r="BS27" s="555"/>
      <c r="BT27" s="555"/>
      <c r="BU27" s="556"/>
      <c r="BV27" s="554">
        <v>1427614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5850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2779287</v>
      </c>
      <c r="BO28" s="349"/>
      <c r="BP28" s="349"/>
      <c r="BQ28" s="349"/>
      <c r="BR28" s="349"/>
      <c r="BS28" s="349"/>
      <c r="BT28" s="349"/>
      <c r="BU28" s="350"/>
      <c r="BV28" s="348">
        <v>2618454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26</v>
      </c>
      <c r="M29" s="437"/>
      <c r="N29" s="437"/>
      <c r="O29" s="437"/>
      <c r="P29" s="476"/>
      <c r="Q29" s="436">
        <v>5350</v>
      </c>
      <c r="R29" s="437"/>
      <c r="S29" s="437"/>
      <c r="T29" s="437"/>
      <c r="U29" s="437"/>
      <c r="V29" s="476"/>
      <c r="W29" s="532"/>
      <c r="X29" s="533"/>
      <c r="Y29" s="534"/>
      <c r="Z29" s="435" t="s">
        <v>167</v>
      </c>
      <c r="AA29" s="415"/>
      <c r="AB29" s="415"/>
      <c r="AC29" s="415"/>
      <c r="AD29" s="415"/>
      <c r="AE29" s="415"/>
      <c r="AF29" s="415"/>
      <c r="AG29" s="416"/>
      <c r="AH29" s="436">
        <v>1265</v>
      </c>
      <c r="AI29" s="437"/>
      <c r="AJ29" s="437"/>
      <c r="AK29" s="437"/>
      <c r="AL29" s="476"/>
      <c r="AM29" s="436">
        <v>3932245</v>
      </c>
      <c r="AN29" s="437"/>
      <c r="AO29" s="437"/>
      <c r="AP29" s="437"/>
      <c r="AQ29" s="437"/>
      <c r="AR29" s="476"/>
      <c r="AS29" s="436">
        <v>3108</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1972584</v>
      </c>
      <c r="BO29" s="386"/>
      <c r="BP29" s="386"/>
      <c r="BQ29" s="386"/>
      <c r="BR29" s="386"/>
      <c r="BS29" s="386"/>
      <c r="BT29" s="386"/>
      <c r="BU29" s="387"/>
      <c r="BV29" s="385">
        <v>2030177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103.7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3262773</v>
      </c>
      <c r="BO30" s="555"/>
      <c r="BP30" s="555"/>
      <c r="BQ30" s="555"/>
      <c r="BR30" s="555"/>
      <c r="BS30" s="555"/>
      <c r="BT30" s="555"/>
      <c r="BU30" s="556"/>
      <c r="BV30" s="554">
        <v>3411008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城南衛生管理組合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宇治市体育協会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墓地公園事業特別会計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公共下水道事業会計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淀川・木津川水防事務組合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宇治廃棄物処理公社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〇</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京都府自治会館管理組合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宇治市文化センター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京都府住宅新築資金等貸付事業管理組合（一般会計）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宇治市公園公社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京都府住宅新築資金等貸付事業管理組合（特別会計）</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宇治市霊園公社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京都府後期高齢者医療広域連合（一般会計）</v>
      </c>
      <c r="BZ39" s="567"/>
      <c r="CA39" s="567"/>
      <c r="CB39" s="567"/>
      <c r="CC39" s="567"/>
      <c r="CD39" s="567"/>
      <c r="CE39" s="567"/>
      <c r="CF39" s="567"/>
      <c r="CG39" s="567"/>
      <c r="CH39" s="567"/>
      <c r="CI39" s="567"/>
      <c r="CJ39" s="567"/>
      <c r="CK39" s="567"/>
      <c r="CL39" s="567"/>
      <c r="CM39" s="567"/>
      <c r="CN39" s="165"/>
      <c r="CO39" s="566">
        <f t="shared" si="3"/>
        <v>21</v>
      </c>
      <c r="CP39" s="566"/>
      <c r="CQ39" s="567" t="str">
        <f>IF('各会計、関係団体の財政状況及び健全化判断比率'!BS12="","",'各会計、関係団体の財政状況及び健全化判断比率'!BS12)</f>
        <v>宇治市福祉サービス公社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京都府後期高齢者医療広域連合（後期高齢者医療特別会計）</v>
      </c>
      <c r="BZ40" s="567"/>
      <c r="CA40" s="567"/>
      <c r="CB40" s="567"/>
      <c r="CC40" s="567"/>
      <c r="CD40" s="567"/>
      <c r="CE40" s="567"/>
      <c r="CF40" s="567"/>
      <c r="CG40" s="567"/>
      <c r="CH40" s="567"/>
      <c r="CI40" s="567"/>
      <c r="CJ40" s="567"/>
      <c r="CK40" s="567"/>
      <c r="CL40" s="567"/>
      <c r="CM40" s="567"/>
      <c r="CN40" s="165"/>
      <c r="CO40" s="566">
        <f t="shared" si="3"/>
        <v>22</v>
      </c>
      <c r="CP40" s="566"/>
      <c r="CQ40" s="567" t="str">
        <f>IF('各会計、関係団体の財政状況及び健全化判断比率'!BS13="","",'各会計、関係団体の財政状況及び健全化判断比率'!BS13)</f>
        <v>宇治市野外活動センター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京都地方税機構</v>
      </c>
      <c r="BZ41" s="567"/>
      <c r="CA41" s="567"/>
      <c r="CB41" s="567"/>
      <c r="CC41" s="567"/>
      <c r="CD41" s="567"/>
      <c r="CE41" s="567"/>
      <c r="CF41" s="567"/>
      <c r="CG41" s="567"/>
      <c r="CH41" s="567"/>
      <c r="CI41" s="567"/>
      <c r="CJ41" s="567"/>
      <c r="CK41" s="567"/>
      <c r="CL41" s="567"/>
      <c r="CM41" s="567"/>
      <c r="CN41" s="165"/>
      <c r="CO41" s="566">
        <f t="shared" si="3"/>
        <v>23</v>
      </c>
      <c r="CP41" s="566"/>
      <c r="CQ41" s="567" t="str">
        <f>IF('各会計、関係団体の財政状況及び健全化判断比率'!BS14="","",'各会計、関係団体の財政状況及び健全化判断比率'!BS14)</f>
        <v>エフエム宇治放送</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24</v>
      </c>
      <c r="CP42" s="566"/>
      <c r="CQ42" s="567" t="str">
        <f>IF('各会計、関係団体の財政状況及び健全化判断比率'!BS15="","",'各会計、関係団体の財政状況及び健全化判断比率'!BS15)</f>
        <v>宇治市土地開発公社</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〇</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25</v>
      </c>
      <c r="CP43" s="566"/>
      <c r="CQ43" s="567" t="str">
        <f>IF('各会計、関係団体の財政状況及び健全化判断比率'!BS16="","",'各会計、関係団体の財政状況及び健全化判断比率'!BS16)</f>
        <v>宇治市文化財愛護協会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7" zoomScale="80" zoomScaleNormal="80" zoomScaleSheetLayoutView="100" workbookViewId="0">
      <selection activeCell="W34" sqref="W34:AK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517</v>
      </c>
      <c r="D34" s="1151"/>
      <c r="E34" s="1152"/>
      <c r="F34" s="32">
        <v>5.42</v>
      </c>
      <c r="G34" s="33">
        <v>5.47</v>
      </c>
      <c r="H34" s="33">
        <v>5.84</v>
      </c>
      <c r="I34" s="33">
        <v>5.86</v>
      </c>
      <c r="J34" s="34">
        <v>5.74</v>
      </c>
      <c r="K34" s="22"/>
      <c r="L34" s="22"/>
      <c r="M34" s="22"/>
      <c r="N34" s="22"/>
      <c r="O34" s="22"/>
      <c r="P34" s="22"/>
    </row>
    <row r="35" spans="1:16" ht="39" customHeight="1" x14ac:dyDescent="0.15">
      <c r="A35" s="22"/>
      <c r="B35" s="35"/>
      <c r="C35" s="1145" t="s">
        <v>518</v>
      </c>
      <c r="D35" s="1146"/>
      <c r="E35" s="1147"/>
      <c r="F35" s="36">
        <v>1.28</v>
      </c>
      <c r="G35" s="37">
        <v>2.13</v>
      </c>
      <c r="H35" s="37">
        <v>1.87</v>
      </c>
      <c r="I35" s="37">
        <v>1.4</v>
      </c>
      <c r="J35" s="38">
        <v>1.19</v>
      </c>
      <c r="K35" s="22"/>
      <c r="L35" s="22"/>
      <c r="M35" s="22"/>
      <c r="N35" s="22"/>
      <c r="O35" s="22"/>
      <c r="P35" s="22"/>
    </row>
    <row r="36" spans="1:16" ht="39" customHeight="1" x14ac:dyDescent="0.15">
      <c r="A36" s="22"/>
      <c r="B36" s="35"/>
      <c r="C36" s="1145" t="s">
        <v>519</v>
      </c>
      <c r="D36" s="1146"/>
      <c r="E36" s="1147"/>
      <c r="F36" s="36">
        <v>0.41</v>
      </c>
      <c r="G36" s="37">
        <v>0.82</v>
      </c>
      <c r="H36" s="37">
        <v>0.97</v>
      </c>
      <c r="I36" s="37">
        <v>1.42</v>
      </c>
      <c r="J36" s="38">
        <v>0.99</v>
      </c>
      <c r="K36" s="22"/>
      <c r="L36" s="22"/>
      <c r="M36" s="22"/>
      <c r="N36" s="22"/>
      <c r="O36" s="22"/>
      <c r="P36" s="22"/>
    </row>
    <row r="37" spans="1:16" ht="39" customHeight="1" x14ac:dyDescent="0.15">
      <c r="A37" s="22"/>
      <c r="B37" s="35"/>
      <c r="C37" s="1145" t="s">
        <v>520</v>
      </c>
      <c r="D37" s="1146"/>
      <c r="E37" s="1147"/>
      <c r="F37" s="36">
        <v>1.08</v>
      </c>
      <c r="G37" s="37">
        <v>1</v>
      </c>
      <c r="H37" s="37">
        <v>0.9</v>
      </c>
      <c r="I37" s="37">
        <v>0.85</v>
      </c>
      <c r="J37" s="38">
        <v>0.79</v>
      </c>
      <c r="K37" s="22"/>
      <c r="L37" s="22"/>
      <c r="M37" s="22"/>
      <c r="N37" s="22"/>
      <c r="O37" s="22"/>
      <c r="P37" s="22"/>
    </row>
    <row r="38" spans="1:16" ht="39" customHeight="1" x14ac:dyDescent="0.15">
      <c r="A38" s="22"/>
      <c r="B38" s="35"/>
      <c r="C38" s="1145" t="s">
        <v>521</v>
      </c>
      <c r="D38" s="1146"/>
      <c r="E38" s="1147"/>
      <c r="F38" s="36" t="s">
        <v>472</v>
      </c>
      <c r="G38" s="37" t="s">
        <v>472</v>
      </c>
      <c r="H38" s="37" t="s">
        <v>472</v>
      </c>
      <c r="I38" s="37" t="s">
        <v>472</v>
      </c>
      <c r="J38" s="38">
        <v>0.41</v>
      </c>
      <c r="K38" s="22"/>
      <c r="L38" s="22"/>
      <c r="M38" s="22"/>
      <c r="N38" s="22"/>
      <c r="O38" s="22"/>
      <c r="P38" s="22"/>
    </row>
    <row r="39" spans="1:16" ht="39" customHeight="1" x14ac:dyDescent="0.15">
      <c r="A39" s="22"/>
      <c r="B39" s="35"/>
      <c r="C39" s="1145" t="s">
        <v>522</v>
      </c>
      <c r="D39" s="1146"/>
      <c r="E39" s="1147"/>
      <c r="F39" s="36">
        <v>0.19</v>
      </c>
      <c r="G39" s="37">
        <v>0.22</v>
      </c>
      <c r="H39" s="37">
        <v>0.03</v>
      </c>
      <c r="I39" s="37">
        <v>0.03</v>
      </c>
      <c r="J39" s="38">
        <v>0.03</v>
      </c>
      <c r="K39" s="22"/>
      <c r="L39" s="22"/>
      <c r="M39" s="22"/>
      <c r="N39" s="22"/>
      <c r="O39" s="22"/>
      <c r="P39" s="22"/>
    </row>
    <row r="40" spans="1:16" ht="39" customHeight="1" x14ac:dyDescent="0.15">
      <c r="A40" s="22"/>
      <c r="B40" s="35"/>
      <c r="C40" s="1145" t="s">
        <v>523</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524</v>
      </c>
      <c r="D42" s="1146"/>
      <c r="E42" s="1147"/>
      <c r="F42" s="36" t="s">
        <v>472</v>
      </c>
      <c r="G42" s="37" t="s">
        <v>472</v>
      </c>
      <c r="H42" s="37" t="s">
        <v>472</v>
      </c>
      <c r="I42" s="37" t="s">
        <v>472</v>
      </c>
      <c r="J42" s="38" t="s">
        <v>472</v>
      </c>
      <c r="K42" s="22"/>
      <c r="L42" s="22"/>
      <c r="M42" s="22"/>
      <c r="N42" s="22"/>
      <c r="O42" s="22"/>
      <c r="P42" s="22"/>
    </row>
    <row r="43" spans="1:16" ht="39" customHeight="1" thickBot="1" x14ac:dyDescent="0.2">
      <c r="A43" s="22"/>
      <c r="B43" s="40"/>
      <c r="C43" s="1148" t="s">
        <v>525</v>
      </c>
      <c r="D43" s="1149"/>
      <c r="E43" s="1150"/>
      <c r="F43" s="41">
        <v>0</v>
      </c>
      <c r="G43" s="42">
        <v>0</v>
      </c>
      <c r="H43" s="42">
        <v>0</v>
      </c>
      <c r="I43" s="42">
        <v>1.07</v>
      </c>
      <c r="J43" s="43" t="s">
        <v>472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3" zoomScale="80" zoomScaleNormal="80" zoomScaleSheetLayoutView="55" workbookViewId="0">
      <selection activeCell="W34" sqref="W34:AK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5024</v>
      </c>
      <c r="L45" s="60">
        <v>5129</v>
      </c>
      <c r="M45" s="60">
        <v>5378</v>
      </c>
      <c r="N45" s="60">
        <v>5474</v>
      </c>
      <c r="O45" s="61">
        <v>5420</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x14ac:dyDescent="0.15">
      <c r="A48" s="48"/>
      <c r="B48" s="1163"/>
      <c r="C48" s="1164"/>
      <c r="D48" s="62"/>
      <c r="E48" s="1155" t="s">
        <v>14</v>
      </c>
      <c r="F48" s="1155"/>
      <c r="G48" s="1155"/>
      <c r="H48" s="1155"/>
      <c r="I48" s="1155"/>
      <c r="J48" s="1156"/>
      <c r="K48" s="63">
        <v>1630</v>
      </c>
      <c r="L48" s="64">
        <v>1502</v>
      </c>
      <c r="M48" s="64">
        <v>1518</v>
      </c>
      <c r="N48" s="64">
        <v>1675</v>
      </c>
      <c r="O48" s="65">
        <v>1080</v>
      </c>
      <c r="P48" s="48"/>
      <c r="Q48" s="48"/>
      <c r="R48" s="48"/>
      <c r="S48" s="48"/>
      <c r="T48" s="48"/>
      <c r="U48" s="48"/>
    </row>
    <row r="49" spans="1:21" ht="30.75" customHeight="1" x14ac:dyDescent="0.15">
      <c r="A49" s="48"/>
      <c r="B49" s="1163"/>
      <c r="C49" s="1164"/>
      <c r="D49" s="62"/>
      <c r="E49" s="1155" t="s">
        <v>15</v>
      </c>
      <c r="F49" s="1155"/>
      <c r="G49" s="1155"/>
      <c r="H49" s="1155"/>
      <c r="I49" s="1155"/>
      <c r="J49" s="1156"/>
      <c r="K49" s="63">
        <v>405</v>
      </c>
      <c r="L49" s="64">
        <v>312</v>
      </c>
      <c r="M49" s="64">
        <v>313</v>
      </c>
      <c r="N49" s="64">
        <v>279</v>
      </c>
      <c r="O49" s="65">
        <v>241</v>
      </c>
      <c r="P49" s="48"/>
      <c r="Q49" s="48"/>
      <c r="R49" s="48"/>
      <c r="S49" s="48"/>
      <c r="T49" s="48"/>
      <c r="U49" s="48"/>
    </row>
    <row r="50" spans="1:21" ht="30.75" customHeight="1" x14ac:dyDescent="0.15">
      <c r="A50" s="48"/>
      <c r="B50" s="1163"/>
      <c r="C50" s="1164"/>
      <c r="D50" s="62"/>
      <c r="E50" s="1155" t="s">
        <v>16</v>
      </c>
      <c r="F50" s="1155"/>
      <c r="G50" s="1155"/>
      <c r="H50" s="1155"/>
      <c r="I50" s="1155"/>
      <c r="J50" s="1156"/>
      <c r="K50" s="63">
        <v>323</v>
      </c>
      <c r="L50" s="64">
        <v>274</v>
      </c>
      <c r="M50" s="64">
        <v>98</v>
      </c>
      <c r="N50" s="64">
        <v>57</v>
      </c>
      <c r="O50" s="65">
        <v>104</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t="s">
        <v>472</v>
      </c>
      <c r="M51" s="64">
        <v>0</v>
      </c>
      <c r="N51" s="64" t="s">
        <v>472</v>
      </c>
      <c r="O51" s="65" t="s">
        <v>472</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6208</v>
      </c>
      <c r="L52" s="64">
        <v>6324</v>
      </c>
      <c r="M52" s="64">
        <v>6629</v>
      </c>
      <c r="N52" s="64">
        <v>6886</v>
      </c>
      <c r="O52" s="65">
        <v>6239</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1174</v>
      </c>
      <c r="L53" s="69">
        <v>893</v>
      </c>
      <c r="M53" s="69">
        <v>678</v>
      </c>
      <c r="N53" s="69">
        <v>599</v>
      </c>
      <c r="O53" s="70">
        <v>606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39" zoomScale="90" zoomScaleNormal="90" zoomScaleSheetLayoutView="100" workbookViewId="0">
      <selection activeCell="L42" sqref="L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511</v>
      </c>
      <c r="J40" s="79" t="s">
        <v>512</v>
      </c>
      <c r="K40" s="79" t="s">
        <v>513</v>
      </c>
      <c r="L40" s="79" t="s">
        <v>514</v>
      </c>
      <c r="M40" s="80" t="s">
        <v>515</v>
      </c>
    </row>
    <row r="41" spans="2:13" ht="27.75" customHeight="1" x14ac:dyDescent="0.15">
      <c r="B41" s="1169" t="s">
        <v>23</v>
      </c>
      <c r="C41" s="1170"/>
      <c r="D41" s="81"/>
      <c r="E41" s="1175" t="s">
        <v>24</v>
      </c>
      <c r="F41" s="1175"/>
      <c r="G41" s="1175"/>
      <c r="H41" s="1176"/>
      <c r="I41" s="82">
        <v>42842</v>
      </c>
      <c r="J41" s="83">
        <v>44351</v>
      </c>
      <c r="K41" s="83">
        <v>45154</v>
      </c>
      <c r="L41" s="83">
        <v>45760</v>
      </c>
      <c r="M41" s="84">
        <v>45000</v>
      </c>
    </row>
    <row r="42" spans="2:13" ht="27.75" customHeight="1" x14ac:dyDescent="0.15">
      <c r="B42" s="1171"/>
      <c r="C42" s="1172"/>
      <c r="D42" s="85"/>
      <c r="E42" s="1177" t="s">
        <v>25</v>
      </c>
      <c r="F42" s="1177"/>
      <c r="G42" s="1177"/>
      <c r="H42" s="1178"/>
      <c r="I42" s="86">
        <v>2175</v>
      </c>
      <c r="J42" s="87">
        <v>1859</v>
      </c>
      <c r="K42" s="87">
        <v>1812</v>
      </c>
      <c r="L42" s="87">
        <v>1856</v>
      </c>
      <c r="M42" s="88">
        <v>1761</v>
      </c>
    </row>
    <row r="43" spans="2:13" ht="27.75" customHeight="1" x14ac:dyDescent="0.15">
      <c r="B43" s="1171"/>
      <c r="C43" s="1172"/>
      <c r="D43" s="85"/>
      <c r="E43" s="1177" t="s">
        <v>26</v>
      </c>
      <c r="F43" s="1177"/>
      <c r="G43" s="1177"/>
      <c r="H43" s="1178"/>
      <c r="I43" s="86">
        <v>23225</v>
      </c>
      <c r="J43" s="87">
        <v>21918</v>
      </c>
      <c r="K43" s="87">
        <v>21258</v>
      </c>
      <c r="L43" s="87">
        <v>21174</v>
      </c>
      <c r="M43" s="88">
        <v>18788</v>
      </c>
    </row>
    <row r="44" spans="2:13" ht="27.75" customHeight="1" x14ac:dyDescent="0.15">
      <c r="B44" s="1171"/>
      <c r="C44" s="1172"/>
      <c r="D44" s="85"/>
      <c r="E44" s="1177" t="s">
        <v>27</v>
      </c>
      <c r="F44" s="1177"/>
      <c r="G44" s="1177"/>
      <c r="H44" s="1178"/>
      <c r="I44" s="86">
        <v>1921</v>
      </c>
      <c r="J44" s="87">
        <v>1648</v>
      </c>
      <c r="K44" s="87">
        <v>1465</v>
      </c>
      <c r="L44" s="87">
        <v>1714</v>
      </c>
      <c r="M44" s="88">
        <v>1614</v>
      </c>
    </row>
    <row r="45" spans="2:13" ht="27.75" customHeight="1" x14ac:dyDescent="0.15">
      <c r="B45" s="1171"/>
      <c r="C45" s="1172"/>
      <c r="D45" s="85"/>
      <c r="E45" s="1177" t="s">
        <v>28</v>
      </c>
      <c r="F45" s="1177"/>
      <c r="G45" s="1177"/>
      <c r="H45" s="1178"/>
      <c r="I45" s="86">
        <v>9505</v>
      </c>
      <c r="J45" s="87">
        <v>8560</v>
      </c>
      <c r="K45" s="87">
        <v>9097</v>
      </c>
      <c r="L45" s="87">
        <v>8678</v>
      </c>
      <c r="M45" s="88">
        <v>7706</v>
      </c>
    </row>
    <row r="46" spans="2:13" ht="27.75" customHeight="1" x14ac:dyDescent="0.15">
      <c r="B46" s="1171"/>
      <c r="C46" s="1172"/>
      <c r="D46" s="85"/>
      <c r="E46" s="1177" t="s">
        <v>29</v>
      </c>
      <c r="F46" s="1177"/>
      <c r="G46" s="1177"/>
      <c r="H46" s="1178"/>
      <c r="I46" s="86">
        <v>578</v>
      </c>
      <c r="J46" s="87">
        <v>613</v>
      </c>
      <c r="K46" s="87">
        <v>650</v>
      </c>
      <c r="L46" s="87">
        <v>642</v>
      </c>
      <c r="M46" s="88">
        <v>644</v>
      </c>
    </row>
    <row r="47" spans="2:13" ht="27.75" customHeight="1" x14ac:dyDescent="0.15">
      <c r="B47" s="1171"/>
      <c r="C47" s="1172"/>
      <c r="D47" s="85"/>
      <c r="E47" s="1177" t="s">
        <v>30</v>
      </c>
      <c r="F47" s="1177"/>
      <c r="G47" s="1177"/>
      <c r="H47" s="1178"/>
      <c r="I47" s="86" t="s">
        <v>472</v>
      </c>
      <c r="J47" s="87" t="s">
        <v>472</v>
      </c>
      <c r="K47" s="87" t="s">
        <v>472</v>
      </c>
      <c r="L47" s="87" t="s">
        <v>472</v>
      </c>
      <c r="M47" s="88" t="s">
        <v>472</v>
      </c>
    </row>
    <row r="48" spans="2:13" ht="27.75" customHeight="1" x14ac:dyDescent="0.15">
      <c r="B48" s="1173"/>
      <c r="C48" s="1174"/>
      <c r="D48" s="85"/>
      <c r="E48" s="1177" t="s">
        <v>31</v>
      </c>
      <c r="F48" s="1177"/>
      <c r="G48" s="1177"/>
      <c r="H48" s="1178"/>
      <c r="I48" s="86" t="s">
        <v>472</v>
      </c>
      <c r="J48" s="87" t="s">
        <v>472</v>
      </c>
      <c r="K48" s="87" t="s">
        <v>472</v>
      </c>
      <c r="L48" s="87" t="s">
        <v>472</v>
      </c>
      <c r="M48" s="88" t="s">
        <v>472</v>
      </c>
    </row>
    <row r="49" spans="2:13" ht="27.75" customHeight="1" x14ac:dyDescent="0.15">
      <c r="B49" s="1179" t="s">
        <v>32</v>
      </c>
      <c r="C49" s="1180"/>
      <c r="D49" s="89"/>
      <c r="E49" s="1177" t="s">
        <v>33</v>
      </c>
      <c r="F49" s="1177"/>
      <c r="G49" s="1177"/>
      <c r="H49" s="1178"/>
      <c r="I49" s="86">
        <v>10123</v>
      </c>
      <c r="J49" s="87">
        <v>9425</v>
      </c>
      <c r="K49" s="87">
        <v>10057</v>
      </c>
      <c r="L49" s="87">
        <v>10549</v>
      </c>
      <c r="M49" s="88">
        <v>11194</v>
      </c>
    </row>
    <row r="50" spans="2:13" ht="27.75" customHeight="1" x14ac:dyDescent="0.15">
      <c r="B50" s="1171"/>
      <c r="C50" s="1172"/>
      <c r="D50" s="85"/>
      <c r="E50" s="1177" t="s">
        <v>34</v>
      </c>
      <c r="F50" s="1177"/>
      <c r="G50" s="1177"/>
      <c r="H50" s="1178"/>
      <c r="I50" s="86">
        <v>16195</v>
      </c>
      <c r="J50" s="87">
        <v>15921</v>
      </c>
      <c r="K50" s="87">
        <v>15055</v>
      </c>
      <c r="L50" s="87">
        <v>15275</v>
      </c>
      <c r="M50" s="88">
        <v>14671</v>
      </c>
    </row>
    <row r="51" spans="2:13" ht="27.75" customHeight="1" x14ac:dyDescent="0.15">
      <c r="B51" s="1173"/>
      <c r="C51" s="1174"/>
      <c r="D51" s="85"/>
      <c r="E51" s="1177" t="s">
        <v>35</v>
      </c>
      <c r="F51" s="1177"/>
      <c r="G51" s="1177"/>
      <c r="H51" s="1178"/>
      <c r="I51" s="86">
        <v>55800</v>
      </c>
      <c r="J51" s="87">
        <v>58778</v>
      </c>
      <c r="K51" s="87">
        <v>61356</v>
      </c>
      <c r="L51" s="87">
        <v>63756</v>
      </c>
      <c r="M51" s="88">
        <v>64784</v>
      </c>
    </row>
    <row r="52" spans="2:13" ht="27.75" customHeight="1" thickBot="1" x14ac:dyDescent="0.2">
      <c r="B52" s="1181" t="s">
        <v>36</v>
      </c>
      <c r="C52" s="1182"/>
      <c r="D52" s="90"/>
      <c r="E52" s="1183" t="s">
        <v>37</v>
      </c>
      <c r="F52" s="1183"/>
      <c r="G52" s="1183"/>
      <c r="H52" s="1184"/>
      <c r="I52" s="91">
        <v>-1874</v>
      </c>
      <c r="J52" s="92">
        <v>-5175</v>
      </c>
      <c r="K52" s="92">
        <v>-7031</v>
      </c>
      <c r="L52" s="92">
        <v>-9755</v>
      </c>
      <c r="M52" s="93">
        <v>-15136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49" zoomScaleNormal="100" zoomScaleSheetLayoutView="55" workbookViewId="0">
      <selection activeCell="L61" sqref="L61"/>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545</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545</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547</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548</v>
      </c>
    </row>
    <row r="50" spans="1:17" x14ac:dyDescent="0.15">
      <c r="B50" s="248"/>
      <c r="C50" s="244"/>
      <c r="D50" s="244"/>
      <c r="E50" s="244"/>
      <c r="F50" s="244"/>
      <c r="G50" s="1206"/>
      <c r="H50" s="1207"/>
      <c r="I50" s="1207"/>
      <c r="J50" s="1208"/>
      <c r="K50" s="1209" t="s">
        <v>511</v>
      </c>
      <c r="L50" s="1209" t="s">
        <v>512</v>
      </c>
      <c r="M50" s="1209" t="s">
        <v>513</v>
      </c>
      <c r="N50" s="1209" t="s">
        <v>514</v>
      </c>
      <c r="O50" s="1209" t="s">
        <v>515</v>
      </c>
    </row>
    <row r="51" spans="1:17" x14ac:dyDescent="0.15">
      <c r="B51" s="248"/>
      <c r="C51" s="244"/>
      <c r="D51" s="244"/>
      <c r="E51" s="244"/>
      <c r="F51" s="244"/>
      <c r="G51" s="1210" t="s">
        <v>549</v>
      </c>
      <c r="H51" s="1211"/>
      <c r="I51" s="1212" t="s">
        <v>550</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551</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552</v>
      </c>
      <c r="H55" s="1225"/>
      <c r="I55" s="1219" t="s">
        <v>550</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551</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1194" t="s">
        <v>547</v>
      </c>
      <c r="I64" s="1195"/>
      <c r="J64" s="1195"/>
      <c r="K64" s="1195"/>
      <c r="L64" s="244"/>
      <c r="M64" s="244"/>
      <c r="N64" s="244"/>
      <c r="O64" s="244"/>
    </row>
    <row r="65" spans="2:30" x14ac:dyDescent="0.15">
      <c r="B65" s="248"/>
      <c r="C65" s="244"/>
      <c r="D65" s="244"/>
      <c r="E65" s="244"/>
      <c r="F65" s="244"/>
      <c r="G65" s="1238" t="s">
        <v>554</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555</v>
      </c>
      <c r="I71" s="1244"/>
      <c r="J71" s="1240"/>
      <c r="K71" s="1240"/>
      <c r="L71" s="1241"/>
      <c r="M71" s="1240"/>
      <c r="N71" s="1241"/>
      <c r="O71" s="1242"/>
    </row>
    <row r="72" spans="2:30" x14ac:dyDescent="0.15">
      <c r="B72" s="248"/>
      <c r="C72" s="244"/>
      <c r="D72" s="244"/>
      <c r="E72" s="244"/>
      <c r="F72" s="244"/>
      <c r="G72" s="1206"/>
      <c r="H72" s="1207"/>
      <c r="I72" s="1207"/>
      <c r="J72" s="1208"/>
      <c r="K72" s="1209" t="s">
        <v>511</v>
      </c>
      <c r="L72" s="1209" t="s">
        <v>512</v>
      </c>
      <c r="M72" s="1209" t="s">
        <v>513</v>
      </c>
      <c r="N72" s="1209" t="s">
        <v>514</v>
      </c>
      <c r="O72" s="1209" t="s">
        <v>515</v>
      </c>
    </row>
    <row r="73" spans="2:30" x14ac:dyDescent="0.15">
      <c r="B73" s="248"/>
      <c r="C73" s="244"/>
      <c r="D73" s="244"/>
      <c r="E73" s="244"/>
      <c r="F73" s="244"/>
      <c r="G73" s="1210" t="s">
        <v>549</v>
      </c>
      <c r="H73" s="1211"/>
      <c r="I73" s="1212" t="s">
        <v>550</v>
      </c>
      <c r="J73" s="1212"/>
      <c r="K73" s="1245"/>
      <c r="L73" s="1245"/>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556</v>
      </c>
      <c r="J75" s="1219"/>
      <c r="K75" s="1246">
        <v>4.5</v>
      </c>
      <c r="L75" s="1246">
        <v>3.5</v>
      </c>
      <c r="M75" s="1246">
        <v>3.1</v>
      </c>
      <c r="N75" s="1246">
        <v>2.4</v>
      </c>
      <c r="O75" s="1246">
        <v>2.1</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552</v>
      </c>
      <c r="H77" s="1225"/>
      <c r="I77" s="1219" t="s">
        <v>550</v>
      </c>
      <c r="J77" s="1219"/>
      <c r="K77" s="1245">
        <v>53.1</v>
      </c>
      <c r="L77" s="1245">
        <v>42</v>
      </c>
      <c r="M77" s="1217">
        <v>32.6</v>
      </c>
      <c r="N77" s="1217">
        <v>30.5</v>
      </c>
      <c r="O77" s="1217">
        <v>21.2</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556</v>
      </c>
      <c r="J79" s="1229"/>
      <c r="K79" s="1248">
        <v>7.6</v>
      </c>
      <c r="L79" s="1248">
        <v>6.8</v>
      </c>
      <c r="M79" s="1248">
        <v>5.9</v>
      </c>
      <c r="N79" s="1248">
        <v>5.2</v>
      </c>
      <c r="O79" s="1248">
        <v>4.0999999999999996</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election activeCell="L61" sqref="L6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6" zoomScaleNormal="100" zoomScaleSheetLayoutView="55" workbookViewId="0">
      <selection activeCell="L61" sqref="L6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510</v>
      </c>
      <c r="G2" s="111"/>
      <c r="H2" s="112"/>
    </row>
    <row r="3" spans="1:8" x14ac:dyDescent="0.15">
      <c r="A3" s="108" t="s">
        <v>503</v>
      </c>
      <c r="B3" s="113"/>
      <c r="C3" s="114"/>
      <c r="D3" s="115">
        <v>40400</v>
      </c>
      <c r="E3" s="116"/>
      <c r="F3" s="117">
        <v>38606</v>
      </c>
      <c r="G3" s="118"/>
      <c r="H3" s="119"/>
    </row>
    <row r="4" spans="1:8" x14ac:dyDescent="0.15">
      <c r="A4" s="120"/>
      <c r="B4" s="121"/>
      <c r="C4" s="122"/>
      <c r="D4" s="123">
        <v>16269</v>
      </c>
      <c r="E4" s="124"/>
      <c r="F4" s="125">
        <v>22435</v>
      </c>
      <c r="G4" s="126"/>
      <c r="H4" s="127"/>
    </row>
    <row r="5" spans="1:8" x14ac:dyDescent="0.15">
      <c r="A5" s="108" t="s">
        <v>505</v>
      </c>
      <c r="B5" s="113"/>
      <c r="C5" s="114"/>
      <c r="D5" s="115">
        <v>28080</v>
      </c>
      <c r="E5" s="116"/>
      <c r="F5" s="117">
        <v>39425</v>
      </c>
      <c r="G5" s="118"/>
      <c r="H5" s="119"/>
    </row>
    <row r="6" spans="1:8" x14ac:dyDescent="0.15">
      <c r="A6" s="120"/>
      <c r="B6" s="121"/>
      <c r="C6" s="122"/>
      <c r="D6" s="123">
        <v>14552</v>
      </c>
      <c r="E6" s="124"/>
      <c r="F6" s="125">
        <v>22414</v>
      </c>
      <c r="G6" s="126"/>
      <c r="H6" s="127"/>
    </row>
    <row r="7" spans="1:8" x14ac:dyDescent="0.15">
      <c r="A7" s="108" t="s">
        <v>506</v>
      </c>
      <c r="B7" s="113"/>
      <c r="C7" s="114"/>
      <c r="D7" s="115">
        <v>30101</v>
      </c>
      <c r="E7" s="116"/>
      <c r="F7" s="117">
        <v>43141</v>
      </c>
      <c r="G7" s="118"/>
      <c r="H7" s="119"/>
    </row>
    <row r="8" spans="1:8" x14ac:dyDescent="0.15">
      <c r="A8" s="120"/>
      <c r="B8" s="121"/>
      <c r="C8" s="122"/>
      <c r="D8" s="123">
        <v>15531</v>
      </c>
      <c r="E8" s="124"/>
      <c r="F8" s="125">
        <v>21887</v>
      </c>
      <c r="G8" s="126"/>
      <c r="H8" s="127"/>
    </row>
    <row r="9" spans="1:8" x14ac:dyDescent="0.15">
      <c r="A9" s="108" t="s">
        <v>507</v>
      </c>
      <c r="B9" s="113"/>
      <c r="C9" s="114"/>
      <c r="D9" s="115">
        <v>24060</v>
      </c>
      <c r="E9" s="116"/>
      <c r="F9" s="117">
        <v>45117</v>
      </c>
      <c r="G9" s="118"/>
      <c r="H9" s="119"/>
    </row>
    <row r="10" spans="1:8" x14ac:dyDescent="0.15">
      <c r="A10" s="120"/>
      <c r="B10" s="121"/>
      <c r="C10" s="122"/>
      <c r="D10" s="123">
        <v>14024</v>
      </c>
      <c r="E10" s="124"/>
      <c r="F10" s="125">
        <v>25589</v>
      </c>
      <c r="G10" s="126"/>
      <c r="H10" s="127"/>
    </row>
    <row r="11" spans="1:8" x14ac:dyDescent="0.15">
      <c r="A11" s="108" t="s">
        <v>508</v>
      </c>
      <c r="B11" s="113"/>
      <c r="C11" s="114"/>
      <c r="D11" s="115">
        <v>19908</v>
      </c>
      <c r="E11" s="116"/>
      <c r="F11" s="117">
        <v>43532</v>
      </c>
      <c r="G11" s="118"/>
      <c r="H11" s="119"/>
    </row>
    <row r="12" spans="1:8" x14ac:dyDescent="0.15">
      <c r="A12" s="120"/>
      <c r="B12" s="121"/>
      <c r="C12" s="128"/>
      <c r="D12" s="123">
        <v>9783</v>
      </c>
      <c r="E12" s="124"/>
      <c r="F12" s="125">
        <v>25435</v>
      </c>
      <c r="G12" s="126"/>
      <c r="H12" s="127"/>
    </row>
    <row r="13" spans="1:8" x14ac:dyDescent="0.15">
      <c r="A13" s="108"/>
      <c r="B13" s="113"/>
      <c r="C13" s="129"/>
      <c r="D13" s="130">
        <v>28510</v>
      </c>
      <c r="E13" s="131"/>
      <c r="F13" s="132">
        <v>41964</v>
      </c>
      <c r="G13" s="133"/>
      <c r="H13" s="119"/>
    </row>
    <row r="14" spans="1:8" x14ac:dyDescent="0.15">
      <c r="A14" s="120"/>
      <c r="B14" s="121"/>
      <c r="C14" s="122"/>
      <c r="D14" s="123">
        <v>14032</v>
      </c>
      <c r="E14" s="124"/>
      <c r="F14" s="125">
        <v>23552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1.08</v>
      </c>
      <c r="C19" s="134">
        <f>ROUND(VALUE(SUBSTITUTE(実質収支比率等に係る経年分析!G$48,"▲","-")),2)</f>
        <v>1.01</v>
      </c>
      <c r="D19" s="134">
        <f>ROUND(VALUE(SUBSTITUTE(実質収支比率等に係る経年分析!H$48,"▲","-")),2)</f>
        <v>0.91</v>
      </c>
      <c r="E19" s="134">
        <f>ROUND(VALUE(SUBSTITUTE(実質収支比率等に係る経年分析!I$48,"▲","-")),2)</f>
        <v>0.85</v>
      </c>
      <c r="F19" s="134">
        <f>ROUND(VALUE(SUBSTITUTE(実質収支比率等に係る経年分析!J$48,"▲","-")),2)</f>
        <v>0.79</v>
      </c>
    </row>
    <row r="20" spans="1:11" x14ac:dyDescent="0.15">
      <c r="A20" s="134" t="s">
        <v>42</v>
      </c>
      <c r="B20" s="134">
        <f>ROUND(VALUE(SUBSTITUTE(実質収支比率等に係る経年分析!F$47,"▲","-")),2)</f>
        <v>8.75</v>
      </c>
      <c r="C20" s="134">
        <f>ROUND(VALUE(SUBSTITUTE(実質収支比率等に係る経年分析!G$47,"▲","-")),2)</f>
        <v>6.58</v>
      </c>
      <c r="D20" s="134">
        <f>ROUND(VALUE(SUBSTITUTE(実質収支比率等に係る経年分析!H$47,"▲","-")),2)</f>
        <v>7.16</v>
      </c>
      <c r="E20" s="134">
        <f>ROUND(VALUE(SUBSTITUTE(実質収支比率等に係る経年分析!I$47,"▲","-")),2)</f>
        <v>7.6</v>
      </c>
      <c r="F20" s="134">
        <f>ROUND(VALUE(SUBSTITUTE(実質収支比率等に係る経年分析!J$47,"▲","-")),2)</f>
        <v>7.97</v>
      </c>
    </row>
    <row r="21" spans="1:11" x14ac:dyDescent="0.15">
      <c r="A21" s="134" t="s">
        <v>43</v>
      </c>
      <c r="B21" s="134">
        <f>IF(ISNUMBER(VALUE(SUBSTITUTE(実質収支比率等に係る経年分析!F$49,"▲","-"))),ROUND(VALUE(SUBSTITUTE(実質収支比率等に係る経年分析!F$49,"▲","-")),2),NA())</f>
        <v>1.45</v>
      </c>
      <c r="C21" s="134">
        <f>IF(ISNUMBER(VALUE(SUBSTITUTE(実質収支比率等に係る経年分析!G$49,"▲","-"))),ROUND(VALUE(SUBSTITUTE(実質収支比率等に係る経年分析!G$49,"▲","-")),2),NA())</f>
        <v>-2.23</v>
      </c>
      <c r="D21" s="134">
        <f>IF(ISNUMBER(VALUE(SUBSTITUTE(実質収支比率等に係る経年分析!H$49,"▲","-"))),ROUND(VALUE(SUBSTITUTE(実質収支比率等に係る経年分析!H$49,"▲","-")),2),NA())</f>
        <v>0.51</v>
      </c>
      <c r="E21" s="134">
        <f>IF(ISNUMBER(VALUE(SUBSTITUTE(実質収支比率等に係る経年分析!I$49,"▲","-"))),ROUND(VALUE(SUBSTITUTE(実質収支比率等に係る経年分析!I$49,"▲","-")),2),NA())</f>
        <v>0.39</v>
      </c>
      <c r="F21" s="134">
        <f>IF(ISNUMBER(VALUE(SUBSTITUTE(実質収支比率等に係る経年分析!J$49,"▲","-"))),ROUND(VALUE(SUBSTITUTE(実質収支比率等に係る経年分析!J$49,"▲","-")),2),NA())</f>
        <v>0.41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1.07</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墓地公園事業特別会計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0.99</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6208</v>
      </c>
      <c r="E42" s="136"/>
      <c r="F42" s="136"/>
      <c r="G42" s="136">
        <f>'実質公債費比率（分子）の構造'!L$52</f>
        <v>6324</v>
      </c>
      <c r="H42" s="136"/>
      <c r="I42" s="136"/>
      <c r="J42" s="136">
        <f>'実質公債費比率（分子）の構造'!M$52</f>
        <v>6629</v>
      </c>
      <c r="K42" s="136"/>
      <c r="L42" s="136"/>
      <c r="M42" s="136">
        <f>'実質公債費比率（分子）の構造'!N$52</f>
        <v>6886</v>
      </c>
      <c r="N42" s="136"/>
      <c r="O42" s="136"/>
      <c r="P42" s="136">
        <f>'実質公債費比率（分子）の構造'!O$52</f>
        <v>6239</v>
      </c>
    </row>
    <row r="43" spans="1:16" x14ac:dyDescent="0.15">
      <c r="A43" s="136" t="s">
        <v>51</v>
      </c>
      <c r="B43" s="136">
        <f>'実質公債費比率（分子）の構造'!K$51</f>
        <v>0</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323</v>
      </c>
      <c r="C44" s="136"/>
      <c r="D44" s="136"/>
      <c r="E44" s="136">
        <f>'実質公債費比率（分子）の構造'!L$50</f>
        <v>274</v>
      </c>
      <c r="F44" s="136"/>
      <c r="G44" s="136"/>
      <c r="H44" s="136">
        <f>'実質公債費比率（分子）の構造'!M$50</f>
        <v>98</v>
      </c>
      <c r="I44" s="136"/>
      <c r="J44" s="136"/>
      <c r="K44" s="136">
        <f>'実質公債費比率（分子）の構造'!N$50</f>
        <v>57</v>
      </c>
      <c r="L44" s="136"/>
      <c r="M44" s="136"/>
      <c r="N44" s="136">
        <f>'実質公債費比率（分子）の構造'!O$50</f>
        <v>104</v>
      </c>
      <c r="O44" s="136"/>
      <c r="P44" s="136"/>
    </row>
    <row r="45" spans="1:16" x14ac:dyDescent="0.15">
      <c r="A45" s="136" t="s">
        <v>53</v>
      </c>
      <c r="B45" s="136">
        <f>'実質公債費比率（分子）の構造'!K$49</f>
        <v>405</v>
      </c>
      <c r="C45" s="136"/>
      <c r="D45" s="136"/>
      <c r="E45" s="136">
        <f>'実質公債費比率（分子）の構造'!L$49</f>
        <v>312</v>
      </c>
      <c r="F45" s="136"/>
      <c r="G45" s="136"/>
      <c r="H45" s="136">
        <f>'実質公債費比率（分子）の構造'!M$49</f>
        <v>313</v>
      </c>
      <c r="I45" s="136"/>
      <c r="J45" s="136"/>
      <c r="K45" s="136">
        <f>'実質公債費比率（分子）の構造'!N$49</f>
        <v>279</v>
      </c>
      <c r="L45" s="136"/>
      <c r="M45" s="136"/>
      <c r="N45" s="136">
        <f>'実質公債費比率（分子）の構造'!O$49</f>
        <v>241</v>
      </c>
      <c r="O45" s="136"/>
      <c r="P45" s="136"/>
    </row>
    <row r="46" spans="1:16" x14ac:dyDescent="0.15">
      <c r="A46" s="136" t="s">
        <v>54</v>
      </c>
      <c r="B46" s="136">
        <f>'実質公債費比率（分子）の構造'!K$48</f>
        <v>1630</v>
      </c>
      <c r="C46" s="136"/>
      <c r="D46" s="136"/>
      <c r="E46" s="136">
        <f>'実質公債費比率（分子）の構造'!L$48</f>
        <v>1502</v>
      </c>
      <c r="F46" s="136"/>
      <c r="G46" s="136"/>
      <c r="H46" s="136">
        <f>'実質公債費比率（分子）の構造'!M$48</f>
        <v>1518</v>
      </c>
      <c r="I46" s="136"/>
      <c r="J46" s="136"/>
      <c r="K46" s="136">
        <f>'実質公債費比率（分子）の構造'!N$48</f>
        <v>1675</v>
      </c>
      <c r="L46" s="136"/>
      <c r="M46" s="136"/>
      <c r="N46" s="136">
        <f>'実質公債費比率（分子）の構造'!O$48</f>
        <v>1080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5024</v>
      </c>
      <c r="C49" s="136"/>
      <c r="D49" s="136"/>
      <c r="E49" s="136">
        <f>'実質公債費比率（分子）の構造'!L$45</f>
        <v>5129</v>
      </c>
      <c r="F49" s="136"/>
      <c r="G49" s="136"/>
      <c r="H49" s="136">
        <f>'実質公債費比率（分子）の構造'!M$45</f>
        <v>5378</v>
      </c>
      <c r="I49" s="136"/>
      <c r="J49" s="136"/>
      <c r="K49" s="136">
        <f>'実質公債費比率（分子）の構造'!N$45</f>
        <v>5474</v>
      </c>
      <c r="L49" s="136"/>
      <c r="M49" s="136"/>
      <c r="N49" s="136">
        <f>'実質公債費比率（分子）の構造'!O$45</f>
        <v>5420</v>
      </c>
      <c r="O49" s="136"/>
      <c r="P49" s="136"/>
    </row>
    <row r="50" spans="1:16" x14ac:dyDescent="0.15">
      <c r="A50" s="136" t="s">
        <v>58</v>
      </c>
      <c r="B50" s="136" t="e">
        <f>NA()</f>
        <v>#N/A</v>
      </c>
      <c r="C50" s="136">
        <f>IF(ISNUMBER('実質公債費比率（分子）の構造'!K$53),'実質公債費比率（分子）の構造'!K$53,NA())</f>
        <v>1174</v>
      </c>
      <c r="D50" s="136" t="e">
        <f>NA()</f>
        <v>#N/A</v>
      </c>
      <c r="E50" s="136" t="e">
        <f>NA()</f>
        <v>#N/A</v>
      </c>
      <c r="F50" s="136">
        <f>IF(ISNUMBER('実質公債費比率（分子）の構造'!L$53),'実質公債費比率（分子）の構造'!L$53,NA())</f>
        <v>893</v>
      </c>
      <c r="G50" s="136" t="e">
        <f>NA()</f>
        <v>#N/A</v>
      </c>
      <c r="H50" s="136" t="e">
        <f>NA()</f>
        <v>#N/A</v>
      </c>
      <c r="I50" s="136">
        <f>IF(ISNUMBER('実質公債費比率（分子）の構造'!M$53),'実質公債費比率（分子）の構造'!M$53,NA())</f>
        <v>678</v>
      </c>
      <c r="J50" s="136" t="e">
        <f>NA()</f>
        <v>#N/A</v>
      </c>
      <c r="K50" s="136" t="e">
        <f>NA()</f>
        <v>#N/A</v>
      </c>
      <c r="L50" s="136">
        <f>IF(ISNUMBER('実質公債費比率（分子）の構造'!N$53),'実質公債費比率（分子）の構造'!N$53,NA())</f>
        <v>599</v>
      </c>
      <c r="M50" s="136" t="e">
        <f>NA()</f>
        <v>#N/A</v>
      </c>
      <c r="N50" s="136" t="e">
        <f>NA()</f>
        <v>#N/A</v>
      </c>
      <c r="O50" s="136">
        <f>IF(ISNUMBER('実質公債費比率（分子）の構造'!O$53),'実質公債費比率（分子）の構造'!O$53,NA())</f>
        <v>606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55800</v>
      </c>
      <c r="E56" s="135"/>
      <c r="F56" s="135"/>
      <c r="G56" s="135">
        <f>'将来負担比率（分子）の構造'!J$51</f>
        <v>58778</v>
      </c>
      <c r="H56" s="135"/>
      <c r="I56" s="135"/>
      <c r="J56" s="135">
        <f>'将来負担比率（分子）の構造'!K$51</f>
        <v>61356</v>
      </c>
      <c r="K56" s="135"/>
      <c r="L56" s="135"/>
      <c r="M56" s="135">
        <f>'将来負担比率（分子）の構造'!L$51</f>
        <v>63756</v>
      </c>
      <c r="N56" s="135"/>
      <c r="O56" s="135"/>
      <c r="P56" s="135">
        <f>'将来負担比率（分子）の構造'!M$51</f>
        <v>64784</v>
      </c>
    </row>
    <row r="57" spans="1:16" x14ac:dyDescent="0.15">
      <c r="A57" s="135" t="s">
        <v>34</v>
      </c>
      <c r="B57" s="135"/>
      <c r="C57" s="135"/>
      <c r="D57" s="135">
        <f>'将来負担比率（分子）の構造'!I$50</f>
        <v>16195</v>
      </c>
      <c r="E57" s="135"/>
      <c r="F57" s="135"/>
      <c r="G57" s="135">
        <f>'将来負担比率（分子）の構造'!J$50</f>
        <v>15921</v>
      </c>
      <c r="H57" s="135"/>
      <c r="I57" s="135"/>
      <c r="J57" s="135">
        <f>'将来負担比率（分子）の構造'!K$50</f>
        <v>15055</v>
      </c>
      <c r="K57" s="135"/>
      <c r="L57" s="135"/>
      <c r="M57" s="135">
        <f>'将来負担比率（分子）の構造'!L$50</f>
        <v>15275</v>
      </c>
      <c r="N57" s="135"/>
      <c r="O57" s="135"/>
      <c r="P57" s="135">
        <f>'将来負担比率（分子）の構造'!M$50</f>
        <v>14671</v>
      </c>
    </row>
    <row r="58" spans="1:16" x14ac:dyDescent="0.15">
      <c r="A58" s="135" t="s">
        <v>33</v>
      </c>
      <c r="B58" s="135"/>
      <c r="C58" s="135"/>
      <c r="D58" s="135">
        <f>'将来負担比率（分子）の構造'!I$49</f>
        <v>10123</v>
      </c>
      <c r="E58" s="135"/>
      <c r="F58" s="135"/>
      <c r="G58" s="135">
        <f>'将来負担比率（分子）の構造'!J$49</f>
        <v>9425</v>
      </c>
      <c r="H58" s="135"/>
      <c r="I58" s="135"/>
      <c r="J58" s="135">
        <f>'将来負担比率（分子）の構造'!K$49</f>
        <v>10057</v>
      </c>
      <c r="K58" s="135"/>
      <c r="L58" s="135"/>
      <c r="M58" s="135">
        <f>'将来負担比率（分子）の構造'!L$49</f>
        <v>10549</v>
      </c>
      <c r="N58" s="135"/>
      <c r="O58" s="135"/>
      <c r="P58" s="135">
        <f>'将来負担比率（分子）の構造'!M$49</f>
        <v>11194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578</v>
      </c>
      <c r="C61" s="135"/>
      <c r="D61" s="135"/>
      <c r="E61" s="135">
        <f>'将来負担比率（分子）の構造'!J$46</f>
        <v>613</v>
      </c>
      <c r="F61" s="135"/>
      <c r="G61" s="135"/>
      <c r="H61" s="135">
        <f>'将来負担比率（分子）の構造'!K$46</f>
        <v>650</v>
      </c>
      <c r="I61" s="135"/>
      <c r="J61" s="135"/>
      <c r="K61" s="135">
        <f>'将来負担比率（分子）の構造'!L$46</f>
        <v>642</v>
      </c>
      <c r="L61" s="135"/>
      <c r="M61" s="135"/>
      <c r="N61" s="135">
        <f>'将来負担比率（分子）の構造'!M$46</f>
        <v>644</v>
      </c>
      <c r="O61" s="135"/>
      <c r="P61" s="135"/>
    </row>
    <row r="62" spans="1:16" x14ac:dyDescent="0.15">
      <c r="A62" s="135" t="s">
        <v>28</v>
      </c>
      <c r="B62" s="135">
        <f>'将来負担比率（分子）の構造'!I$45</f>
        <v>9505</v>
      </c>
      <c r="C62" s="135"/>
      <c r="D62" s="135"/>
      <c r="E62" s="135">
        <f>'将来負担比率（分子）の構造'!J$45</f>
        <v>8560</v>
      </c>
      <c r="F62" s="135"/>
      <c r="G62" s="135"/>
      <c r="H62" s="135">
        <f>'将来負担比率（分子）の構造'!K$45</f>
        <v>9097</v>
      </c>
      <c r="I62" s="135"/>
      <c r="J62" s="135"/>
      <c r="K62" s="135">
        <f>'将来負担比率（分子）の構造'!L$45</f>
        <v>8678</v>
      </c>
      <c r="L62" s="135"/>
      <c r="M62" s="135"/>
      <c r="N62" s="135">
        <f>'将来負担比率（分子）の構造'!M$45</f>
        <v>7706</v>
      </c>
      <c r="O62" s="135"/>
      <c r="P62" s="135"/>
    </row>
    <row r="63" spans="1:16" x14ac:dyDescent="0.15">
      <c r="A63" s="135" t="s">
        <v>27</v>
      </c>
      <c r="B63" s="135">
        <f>'将来負担比率（分子）の構造'!I$44</f>
        <v>1921</v>
      </c>
      <c r="C63" s="135"/>
      <c r="D63" s="135"/>
      <c r="E63" s="135">
        <f>'将来負担比率（分子）の構造'!J$44</f>
        <v>1648</v>
      </c>
      <c r="F63" s="135"/>
      <c r="G63" s="135"/>
      <c r="H63" s="135">
        <f>'将来負担比率（分子）の構造'!K$44</f>
        <v>1465</v>
      </c>
      <c r="I63" s="135"/>
      <c r="J63" s="135"/>
      <c r="K63" s="135">
        <f>'将来負担比率（分子）の構造'!L$44</f>
        <v>1714</v>
      </c>
      <c r="L63" s="135"/>
      <c r="M63" s="135"/>
      <c r="N63" s="135">
        <f>'将来負担比率（分子）の構造'!M$44</f>
        <v>1614</v>
      </c>
      <c r="O63" s="135"/>
      <c r="P63" s="135"/>
    </row>
    <row r="64" spans="1:16" x14ac:dyDescent="0.15">
      <c r="A64" s="135" t="s">
        <v>26</v>
      </c>
      <c r="B64" s="135">
        <f>'将来負担比率（分子）の構造'!I$43</f>
        <v>23225</v>
      </c>
      <c r="C64" s="135"/>
      <c r="D64" s="135"/>
      <c r="E64" s="135">
        <f>'将来負担比率（分子）の構造'!J$43</f>
        <v>21918</v>
      </c>
      <c r="F64" s="135"/>
      <c r="G64" s="135"/>
      <c r="H64" s="135">
        <f>'将来負担比率（分子）の構造'!K$43</f>
        <v>21258</v>
      </c>
      <c r="I64" s="135"/>
      <c r="J64" s="135"/>
      <c r="K64" s="135">
        <f>'将来負担比率（分子）の構造'!L$43</f>
        <v>21174</v>
      </c>
      <c r="L64" s="135"/>
      <c r="M64" s="135"/>
      <c r="N64" s="135">
        <f>'将来負担比率（分子）の構造'!M$43</f>
        <v>18788</v>
      </c>
      <c r="O64" s="135"/>
      <c r="P64" s="135"/>
    </row>
    <row r="65" spans="1:16" x14ac:dyDescent="0.15">
      <c r="A65" s="135" t="s">
        <v>25</v>
      </c>
      <c r="B65" s="135">
        <f>'将来負担比率（分子）の構造'!I$42</f>
        <v>2175</v>
      </c>
      <c r="C65" s="135"/>
      <c r="D65" s="135"/>
      <c r="E65" s="135">
        <f>'将来負担比率（分子）の構造'!J$42</f>
        <v>1859</v>
      </c>
      <c r="F65" s="135"/>
      <c r="G65" s="135"/>
      <c r="H65" s="135">
        <f>'将来負担比率（分子）の構造'!K$42</f>
        <v>1812</v>
      </c>
      <c r="I65" s="135"/>
      <c r="J65" s="135"/>
      <c r="K65" s="135">
        <f>'将来負担比率（分子）の構造'!L$42</f>
        <v>1856</v>
      </c>
      <c r="L65" s="135"/>
      <c r="M65" s="135"/>
      <c r="N65" s="135">
        <f>'将来負担比率（分子）の構造'!M$42</f>
        <v>1761</v>
      </c>
      <c r="O65" s="135"/>
      <c r="P65" s="135"/>
    </row>
    <row r="66" spans="1:16" x14ac:dyDescent="0.15">
      <c r="A66" s="135" t="s">
        <v>24</v>
      </c>
      <c r="B66" s="135">
        <f>'将来負担比率（分子）の構造'!I$41</f>
        <v>42842</v>
      </c>
      <c r="C66" s="135"/>
      <c r="D66" s="135"/>
      <c r="E66" s="135">
        <f>'将来負担比率（分子）の構造'!J$41</f>
        <v>44351</v>
      </c>
      <c r="F66" s="135"/>
      <c r="G66" s="135"/>
      <c r="H66" s="135">
        <f>'将来負担比率（分子）の構造'!K$41</f>
        <v>45154</v>
      </c>
      <c r="I66" s="135"/>
      <c r="J66" s="135"/>
      <c r="K66" s="135">
        <f>'将来負担比率（分子）の構造'!L$41</f>
        <v>45760</v>
      </c>
      <c r="L66" s="135"/>
      <c r="M66" s="135"/>
      <c r="N66" s="135">
        <f>'将来負担比率（分子）の構造'!M$41</f>
        <v>45000</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election activeCell="R34" sqref="R34:AK3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23326080</v>
      </c>
      <c r="S5" s="583"/>
      <c r="T5" s="583"/>
      <c r="U5" s="583"/>
      <c r="V5" s="583"/>
      <c r="W5" s="583"/>
      <c r="X5" s="583"/>
      <c r="Y5" s="584"/>
      <c r="Z5" s="585">
        <v>38.4</v>
      </c>
      <c r="AA5" s="585"/>
      <c r="AB5" s="585"/>
      <c r="AC5" s="585"/>
      <c r="AD5" s="586">
        <v>21677836</v>
      </c>
      <c r="AE5" s="586"/>
      <c r="AF5" s="586"/>
      <c r="AG5" s="586"/>
      <c r="AH5" s="586"/>
      <c r="AI5" s="586"/>
      <c r="AJ5" s="586"/>
      <c r="AK5" s="586"/>
      <c r="AL5" s="587">
        <v>65.5</v>
      </c>
      <c r="AM5" s="588"/>
      <c r="AN5" s="588"/>
      <c r="AO5" s="589"/>
      <c r="AP5" s="579" t="s">
        <v>206</v>
      </c>
      <c r="AQ5" s="580"/>
      <c r="AR5" s="580"/>
      <c r="AS5" s="580"/>
      <c r="AT5" s="580"/>
      <c r="AU5" s="580"/>
      <c r="AV5" s="580"/>
      <c r="AW5" s="580"/>
      <c r="AX5" s="580"/>
      <c r="AY5" s="580"/>
      <c r="AZ5" s="580"/>
      <c r="BA5" s="580"/>
      <c r="BB5" s="580"/>
      <c r="BC5" s="580"/>
      <c r="BD5" s="580"/>
      <c r="BE5" s="580"/>
      <c r="BF5" s="581"/>
      <c r="BG5" s="593">
        <v>21677836</v>
      </c>
      <c r="BH5" s="594"/>
      <c r="BI5" s="594"/>
      <c r="BJ5" s="594"/>
      <c r="BK5" s="594"/>
      <c r="BL5" s="594"/>
      <c r="BM5" s="594"/>
      <c r="BN5" s="595"/>
      <c r="BO5" s="596">
        <v>92.9</v>
      </c>
      <c r="BP5" s="596"/>
      <c r="BQ5" s="596"/>
      <c r="BR5" s="596"/>
      <c r="BS5" s="597">
        <v>252787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351027</v>
      </c>
      <c r="S6" s="594"/>
      <c r="T6" s="594"/>
      <c r="U6" s="594"/>
      <c r="V6" s="594"/>
      <c r="W6" s="594"/>
      <c r="X6" s="594"/>
      <c r="Y6" s="595"/>
      <c r="Z6" s="596">
        <v>0.6</v>
      </c>
      <c r="AA6" s="596"/>
      <c r="AB6" s="596"/>
      <c r="AC6" s="596"/>
      <c r="AD6" s="597">
        <v>351027</v>
      </c>
      <c r="AE6" s="597"/>
      <c r="AF6" s="597"/>
      <c r="AG6" s="597"/>
      <c r="AH6" s="597"/>
      <c r="AI6" s="597"/>
      <c r="AJ6" s="597"/>
      <c r="AK6" s="597"/>
      <c r="AL6" s="598">
        <v>1.1000000000000001</v>
      </c>
      <c r="AM6" s="599"/>
      <c r="AN6" s="599"/>
      <c r="AO6" s="600"/>
      <c r="AP6" s="590" t="s">
        <v>211</v>
      </c>
      <c r="AQ6" s="591"/>
      <c r="AR6" s="591"/>
      <c r="AS6" s="591"/>
      <c r="AT6" s="591"/>
      <c r="AU6" s="591"/>
      <c r="AV6" s="591"/>
      <c r="AW6" s="591"/>
      <c r="AX6" s="591"/>
      <c r="AY6" s="591"/>
      <c r="AZ6" s="591"/>
      <c r="BA6" s="591"/>
      <c r="BB6" s="591"/>
      <c r="BC6" s="591"/>
      <c r="BD6" s="591"/>
      <c r="BE6" s="591"/>
      <c r="BF6" s="592"/>
      <c r="BG6" s="593">
        <v>21677836</v>
      </c>
      <c r="BH6" s="594"/>
      <c r="BI6" s="594"/>
      <c r="BJ6" s="594"/>
      <c r="BK6" s="594"/>
      <c r="BL6" s="594"/>
      <c r="BM6" s="594"/>
      <c r="BN6" s="595"/>
      <c r="BO6" s="596">
        <v>92.9</v>
      </c>
      <c r="BP6" s="596"/>
      <c r="BQ6" s="596"/>
      <c r="BR6" s="596"/>
      <c r="BS6" s="597">
        <v>252787</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468745</v>
      </c>
      <c r="CS6" s="594"/>
      <c r="CT6" s="594"/>
      <c r="CU6" s="594"/>
      <c r="CV6" s="594"/>
      <c r="CW6" s="594"/>
      <c r="CX6" s="594"/>
      <c r="CY6" s="595"/>
      <c r="CZ6" s="596">
        <v>0.8</v>
      </c>
      <c r="DA6" s="596"/>
      <c r="DB6" s="596"/>
      <c r="DC6" s="596"/>
      <c r="DD6" s="602" t="s">
        <v>213</v>
      </c>
      <c r="DE6" s="594"/>
      <c r="DF6" s="594"/>
      <c r="DG6" s="594"/>
      <c r="DH6" s="594"/>
      <c r="DI6" s="594"/>
      <c r="DJ6" s="594"/>
      <c r="DK6" s="594"/>
      <c r="DL6" s="594"/>
      <c r="DM6" s="594"/>
      <c r="DN6" s="594"/>
      <c r="DO6" s="594"/>
      <c r="DP6" s="595"/>
      <c r="DQ6" s="602">
        <v>468745</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68847</v>
      </c>
      <c r="S7" s="594"/>
      <c r="T7" s="594"/>
      <c r="U7" s="594"/>
      <c r="V7" s="594"/>
      <c r="W7" s="594"/>
      <c r="X7" s="594"/>
      <c r="Y7" s="595"/>
      <c r="Z7" s="596">
        <v>0.1</v>
      </c>
      <c r="AA7" s="596"/>
      <c r="AB7" s="596"/>
      <c r="AC7" s="596"/>
      <c r="AD7" s="597">
        <v>68847</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11190380</v>
      </c>
      <c r="BH7" s="594"/>
      <c r="BI7" s="594"/>
      <c r="BJ7" s="594"/>
      <c r="BK7" s="594"/>
      <c r="BL7" s="594"/>
      <c r="BM7" s="594"/>
      <c r="BN7" s="595"/>
      <c r="BO7" s="596">
        <v>48</v>
      </c>
      <c r="BP7" s="596"/>
      <c r="BQ7" s="596"/>
      <c r="BR7" s="596"/>
      <c r="BS7" s="597">
        <v>252787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4962431</v>
      </c>
      <c r="CS7" s="594"/>
      <c r="CT7" s="594"/>
      <c r="CU7" s="594"/>
      <c r="CV7" s="594"/>
      <c r="CW7" s="594"/>
      <c r="CX7" s="594"/>
      <c r="CY7" s="595"/>
      <c r="CZ7" s="596">
        <v>8.1999999999999993</v>
      </c>
      <c r="DA7" s="596"/>
      <c r="DB7" s="596"/>
      <c r="DC7" s="596"/>
      <c r="DD7" s="602">
        <v>162275</v>
      </c>
      <c r="DE7" s="594"/>
      <c r="DF7" s="594"/>
      <c r="DG7" s="594"/>
      <c r="DH7" s="594"/>
      <c r="DI7" s="594"/>
      <c r="DJ7" s="594"/>
      <c r="DK7" s="594"/>
      <c r="DL7" s="594"/>
      <c r="DM7" s="594"/>
      <c r="DN7" s="594"/>
      <c r="DO7" s="594"/>
      <c r="DP7" s="595"/>
      <c r="DQ7" s="602">
        <v>4208624</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204709</v>
      </c>
      <c r="S8" s="594"/>
      <c r="T8" s="594"/>
      <c r="U8" s="594"/>
      <c r="V8" s="594"/>
      <c r="W8" s="594"/>
      <c r="X8" s="594"/>
      <c r="Y8" s="595"/>
      <c r="Z8" s="596">
        <v>0.3</v>
      </c>
      <c r="AA8" s="596"/>
      <c r="AB8" s="596"/>
      <c r="AC8" s="596"/>
      <c r="AD8" s="597">
        <v>204709</v>
      </c>
      <c r="AE8" s="597"/>
      <c r="AF8" s="597"/>
      <c r="AG8" s="597"/>
      <c r="AH8" s="597"/>
      <c r="AI8" s="597"/>
      <c r="AJ8" s="597"/>
      <c r="AK8" s="597"/>
      <c r="AL8" s="598">
        <v>0.6</v>
      </c>
      <c r="AM8" s="599"/>
      <c r="AN8" s="599"/>
      <c r="AO8" s="600"/>
      <c r="AP8" s="590" t="s">
        <v>218</v>
      </c>
      <c r="AQ8" s="591"/>
      <c r="AR8" s="591"/>
      <c r="AS8" s="591"/>
      <c r="AT8" s="591"/>
      <c r="AU8" s="591"/>
      <c r="AV8" s="591"/>
      <c r="AW8" s="591"/>
      <c r="AX8" s="591"/>
      <c r="AY8" s="591"/>
      <c r="AZ8" s="591"/>
      <c r="BA8" s="591"/>
      <c r="BB8" s="591"/>
      <c r="BC8" s="591"/>
      <c r="BD8" s="591"/>
      <c r="BE8" s="591"/>
      <c r="BF8" s="592"/>
      <c r="BG8" s="593">
        <v>292723</v>
      </c>
      <c r="BH8" s="594"/>
      <c r="BI8" s="594"/>
      <c r="BJ8" s="594"/>
      <c r="BK8" s="594"/>
      <c r="BL8" s="594"/>
      <c r="BM8" s="594"/>
      <c r="BN8" s="595"/>
      <c r="BO8" s="596">
        <v>1.3</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27541828</v>
      </c>
      <c r="CS8" s="594"/>
      <c r="CT8" s="594"/>
      <c r="CU8" s="594"/>
      <c r="CV8" s="594"/>
      <c r="CW8" s="594"/>
      <c r="CX8" s="594"/>
      <c r="CY8" s="595"/>
      <c r="CZ8" s="596">
        <v>45.7</v>
      </c>
      <c r="DA8" s="596"/>
      <c r="DB8" s="596"/>
      <c r="DC8" s="596"/>
      <c r="DD8" s="602">
        <v>265043</v>
      </c>
      <c r="DE8" s="594"/>
      <c r="DF8" s="594"/>
      <c r="DG8" s="594"/>
      <c r="DH8" s="594"/>
      <c r="DI8" s="594"/>
      <c r="DJ8" s="594"/>
      <c r="DK8" s="594"/>
      <c r="DL8" s="594"/>
      <c r="DM8" s="594"/>
      <c r="DN8" s="594"/>
      <c r="DO8" s="594"/>
      <c r="DP8" s="595"/>
      <c r="DQ8" s="602">
        <v>13039295</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198557</v>
      </c>
      <c r="S9" s="594"/>
      <c r="T9" s="594"/>
      <c r="U9" s="594"/>
      <c r="V9" s="594"/>
      <c r="W9" s="594"/>
      <c r="X9" s="594"/>
      <c r="Y9" s="595"/>
      <c r="Z9" s="596">
        <v>0.3</v>
      </c>
      <c r="AA9" s="596"/>
      <c r="AB9" s="596"/>
      <c r="AC9" s="596"/>
      <c r="AD9" s="597">
        <v>198557</v>
      </c>
      <c r="AE9" s="597"/>
      <c r="AF9" s="597"/>
      <c r="AG9" s="597"/>
      <c r="AH9" s="597"/>
      <c r="AI9" s="597"/>
      <c r="AJ9" s="597"/>
      <c r="AK9" s="597"/>
      <c r="AL9" s="598">
        <v>0.6</v>
      </c>
      <c r="AM9" s="599"/>
      <c r="AN9" s="599"/>
      <c r="AO9" s="600"/>
      <c r="AP9" s="590" t="s">
        <v>221</v>
      </c>
      <c r="AQ9" s="591"/>
      <c r="AR9" s="591"/>
      <c r="AS9" s="591"/>
      <c r="AT9" s="591"/>
      <c r="AU9" s="591"/>
      <c r="AV9" s="591"/>
      <c r="AW9" s="591"/>
      <c r="AX9" s="591"/>
      <c r="AY9" s="591"/>
      <c r="AZ9" s="591"/>
      <c r="BA9" s="591"/>
      <c r="BB9" s="591"/>
      <c r="BC9" s="591"/>
      <c r="BD9" s="591"/>
      <c r="BE9" s="591"/>
      <c r="BF9" s="592"/>
      <c r="BG9" s="593">
        <v>9431492</v>
      </c>
      <c r="BH9" s="594"/>
      <c r="BI9" s="594"/>
      <c r="BJ9" s="594"/>
      <c r="BK9" s="594"/>
      <c r="BL9" s="594"/>
      <c r="BM9" s="594"/>
      <c r="BN9" s="595"/>
      <c r="BO9" s="596">
        <v>40.4</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4345855</v>
      </c>
      <c r="CS9" s="594"/>
      <c r="CT9" s="594"/>
      <c r="CU9" s="594"/>
      <c r="CV9" s="594"/>
      <c r="CW9" s="594"/>
      <c r="CX9" s="594"/>
      <c r="CY9" s="595"/>
      <c r="CZ9" s="596">
        <v>7.2</v>
      </c>
      <c r="DA9" s="596"/>
      <c r="DB9" s="596"/>
      <c r="DC9" s="596"/>
      <c r="DD9" s="602">
        <v>42455</v>
      </c>
      <c r="DE9" s="594"/>
      <c r="DF9" s="594"/>
      <c r="DG9" s="594"/>
      <c r="DH9" s="594"/>
      <c r="DI9" s="594"/>
      <c r="DJ9" s="594"/>
      <c r="DK9" s="594"/>
      <c r="DL9" s="594"/>
      <c r="DM9" s="594"/>
      <c r="DN9" s="594"/>
      <c r="DO9" s="594"/>
      <c r="DP9" s="595"/>
      <c r="DQ9" s="602">
        <v>4006385</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3477480</v>
      </c>
      <c r="S10" s="594"/>
      <c r="T10" s="594"/>
      <c r="U10" s="594"/>
      <c r="V10" s="594"/>
      <c r="W10" s="594"/>
      <c r="X10" s="594"/>
      <c r="Y10" s="595"/>
      <c r="Z10" s="596">
        <v>5.7</v>
      </c>
      <c r="AA10" s="596"/>
      <c r="AB10" s="596"/>
      <c r="AC10" s="596"/>
      <c r="AD10" s="597">
        <v>3477480</v>
      </c>
      <c r="AE10" s="597"/>
      <c r="AF10" s="597"/>
      <c r="AG10" s="597"/>
      <c r="AH10" s="597"/>
      <c r="AI10" s="597"/>
      <c r="AJ10" s="597"/>
      <c r="AK10" s="597"/>
      <c r="AL10" s="598">
        <v>10.5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363118</v>
      </c>
      <c r="BH10" s="594"/>
      <c r="BI10" s="594"/>
      <c r="BJ10" s="594"/>
      <c r="BK10" s="594"/>
      <c r="BL10" s="594"/>
      <c r="BM10" s="594"/>
      <c r="BN10" s="595"/>
      <c r="BO10" s="596">
        <v>1.6</v>
      </c>
      <c r="BP10" s="596"/>
      <c r="BQ10" s="596"/>
      <c r="BR10" s="596"/>
      <c r="BS10" s="602">
        <v>60009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89568</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19659</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33355</v>
      </c>
      <c r="S11" s="594"/>
      <c r="T11" s="594"/>
      <c r="U11" s="594"/>
      <c r="V11" s="594"/>
      <c r="W11" s="594"/>
      <c r="X11" s="594"/>
      <c r="Y11" s="595"/>
      <c r="Z11" s="596">
        <v>0.1</v>
      </c>
      <c r="AA11" s="596"/>
      <c r="AB11" s="596"/>
      <c r="AC11" s="596"/>
      <c r="AD11" s="597">
        <v>33355</v>
      </c>
      <c r="AE11" s="597"/>
      <c r="AF11" s="597"/>
      <c r="AG11" s="597"/>
      <c r="AH11" s="597"/>
      <c r="AI11" s="597"/>
      <c r="AJ11" s="597"/>
      <c r="AK11" s="597"/>
      <c r="AL11" s="598">
        <v>0.1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1103047</v>
      </c>
      <c r="BH11" s="594"/>
      <c r="BI11" s="594"/>
      <c r="BJ11" s="594"/>
      <c r="BK11" s="594"/>
      <c r="BL11" s="594"/>
      <c r="BM11" s="594"/>
      <c r="BN11" s="595"/>
      <c r="BO11" s="596">
        <v>4.7</v>
      </c>
      <c r="BP11" s="596"/>
      <c r="BQ11" s="596"/>
      <c r="BR11" s="596"/>
      <c r="BS11" s="602">
        <v>192778</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282093</v>
      </c>
      <c r="CS11" s="594"/>
      <c r="CT11" s="594"/>
      <c r="CU11" s="594"/>
      <c r="CV11" s="594"/>
      <c r="CW11" s="594"/>
      <c r="CX11" s="594"/>
      <c r="CY11" s="595"/>
      <c r="CZ11" s="596">
        <v>0.5</v>
      </c>
      <c r="DA11" s="596"/>
      <c r="DB11" s="596"/>
      <c r="DC11" s="596"/>
      <c r="DD11" s="602">
        <v>22280</v>
      </c>
      <c r="DE11" s="594"/>
      <c r="DF11" s="594"/>
      <c r="DG11" s="594"/>
      <c r="DH11" s="594"/>
      <c r="DI11" s="594"/>
      <c r="DJ11" s="594"/>
      <c r="DK11" s="594"/>
      <c r="DL11" s="594"/>
      <c r="DM11" s="594"/>
      <c r="DN11" s="594"/>
      <c r="DO11" s="594"/>
      <c r="DP11" s="595"/>
      <c r="DQ11" s="602">
        <v>227662</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9214201</v>
      </c>
      <c r="BH12" s="594"/>
      <c r="BI12" s="594"/>
      <c r="BJ12" s="594"/>
      <c r="BK12" s="594"/>
      <c r="BL12" s="594"/>
      <c r="BM12" s="594"/>
      <c r="BN12" s="595"/>
      <c r="BO12" s="596">
        <v>39.5</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2018727</v>
      </c>
      <c r="CS12" s="594"/>
      <c r="CT12" s="594"/>
      <c r="CU12" s="594"/>
      <c r="CV12" s="594"/>
      <c r="CW12" s="594"/>
      <c r="CX12" s="594"/>
      <c r="CY12" s="595"/>
      <c r="CZ12" s="596">
        <v>3.3</v>
      </c>
      <c r="DA12" s="596"/>
      <c r="DB12" s="596"/>
      <c r="DC12" s="596"/>
      <c r="DD12" s="602">
        <v>12675</v>
      </c>
      <c r="DE12" s="594"/>
      <c r="DF12" s="594"/>
      <c r="DG12" s="594"/>
      <c r="DH12" s="594"/>
      <c r="DI12" s="594"/>
      <c r="DJ12" s="594"/>
      <c r="DK12" s="594"/>
      <c r="DL12" s="594"/>
      <c r="DM12" s="594"/>
      <c r="DN12" s="594"/>
      <c r="DO12" s="594"/>
      <c r="DP12" s="595"/>
      <c r="DQ12" s="602">
        <v>582269</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103192</v>
      </c>
      <c r="S13" s="594"/>
      <c r="T13" s="594"/>
      <c r="U13" s="594"/>
      <c r="V13" s="594"/>
      <c r="W13" s="594"/>
      <c r="X13" s="594"/>
      <c r="Y13" s="595"/>
      <c r="Z13" s="596">
        <v>0.2</v>
      </c>
      <c r="AA13" s="596"/>
      <c r="AB13" s="596"/>
      <c r="AC13" s="596"/>
      <c r="AD13" s="597">
        <v>103192</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9111417</v>
      </c>
      <c r="BH13" s="594"/>
      <c r="BI13" s="594"/>
      <c r="BJ13" s="594"/>
      <c r="BK13" s="594"/>
      <c r="BL13" s="594"/>
      <c r="BM13" s="594"/>
      <c r="BN13" s="595"/>
      <c r="BO13" s="596">
        <v>39.1</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7376134</v>
      </c>
      <c r="CS13" s="594"/>
      <c r="CT13" s="594"/>
      <c r="CU13" s="594"/>
      <c r="CV13" s="594"/>
      <c r="CW13" s="594"/>
      <c r="CX13" s="594"/>
      <c r="CY13" s="595"/>
      <c r="CZ13" s="596">
        <v>12.2</v>
      </c>
      <c r="DA13" s="596"/>
      <c r="DB13" s="596"/>
      <c r="DC13" s="596"/>
      <c r="DD13" s="602">
        <v>1950157</v>
      </c>
      <c r="DE13" s="594"/>
      <c r="DF13" s="594"/>
      <c r="DG13" s="594"/>
      <c r="DH13" s="594"/>
      <c r="DI13" s="594"/>
      <c r="DJ13" s="594"/>
      <c r="DK13" s="594"/>
      <c r="DL13" s="594"/>
      <c r="DM13" s="594"/>
      <c r="DN13" s="594"/>
      <c r="DO13" s="594"/>
      <c r="DP13" s="595"/>
      <c r="DQ13" s="602">
        <v>4681675</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227508</v>
      </c>
      <c r="BH14" s="594"/>
      <c r="BI14" s="594"/>
      <c r="BJ14" s="594"/>
      <c r="BK14" s="594"/>
      <c r="BL14" s="594"/>
      <c r="BM14" s="594"/>
      <c r="BN14" s="595"/>
      <c r="BO14" s="596">
        <v>1</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2098108</v>
      </c>
      <c r="CS14" s="594"/>
      <c r="CT14" s="594"/>
      <c r="CU14" s="594"/>
      <c r="CV14" s="594"/>
      <c r="CW14" s="594"/>
      <c r="CX14" s="594"/>
      <c r="CY14" s="595"/>
      <c r="CZ14" s="596">
        <v>3.5</v>
      </c>
      <c r="DA14" s="596"/>
      <c r="DB14" s="596"/>
      <c r="DC14" s="596"/>
      <c r="DD14" s="602">
        <v>172914</v>
      </c>
      <c r="DE14" s="594"/>
      <c r="DF14" s="594"/>
      <c r="DG14" s="594"/>
      <c r="DH14" s="594"/>
      <c r="DI14" s="594"/>
      <c r="DJ14" s="594"/>
      <c r="DK14" s="594"/>
      <c r="DL14" s="594"/>
      <c r="DM14" s="594"/>
      <c r="DN14" s="594"/>
      <c r="DO14" s="594"/>
      <c r="DP14" s="595"/>
      <c r="DQ14" s="602">
        <v>1964362</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128859</v>
      </c>
      <c r="S15" s="594"/>
      <c r="T15" s="594"/>
      <c r="U15" s="594"/>
      <c r="V15" s="594"/>
      <c r="W15" s="594"/>
      <c r="X15" s="594"/>
      <c r="Y15" s="595"/>
      <c r="Z15" s="596">
        <v>0.2</v>
      </c>
      <c r="AA15" s="596"/>
      <c r="AB15" s="596"/>
      <c r="AC15" s="596"/>
      <c r="AD15" s="597">
        <v>128859</v>
      </c>
      <c r="AE15" s="597"/>
      <c r="AF15" s="597"/>
      <c r="AG15" s="597"/>
      <c r="AH15" s="597"/>
      <c r="AI15" s="597"/>
      <c r="AJ15" s="597"/>
      <c r="AK15" s="597"/>
      <c r="AL15" s="598">
        <v>0.4</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1045598</v>
      </c>
      <c r="BH15" s="594"/>
      <c r="BI15" s="594"/>
      <c r="BJ15" s="594"/>
      <c r="BK15" s="594"/>
      <c r="BL15" s="594"/>
      <c r="BM15" s="594"/>
      <c r="BN15" s="595"/>
      <c r="BO15" s="596">
        <v>4.5</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5517055</v>
      </c>
      <c r="CS15" s="594"/>
      <c r="CT15" s="594"/>
      <c r="CU15" s="594"/>
      <c r="CV15" s="594"/>
      <c r="CW15" s="594"/>
      <c r="CX15" s="594"/>
      <c r="CY15" s="595"/>
      <c r="CZ15" s="596">
        <v>9.1999999999999993</v>
      </c>
      <c r="DA15" s="596"/>
      <c r="DB15" s="596"/>
      <c r="DC15" s="596"/>
      <c r="DD15" s="602">
        <v>1147163</v>
      </c>
      <c r="DE15" s="594"/>
      <c r="DF15" s="594"/>
      <c r="DG15" s="594"/>
      <c r="DH15" s="594"/>
      <c r="DI15" s="594"/>
      <c r="DJ15" s="594"/>
      <c r="DK15" s="594"/>
      <c r="DL15" s="594"/>
      <c r="DM15" s="594"/>
      <c r="DN15" s="594"/>
      <c r="DO15" s="594"/>
      <c r="DP15" s="595"/>
      <c r="DQ15" s="602">
        <v>4388650</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6722160</v>
      </c>
      <c r="S16" s="594"/>
      <c r="T16" s="594"/>
      <c r="U16" s="594"/>
      <c r="V16" s="594"/>
      <c r="W16" s="594"/>
      <c r="X16" s="594"/>
      <c r="Y16" s="595"/>
      <c r="Z16" s="596">
        <v>11.1</v>
      </c>
      <c r="AA16" s="596"/>
      <c r="AB16" s="596"/>
      <c r="AC16" s="596"/>
      <c r="AD16" s="597">
        <v>6355461</v>
      </c>
      <c r="AE16" s="597"/>
      <c r="AF16" s="597"/>
      <c r="AG16" s="597"/>
      <c r="AH16" s="597"/>
      <c r="AI16" s="597"/>
      <c r="AJ16" s="597"/>
      <c r="AK16" s="597"/>
      <c r="AL16" s="598">
        <v>19.2</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127213</v>
      </c>
      <c r="CS16" s="594"/>
      <c r="CT16" s="594"/>
      <c r="CU16" s="594"/>
      <c r="CV16" s="594"/>
      <c r="CW16" s="594"/>
      <c r="CX16" s="594"/>
      <c r="CY16" s="595"/>
      <c r="CZ16" s="596">
        <v>0.2</v>
      </c>
      <c r="DA16" s="596"/>
      <c r="DB16" s="596"/>
      <c r="DC16" s="596"/>
      <c r="DD16" s="602" t="s">
        <v>108</v>
      </c>
      <c r="DE16" s="594"/>
      <c r="DF16" s="594"/>
      <c r="DG16" s="594"/>
      <c r="DH16" s="594"/>
      <c r="DI16" s="594"/>
      <c r="DJ16" s="594"/>
      <c r="DK16" s="594"/>
      <c r="DL16" s="594"/>
      <c r="DM16" s="594"/>
      <c r="DN16" s="594"/>
      <c r="DO16" s="594"/>
      <c r="DP16" s="595"/>
      <c r="DQ16" s="602">
        <v>49165</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6355461</v>
      </c>
      <c r="S17" s="594"/>
      <c r="T17" s="594"/>
      <c r="U17" s="594"/>
      <c r="V17" s="594"/>
      <c r="W17" s="594"/>
      <c r="X17" s="594"/>
      <c r="Y17" s="595"/>
      <c r="Z17" s="596">
        <v>10.5</v>
      </c>
      <c r="AA17" s="596"/>
      <c r="AB17" s="596"/>
      <c r="AC17" s="596"/>
      <c r="AD17" s="597">
        <v>6355461</v>
      </c>
      <c r="AE17" s="597"/>
      <c r="AF17" s="597"/>
      <c r="AG17" s="597"/>
      <c r="AH17" s="597"/>
      <c r="AI17" s="597"/>
      <c r="AJ17" s="597"/>
      <c r="AK17" s="597"/>
      <c r="AL17" s="598">
        <v>19.2</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v>149</v>
      </c>
      <c r="BH17" s="594"/>
      <c r="BI17" s="594"/>
      <c r="BJ17" s="594"/>
      <c r="BK17" s="594"/>
      <c r="BL17" s="594"/>
      <c r="BM17" s="594"/>
      <c r="BN17" s="595"/>
      <c r="BO17" s="596">
        <v>0</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5456110</v>
      </c>
      <c r="CS17" s="594"/>
      <c r="CT17" s="594"/>
      <c r="CU17" s="594"/>
      <c r="CV17" s="594"/>
      <c r="CW17" s="594"/>
      <c r="CX17" s="594"/>
      <c r="CY17" s="595"/>
      <c r="CZ17" s="596">
        <v>9.1</v>
      </c>
      <c r="DA17" s="596"/>
      <c r="DB17" s="596"/>
      <c r="DC17" s="596"/>
      <c r="DD17" s="602" t="s">
        <v>108</v>
      </c>
      <c r="DE17" s="594"/>
      <c r="DF17" s="594"/>
      <c r="DG17" s="594"/>
      <c r="DH17" s="594"/>
      <c r="DI17" s="594"/>
      <c r="DJ17" s="594"/>
      <c r="DK17" s="594"/>
      <c r="DL17" s="594"/>
      <c r="DM17" s="594"/>
      <c r="DN17" s="594"/>
      <c r="DO17" s="594"/>
      <c r="DP17" s="595"/>
      <c r="DQ17" s="602">
        <v>5194268</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366643</v>
      </c>
      <c r="S18" s="594"/>
      <c r="T18" s="594"/>
      <c r="U18" s="594"/>
      <c r="V18" s="594"/>
      <c r="W18" s="594"/>
      <c r="X18" s="594"/>
      <c r="Y18" s="595"/>
      <c r="Z18" s="596">
        <v>0.6</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56</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1648244</v>
      </c>
      <c r="BH19" s="594"/>
      <c r="BI19" s="594"/>
      <c r="BJ19" s="594"/>
      <c r="BK19" s="594"/>
      <c r="BL19" s="594"/>
      <c r="BM19" s="594"/>
      <c r="BN19" s="595"/>
      <c r="BO19" s="596">
        <v>7.1</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34614266</v>
      </c>
      <c r="S20" s="594"/>
      <c r="T20" s="594"/>
      <c r="U20" s="594"/>
      <c r="V20" s="594"/>
      <c r="W20" s="594"/>
      <c r="X20" s="594"/>
      <c r="Y20" s="595"/>
      <c r="Z20" s="596">
        <v>57</v>
      </c>
      <c r="AA20" s="596"/>
      <c r="AB20" s="596"/>
      <c r="AC20" s="596"/>
      <c r="AD20" s="597">
        <v>32599323</v>
      </c>
      <c r="AE20" s="597"/>
      <c r="AF20" s="597"/>
      <c r="AG20" s="597"/>
      <c r="AH20" s="597"/>
      <c r="AI20" s="597"/>
      <c r="AJ20" s="597"/>
      <c r="AK20" s="597"/>
      <c r="AL20" s="598">
        <v>98.5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1648244</v>
      </c>
      <c r="BH20" s="594"/>
      <c r="BI20" s="594"/>
      <c r="BJ20" s="594"/>
      <c r="BK20" s="594"/>
      <c r="BL20" s="594"/>
      <c r="BM20" s="594"/>
      <c r="BN20" s="595"/>
      <c r="BO20" s="596">
        <v>7.1</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60283867</v>
      </c>
      <c r="CS20" s="594"/>
      <c r="CT20" s="594"/>
      <c r="CU20" s="594"/>
      <c r="CV20" s="594"/>
      <c r="CW20" s="594"/>
      <c r="CX20" s="594"/>
      <c r="CY20" s="595"/>
      <c r="CZ20" s="596">
        <v>100</v>
      </c>
      <c r="DA20" s="596"/>
      <c r="DB20" s="596"/>
      <c r="DC20" s="596"/>
      <c r="DD20" s="602">
        <v>3774962</v>
      </c>
      <c r="DE20" s="594"/>
      <c r="DF20" s="594"/>
      <c r="DG20" s="594"/>
      <c r="DH20" s="594"/>
      <c r="DI20" s="594"/>
      <c r="DJ20" s="594"/>
      <c r="DK20" s="594"/>
      <c r="DL20" s="594"/>
      <c r="DM20" s="594"/>
      <c r="DN20" s="594"/>
      <c r="DO20" s="594"/>
      <c r="DP20" s="595"/>
      <c r="DQ20" s="602">
        <v>38830759</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29475</v>
      </c>
      <c r="S21" s="594"/>
      <c r="T21" s="594"/>
      <c r="U21" s="594"/>
      <c r="V21" s="594"/>
      <c r="W21" s="594"/>
      <c r="X21" s="594"/>
      <c r="Y21" s="595"/>
      <c r="Z21" s="596">
        <v>0</v>
      </c>
      <c r="AA21" s="596"/>
      <c r="AB21" s="596"/>
      <c r="AC21" s="596"/>
      <c r="AD21" s="597">
        <v>29475</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833451</v>
      </c>
      <c r="S22" s="594"/>
      <c r="T22" s="594"/>
      <c r="U22" s="594"/>
      <c r="V22" s="594"/>
      <c r="W22" s="594"/>
      <c r="X22" s="594"/>
      <c r="Y22" s="595"/>
      <c r="Z22" s="596">
        <v>1.4</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1323777</v>
      </c>
      <c r="S23" s="594"/>
      <c r="T23" s="594"/>
      <c r="U23" s="594"/>
      <c r="V23" s="594"/>
      <c r="W23" s="594"/>
      <c r="X23" s="594"/>
      <c r="Y23" s="595"/>
      <c r="Z23" s="596">
        <v>2.2000000000000002</v>
      </c>
      <c r="AA23" s="596"/>
      <c r="AB23" s="596"/>
      <c r="AC23" s="596"/>
      <c r="AD23" s="597">
        <v>356451</v>
      </c>
      <c r="AE23" s="597"/>
      <c r="AF23" s="597"/>
      <c r="AG23" s="597"/>
      <c r="AH23" s="597"/>
      <c r="AI23" s="597"/>
      <c r="AJ23" s="597"/>
      <c r="AK23" s="597"/>
      <c r="AL23" s="598">
        <v>1.1000000000000001</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1648244</v>
      </c>
      <c r="BH23" s="594"/>
      <c r="BI23" s="594"/>
      <c r="BJ23" s="594"/>
      <c r="BK23" s="594"/>
      <c r="BL23" s="594"/>
      <c r="BM23" s="594"/>
      <c r="BN23" s="595"/>
      <c r="BO23" s="596">
        <v>7.1</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130714</v>
      </c>
      <c r="S24" s="594"/>
      <c r="T24" s="594"/>
      <c r="U24" s="594"/>
      <c r="V24" s="594"/>
      <c r="W24" s="594"/>
      <c r="X24" s="594"/>
      <c r="Y24" s="595"/>
      <c r="Z24" s="596">
        <v>0.2</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34972209</v>
      </c>
      <c r="CS24" s="583"/>
      <c r="CT24" s="583"/>
      <c r="CU24" s="583"/>
      <c r="CV24" s="583"/>
      <c r="CW24" s="583"/>
      <c r="CX24" s="583"/>
      <c r="CY24" s="584"/>
      <c r="CZ24" s="622">
        <v>58</v>
      </c>
      <c r="DA24" s="623"/>
      <c r="DB24" s="623"/>
      <c r="DC24" s="624"/>
      <c r="DD24" s="621">
        <v>21352519</v>
      </c>
      <c r="DE24" s="583"/>
      <c r="DF24" s="583"/>
      <c r="DG24" s="583"/>
      <c r="DH24" s="583"/>
      <c r="DI24" s="583"/>
      <c r="DJ24" s="583"/>
      <c r="DK24" s="584"/>
      <c r="DL24" s="621">
        <v>21027606</v>
      </c>
      <c r="DM24" s="583"/>
      <c r="DN24" s="583"/>
      <c r="DO24" s="583"/>
      <c r="DP24" s="583"/>
      <c r="DQ24" s="583"/>
      <c r="DR24" s="583"/>
      <c r="DS24" s="583"/>
      <c r="DT24" s="583"/>
      <c r="DU24" s="583"/>
      <c r="DV24" s="584"/>
      <c r="DW24" s="587">
        <v>58.3</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11156846</v>
      </c>
      <c r="S25" s="594"/>
      <c r="T25" s="594"/>
      <c r="U25" s="594"/>
      <c r="V25" s="594"/>
      <c r="W25" s="594"/>
      <c r="X25" s="594"/>
      <c r="Y25" s="595"/>
      <c r="Z25" s="596">
        <v>18.399999999999999</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11773186</v>
      </c>
      <c r="CS25" s="613"/>
      <c r="CT25" s="613"/>
      <c r="CU25" s="613"/>
      <c r="CV25" s="613"/>
      <c r="CW25" s="613"/>
      <c r="CX25" s="613"/>
      <c r="CY25" s="614"/>
      <c r="CZ25" s="627">
        <v>19.5</v>
      </c>
      <c r="DA25" s="628"/>
      <c r="DB25" s="628"/>
      <c r="DC25" s="629"/>
      <c r="DD25" s="602">
        <v>10753291</v>
      </c>
      <c r="DE25" s="613"/>
      <c r="DF25" s="613"/>
      <c r="DG25" s="613"/>
      <c r="DH25" s="613"/>
      <c r="DI25" s="613"/>
      <c r="DJ25" s="613"/>
      <c r="DK25" s="614"/>
      <c r="DL25" s="602">
        <v>10514722</v>
      </c>
      <c r="DM25" s="613"/>
      <c r="DN25" s="613"/>
      <c r="DO25" s="613"/>
      <c r="DP25" s="613"/>
      <c r="DQ25" s="613"/>
      <c r="DR25" s="613"/>
      <c r="DS25" s="613"/>
      <c r="DT25" s="613"/>
      <c r="DU25" s="613"/>
      <c r="DV25" s="614"/>
      <c r="DW25" s="598">
        <v>29.2</v>
      </c>
      <c r="DX25" s="625"/>
      <c r="DY25" s="625"/>
      <c r="DZ25" s="625"/>
      <c r="EA25" s="625"/>
      <c r="EB25" s="625"/>
      <c r="EC25" s="626"/>
    </row>
    <row r="26" spans="2:133" ht="11.25" customHeight="1" x14ac:dyDescent="0.15">
      <c r="B26" s="630" t="s">
        <v>274</v>
      </c>
      <c r="C26" s="631"/>
      <c r="D26" s="631"/>
      <c r="E26" s="631"/>
      <c r="F26" s="631"/>
      <c r="G26" s="631"/>
      <c r="H26" s="631"/>
      <c r="I26" s="631"/>
      <c r="J26" s="631"/>
      <c r="K26" s="631"/>
      <c r="L26" s="631"/>
      <c r="M26" s="631"/>
      <c r="N26" s="631"/>
      <c r="O26" s="631"/>
      <c r="P26" s="631"/>
      <c r="Q26" s="632"/>
      <c r="R26" s="593">
        <v>66093</v>
      </c>
      <c r="S26" s="594"/>
      <c r="T26" s="594"/>
      <c r="U26" s="594"/>
      <c r="V26" s="594"/>
      <c r="W26" s="594"/>
      <c r="X26" s="594"/>
      <c r="Y26" s="595"/>
      <c r="Z26" s="596">
        <v>0.1</v>
      </c>
      <c r="AA26" s="596"/>
      <c r="AB26" s="596"/>
      <c r="AC26" s="596"/>
      <c r="AD26" s="597">
        <v>66093</v>
      </c>
      <c r="AE26" s="597"/>
      <c r="AF26" s="597"/>
      <c r="AG26" s="597"/>
      <c r="AH26" s="597"/>
      <c r="AI26" s="597"/>
      <c r="AJ26" s="597"/>
      <c r="AK26" s="597"/>
      <c r="AL26" s="598">
        <v>0.2</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8101121</v>
      </c>
      <c r="CS26" s="594"/>
      <c r="CT26" s="594"/>
      <c r="CU26" s="594"/>
      <c r="CV26" s="594"/>
      <c r="CW26" s="594"/>
      <c r="CX26" s="594"/>
      <c r="CY26" s="595"/>
      <c r="CZ26" s="627">
        <v>13.4</v>
      </c>
      <c r="DA26" s="628"/>
      <c r="DB26" s="628"/>
      <c r="DC26" s="629"/>
      <c r="DD26" s="602">
        <v>7382859</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x14ac:dyDescent="0.15">
      <c r="B27" s="590" t="s">
        <v>277</v>
      </c>
      <c r="C27" s="591"/>
      <c r="D27" s="591"/>
      <c r="E27" s="591"/>
      <c r="F27" s="591"/>
      <c r="G27" s="591"/>
      <c r="H27" s="591"/>
      <c r="I27" s="591"/>
      <c r="J27" s="591"/>
      <c r="K27" s="591"/>
      <c r="L27" s="591"/>
      <c r="M27" s="591"/>
      <c r="N27" s="591"/>
      <c r="O27" s="591"/>
      <c r="P27" s="591"/>
      <c r="Q27" s="592"/>
      <c r="R27" s="593">
        <v>4523811</v>
      </c>
      <c r="S27" s="594"/>
      <c r="T27" s="594"/>
      <c r="U27" s="594"/>
      <c r="V27" s="594"/>
      <c r="W27" s="594"/>
      <c r="X27" s="594"/>
      <c r="Y27" s="595"/>
      <c r="Z27" s="596">
        <v>7.5</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23326080</v>
      </c>
      <c r="BH27" s="594"/>
      <c r="BI27" s="594"/>
      <c r="BJ27" s="594"/>
      <c r="BK27" s="594"/>
      <c r="BL27" s="594"/>
      <c r="BM27" s="594"/>
      <c r="BN27" s="595"/>
      <c r="BO27" s="596">
        <v>100</v>
      </c>
      <c r="BP27" s="596"/>
      <c r="BQ27" s="596"/>
      <c r="BR27" s="596"/>
      <c r="BS27" s="602">
        <v>252787</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17742913</v>
      </c>
      <c r="CS27" s="613"/>
      <c r="CT27" s="613"/>
      <c r="CU27" s="613"/>
      <c r="CV27" s="613"/>
      <c r="CW27" s="613"/>
      <c r="CX27" s="613"/>
      <c r="CY27" s="614"/>
      <c r="CZ27" s="627">
        <v>29.4</v>
      </c>
      <c r="DA27" s="628"/>
      <c r="DB27" s="628"/>
      <c r="DC27" s="629"/>
      <c r="DD27" s="602">
        <v>5404960</v>
      </c>
      <c r="DE27" s="613"/>
      <c r="DF27" s="613"/>
      <c r="DG27" s="613"/>
      <c r="DH27" s="613"/>
      <c r="DI27" s="613"/>
      <c r="DJ27" s="613"/>
      <c r="DK27" s="614"/>
      <c r="DL27" s="602">
        <v>5318616</v>
      </c>
      <c r="DM27" s="613"/>
      <c r="DN27" s="613"/>
      <c r="DO27" s="613"/>
      <c r="DP27" s="613"/>
      <c r="DQ27" s="613"/>
      <c r="DR27" s="613"/>
      <c r="DS27" s="613"/>
      <c r="DT27" s="613"/>
      <c r="DU27" s="613"/>
      <c r="DV27" s="614"/>
      <c r="DW27" s="598">
        <v>14.8</v>
      </c>
      <c r="DX27" s="625"/>
      <c r="DY27" s="625"/>
      <c r="DZ27" s="625"/>
      <c r="EA27" s="625"/>
      <c r="EB27" s="625"/>
      <c r="EC27" s="626"/>
    </row>
    <row r="28" spans="2:133" ht="11.25" customHeight="1" x14ac:dyDescent="0.15">
      <c r="B28" s="590" t="s">
        <v>280</v>
      </c>
      <c r="C28" s="591"/>
      <c r="D28" s="591"/>
      <c r="E28" s="591"/>
      <c r="F28" s="591"/>
      <c r="G28" s="591"/>
      <c r="H28" s="591"/>
      <c r="I28" s="591"/>
      <c r="J28" s="591"/>
      <c r="K28" s="591"/>
      <c r="L28" s="591"/>
      <c r="M28" s="591"/>
      <c r="N28" s="591"/>
      <c r="O28" s="591"/>
      <c r="P28" s="591"/>
      <c r="Q28" s="592"/>
      <c r="R28" s="593">
        <v>64747</v>
      </c>
      <c r="S28" s="594"/>
      <c r="T28" s="594"/>
      <c r="U28" s="594"/>
      <c r="V28" s="594"/>
      <c r="W28" s="594"/>
      <c r="X28" s="594"/>
      <c r="Y28" s="595"/>
      <c r="Z28" s="596">
        <v>0.1</v>
      </c>
      <c r="AA28" s="596"/>
      <c r="AB28" s="596"/>
      <c r="AC28" s="596"/>
      <c r="AD28" s="597">
        <v>27810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5456110</v>
      </c>
      <c r="CS28" s="594"/>
      <c r="CT28" s="594"/>
      <c r="CU28" s="594"/>
      <c r="CV28" s="594"/>
      <c r="CW28" s="594"/>
      <c r="CX28" s="594"/>
      <c r="CY28" s="595"/>
      <c r="CZ28" s="627">
        <v>9.1</v>
      </c>
      <c r="DA28" s="628"/>
      <c r="DB28" s="628"/>
      <c r="DC28" s="629"/>
      <c r="DD28" s="602">
        <v>5194268</v>
      </c>
      <c r="DE28" s="594"/>
      <c r="DF28" s="594"/>
      <c r="DG28" s="594"/>
      <c r="DH28" s="594"/>
      <c r="DI28" s="594"/>
      <c r="DJ28" s="594"/>
      <c r="DK28" s="595"/>
      <c r="DL28" s="602">
        <v>5194268</v>
      </c>
      <c r="DM28" s="594"/>
      <c r="DN28" s="594"/>
      <c r="DO28" s="594"/>
      <c r="DP28" s="594"/>
      <c r="DQ28" s="594"/>
      <c r="DR28" s="594"/>
      <c r="DS28" s="594"/>
      <c r="DT28" s="594"/>
      <c r="DU28" s="594"/>
      <c r="DV28" s="595"/>
      <c r="DW28" s="598">
        <v>14.4</v>
      </c>
      <c r="DX28" s="625"/>
      <c r="DY28" s="625"/>
      <c r="DZ28" s="625"/>
      <c r="EA28" s="625"/>
      <c r="EB28" s="625"/>
      <c r="EC28" s="626"/>
    </row>
    <row r="29" spans="2:133" ht="11.25" customHeight="1" x14ac:dyDescent="0.15">
      <c r="B29" s="590" t="s">
        <v>282</v>
      </c>
      <c r="C29" s="591"/>
      <c r="D29" s="591"/>
      <c r="E29" s="591"/>
      <c r="F29" s="591"/>
      <c r="G29" s="591"/>
      <c r="H29" s="591"/>
      <c r="I29" s="591"/>
      <c r="J29" s="591"/>
      <c r="K29" s="591"/>
      <c r="L29" s="591"/>
      <c r="M29" s="591"/>
      <c r="N29" s="591"/>
      <c r="O29" s="591"/>
      <c r="P29" s="591"/>
      <c r="Q29" s="592"/>
      <c r="R29" s="593">
        <v>129131</v>
      </c>
      <c r="S29" s="594"/>
      <c r="T29" s="594"/>
      <c r="U29" s="594"/>
      <c r="V29" s="594"/>
      <c r="W29" s="594"/>
      <c r="X29" s="594"/>
      <c r="Y29" s="595"/>
      <c r="Z29" s="596">
        <v>0.2</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5425204</v>
      </c>
      <c r="CS29" s="613"/>
      <c r="CT29" s="613"/>
      <c r="CU29" s="613"/>
      <c r="CV29" s="613"/>
      <c r="CW29" s="613"/>
      <c r="CX29" s="613"/>
      <c r="CY29" s="614"/>
      <c r="CZ29" s="627">
        <v>9</v>
      </c>
      <c r="DA29" s="628"/>
      <c r="DB29" s="628"/>
      <c r="DC29" s="629"/>
      <c r="DD29" s="602">
        <v>5163362</v>
      </c>
      <c r="DE29" s="613"/>
      <c r="DF29" s="613"/>
      <c r="DG29" s="613"/>
      <c r="DH29" s="613"/>
      <c r="DI29" s="613"/>
      <c r="DJ29" s="613"/>
      <c r="DK29" s="614"/>
      <c r="DL29" s="602">
        <v>5163362</v>
      </c>
      <c r="DM29" s="613"/>
      <c r="DN29" s="613"/>
      <c r="DO29" s="613"/>
      <c r="DP29" s="613"/>
      <c r="DQ29" s="613"/>
      <c r="DR29" s="613"/>
      <c r="DS29" s="613"/>
      <c r="DT29" s="613"/>
      <c r="DU29" s="613"/>
      <c r="DV29" s="614"/>
      <c r="DW29" s="598">
        <v>14.3</v>
      </c>
      <c r="DX29" s="625"/>
      <c r="DY29" s="625"/>
      <c r="DZ29" s="625"/>
      <c r="EA29" s="625"/>
      <c r="EB29" s="625"/>
      <c r="EC29" s="626"/>
    </row>
    <row r="30" spans="2:133" ht="11.25" customHeight="1" x14ac:dyDescent="0.15">
      <c r="B30" s="590" t="s">
        <v>287</v>
      </c>
      <c r="C30" s="591"/>
      <c r="D30" s="591"/>
      <c r="E30" s="591"/>
      <c r="F30" s="591"/>
      <c r="G30" s="591"/>
      <c r="H30" s="591"/>
      <c r="I30" s="591"/>
      <c r="J30" s="591"/>
      <c r="K30" s="591"/>
      <c r="L30" s="591"/>
      <c r="M30" s="591"/>
      <c r="N30" s="591"/>
      <c r="O30" s="591"/>
      <c r="P30" s="591"/>
      <c r="Q30" s="592"/>
      <c r="R30" s="593">
        <v>363130</v>
      </c>
      <c r="S30" s="594"/>
      <c r="T30" s="594"/>
      <c r="U30" s="594"/>
      <c r="V30" s="594"/>
      <c r="W30" s="594"/>
      <c r="X30" s="594"/>
      <c r="Y30" s="595"/>
      <c r="Z30" s="596">
        <v>0.6</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98.7</v>
      </c>
      <c r="BH30" s="652"/>
      <c r="BI30" s="652"/>
      <c r="BJ30" s="652"/>
      <c r="BK30" s="652"/>
      <c r="BL30" s="652"/>
      <c r="BM30" s="588">
        <v>95.7</v>
      </c>
      <c r="BN30" s="652"/>
      <c r="BO30" s="652"/>
      <c r="BP30" s="652"/>
      <c r="BQ30" s="653"/>
      <c r="BR30" s="651">
        <v>98.7</v>
      </c>
      <c r="BS30" s="652"/>
      <c r="BT30" s="652"/>
      <c r="BU30" s="652"/>
      <c r="BV30" s="652"/>
      <c r="BW30" s="652"/>
      <c r="BX30" s="588">
        <v>95.3</v>
      </c>
      <c r="BY30" s="652"/>
      <c r="BZ30" s="652"/>
      <c r="CA30" s="652"/>
      <c r="CB30" s="653"/>
      <c r="CD30" s="656"/>
      <c r="CE30" s="657"/>
      <c r="CF30" s="607" t="s">
        <v>290</v>
      </c>
      <c r="CG30" s="608"/>
      <c r="CH30" s="608"/>
      <c r="CI30" s="608"/>
      <c r="CJ30" s="608"/>
      <c r="CK30" s="608"/>
      <c r="CL30" s="608"/>
      <c r="CM30" s="608"/>
      <c r="CN30" s="608"/>
      <c r="CO30" s="608"/>
      <c r="CP30" s="608"/>
      <c r="CQ30" s="609"/>
      <c r="CR30" s="593">
        <v>4980002</v>
      </c>
      <c r="CS30" s="594"/>
      <c r="CT30" s="594"/>
      <c r="CU30" s="594"/>
      <c r="CV30" s="594"/>
      <c r="CW30" s="594"/>
      <c r="CX30" s="594"/>
      <c r="CY30" s="595"/>
      <c r="CZ30" s="627">
        <v>8.3000000000000007</v>
      </c>
      <c r="DA30" s="628"/>
      <c r="DB30" s="628"/>
      <c r="DC30" s="629"/>
      <c r="DD30" s="602">
        <v>4727188</v>
      </c>
      <c r="DE30" s="594"/>
      <c r="DF30" s="594"/>
      <c r="DG30" s="594"/>
      <c r="DH30" s="594"/>
      <c r="DI30" s="594"/>
      <c r="DJ30" s="594"/>
      <c r="DK30" s="595"/>
      <c r="DL30" s="602">
        <v>4727188</v>
      </c>
      <c r="DM30" s="594"/>
      <c r="DN30" s="594"/>
      <c r="DO30" s="594"/>
      <c r="DP30" s="594"/>
      <c r="DQ30" s="594"/>
      <c r="DR30" s="594"/>
      <c r="DS30" s="594"/>
      <c r="DT30" s="594"/>
      <c r="DU30" s="594"/>
      <c r="DV30" s="595"/>
      <c r="DW30" s="598">
        <v>13.1</v>
      </c>
      <c r="DX30" s="625"/>
      <c r="DY30" s="625"/>
      <c r="DZ30" s="625"/>
      <c r="EA30" s="625"/>
      <c r="EB30" s="625"/>
      <c r="EC30" s="626"/>
    </row>
    <row r="31" spans="2:133" ht="11.25" customHeight="1" x14ac:dyDescent="0.15">
      <c r="B31" s="590" t="s">
        <v>291</v>
      </c>
      <c r="C31" s="591"/>
      <c r="D31" s="591"/>
      <c r="E31" s="591"/>
      <c r="F31" s="591"/>
      <c r="G31" s="591"/>
      <c r="H31" s="591"/>
      <c r="I31" s="591"/>
      <c r="J31" s="591"/>
      <c r="K31" s="591"/>
      <c r="L31" s="591"/>
      <c r="M31" s="591"/>
      <c r="N31" s="591"/>
      <c r="O31" s="591"/>
      <c r="P31" s="591"/>
      <c r="Q31" s="592"/>
      <c r="R31" s="593">
        <v>450605</v>
      </c>
      <c r="S31" s="594"/>
      <c r="T31" s="594"/>
      <c r="U31" s="594"/>
      <c r="V31" s="594"/>
      <c r="W31" s="594"/>
      <c r="X31" s="594"/>
      <c r="Y31" s="595"/>
      <c r="Z31" s="596">
        <v>0.7</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98.9</v>
      </c>
      <c r="BH31" s="613"/>
      <c r="BI31" s="613"/>
      <c r="BJ31" s="613"/>
      <c r="BK31" s="613"/>
      <c r="BL31" s="613"/>
      <c r="BM31" s="599">
        <v>95.7</v>
      </c>
      <c r="BN31" s="649"/>
      <c r="BO31" s="649"/>
      <c r="BP31" s="649"/>
      <c r="BQ31" s="650"/>
      <c r="BR31" s="648">
        <v>98.9</v>
      </c>
      <c r="BS31" s="613"/>
      <c r="BT31" s="613"/>
      <c r="BU31" s="613"/>
      <c r="BV31" s="613"/>
      <c r="BW31" s="613"/>
      <c r="BX31" s="599">
        <v>95.4</v>
      </c>
      <c r="BY31" s="649"/>
      <c r="BZ31" s="649"/>
      <c r="CA31" s="649"/>
      <c r="CB31" s="650"/>
      <c r="CD31" s="656"/>
      <c r="CE31" s="657"/>
      <c r="CF31" s="607" t="s">
        <v>294</v>
      </c>
      <c r="CG31" s="608"/>
      <c r="CH31" s="608"/>
      <c r="CI31" s="608"/>
      <c r="CJ31" s="608"/>
      <c r="CK31" s="608"/>
      <c r="CL31" s="608"/>
      <c r="CM31" s="608"/>
      <c r="CN31" s="608"/>
      <c r="CO31" s="608"/>
      <c r="CP31" s="608"/>
      <c r="CQ31" s="609"/>
      <c r="CR31" s="593">
        <v>445202</v>
      </c>
      <c r="CS31" s="613"/>
      <c r="CT31" s="613"/>
      <c r="CU31" s="613"/>
      <c r="CV31" s="613"/>
      <c r="CW31" s="613"/>
      <c r="CX31" s="613"/>
      <c r="CY31" s="614"/>
      <c r="CZ31" s="627">
        <v>0.7</v>
      </c>
      <c r="DA31" s="628"/>
      <c r="DB31" s="628"/>
      <c r="DC31" s="629"/>
      <c r="DD31" s="602">
        <v>436174</v>
      </c>
      <c r="DE31" s="613"/>
      <c r="DF31" s="613"/>
      <c r="DG31" s="613"/>
      <c r="DH31" s="613"/>
      <c r="DI31" s="613"/>
      <c r="DJ31" s="613"/>
      <c r="DK31" s="614"/>
      <c r="DL31" s="602">
        <v>436174</v>
      </c>
      <c r="DM31" s="613"/>
      <c r="DN31" s="613"/>
      <c r="DO31" s="613"/>
      <c r="DP31" s="613"/>
      <c r="DQ31" s="613"/>
      <c r="DR31" s="613"/>
      <c r="DS31" s="613"/>
      <c r="DT31" s="613"/>
      <c r="DU31" s="613"/>
      <c r="DV31" s="614"/>
      <c r="DW31" s="598">
        <v>1.2</v>
      </c>
      <c r="DX31" s="625"/>
      <c r="DY31" s="625"/>
      <c r="DZ31" s="625"/>
      <c r="EA31" s="625"/>
      <c r="EB31" s="625"/>
      <c r="EC31" s="626"/>
    </row>
    <row r="32" spans="2:133" ht="11.25" customHeight="1" x14ac:dyDescent="0.15">
      <c r="B32" s="590" t="s">
        <v>295</v>
      </c>
      <c r="C32" s="591"/>
      <c r="D32" s="591"/>
      <c r="E32" s="591"/>
      <c r="F32" s="591"/>
      <c r="G32" s="591"/>
      <c r="H32" s="591"/>
      <c r="I32" s="591"/>
      <c r="J32" s="591"/>
      <c r="K32" s="591"/>
      <c r="L32" s="591"/>
      <c r="M32" s="591"/>
      <c r="N32" s="591"/>
      <c r="O32" s="591"/>
      <c r="P32" s="591"/>
      <c r="Q32" s="592"/>
      <c r="R32" s="593">
        <v>2731946</v>
      </c>
      <c r="S32" s="594"/>
      <c r="T32" s="594"/>
      <c r="U32" s="594"/>
      <c r="V32" s="594"/>
      <c r="W32" s="594"/>
      <c r="X32" s="594"/>
      <c r="Y32" s="595"/>
      <c r="Z32" s="596">
        <v>4.5</v>
      </c>
      <c r="AA32" s="596"/>
      <c r="AB32" s="596"/>
      <c r="AC32" s="596"/>
      <c r="AD32" s="597">
        <v>8454</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98.4</v>
      </c>
      <c r="BH32" s="661"/>
      <c r="BI32" s="661"/>
      <c r="BJ32" s="661"/>
      <c r="BK32" s="661"/>
      <c r="BL32" s="661"/>
      <c r="BM32" s="662">
        <v>95.3</v>
      </c>
      <c r="BN32" s="661"/>
      <c r="BO32" s="661"/>
      <c r="BP32" s="661"/>
      <c r="BQ32" s="663"/>
      <c r="BR32" s="660">
        <v>98.4</v>
      </c>
      <c r="BS32" s="661"/>
      <c r="BT32" s="661"/>
      <c r="BU32" s="661"/>
      <c r="BV32" s="661"/>
      <c r="BW32" s="661"/>
      <c r="BX32" s="662">
        <v>94.8</v>
      </c>
      <c r="BY32" s="661"/>
      <c r="BZ32" s="661"/>
      <c r="CA32" s="661"/>
      <c r="CB32" s="663"/>
      <c r="CD32" s="658"/>
      <c r="CE32" s="659"/>
      <c r="CF32" s="607" t="s">
        <v>297</v>
      </c>
      <c r="CG32" s="608"/>
      <c r="CH32" s="608"/>
      <c r="CI32" s="608"/>
      <c r="CJ32" s="608"/>
      <c r="CK32" s="608"/>
      <c r="CL32" s="608"/>
      <c r="CM32" s="608"/>
      <c r="CN32" s="608"/>
      <c r="CO32" s="608"/>
      <c r="CP32" s="608"/>
      <c r="CQ32" s="609"/>
      <c r="CR32" s="593">
        <v>30906</v>
      </c>
      <c r="CS32" s="594"/>
      <c r="CT32" s="594"/>
      <c r="CU32" s="594"/>
      <c r="CV32" s="594"/>
      <c r="CW32" s="594"/>
      <c r="CX32" s="594"/>
      <c r="CY32" s="595"/>
      <c r="CZ32" s="627">
        <v>0.1</v>
      </c>
      <c r="DA32" s="628"/>
      <c r="DB32" s="628"/>
      <c r="DC32" s="629"/>
      <c r="DD32" s="602">
        <v>30906</v>
      </c>
      <c r="DE32" s="594"/>
      <c r="DF32" s="594"/>
      <c r="DG32" s="594"/>
      <c r="DH32" s="594"/>
      <c r="DI32" s="594"/>
      <c r="DJ32" s="594"/>
      <c r="DK32" s="595"/>
      <c r="DL32" s="602">
        <v>30906</v>
      </c>
      <c r="DM32" s="594"/>
      <c r="DN32" s="594"/>
      <c r="DO32" s="594"/>
      <c r="DP32" s="594"/>
      <c r="DQ32" s="594"/>
      <c r="DR32" s="594"/>
      <c r="DS32" s="594"/>
      <c r="DT32" s="594"/>
      <c r="DU32" s="594"/>
      <c r="DV32" s="595"/>
      <c r="DW32" s="598">
        <v>0.1</v>
      </c>
      <c r="DX32" s="625"/>
      <c r="DY32" s="625"/>
      <c r="DZ32" s="625"/>
      <c r="EA32" s="625"/>
      <c r="EB32" s="625"/>
      <c r="EC32" s="626"/>
    </row>
    <row r="33" spans="2:133" ht="11.25" customHeight="1" x14ac:dyDescent="0.15">
      <c r="B33" s="590" t="s">
        <v>298</v>
      </c>
      <c r="C33" s="591"/>
      <c r="D33" s="591"/>
      <c r="E33" s="591"/>
      <c r="F33" s="591"/>
      <c r="G33" s="591"/>
      <c r="H33" s="591"/>
      <c r="I33" s="591"/>
      <c r="J33" s="591"/>
      <c r="K33" s="591"/>
      <c r="L33" s="591"/>
      <c r="M33" s="591"/>
      <c r="N33" s="591"/>
      <c r="O33" s="591"/>
      <c r="P33" s="591"/>
      <c r="Q33" s="592"/>
      <c r="R33" s="593">
        <v>4268500</v>
      </c>
      <c r="S33" s="594"/>
      <c r="T33" s="594"/>
      <c r="U33" s="594"/>
      <c r="V33" s="594"/>
      <c r="W33" s="594"/>
      <c r="X33" s="594"/>
      <c r="Y33" s="595"/>
      <c r="Z33" s="596">
        <v>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21409483</v>
      </c>
      <c r="CS33" s="613"/>
      <c r="CT33" s="613"/>
      <c r="CU33" s="613"/>
      <c r="CV33" s="613"/>
      <c r="CW33" s="613"/>
      <c r="CX33" s="613"/>
      <c r="CY33" s="614"/>
      <c r="CZ33" s="627">
        <v>35.5</v>
      </c>
      <c r="DA33" s="628"/>
      <c r="DB33" s="628"/>
      <c r="DC33" s="629"/>
      <c r="DD33" s="602">
        <v>16086465</v>
      </c>
      <c r="DE33" s="613"/>
      <c r="DF33" s="613"/>
      <c r="DG33" s="613"/>
      <c r="DH33" s="613"/>
      <c r="DI33" s="613"/>
      <c r="DJ33" s="613"/>
      <c r="DK33" s="614"/>
      <c r="DL33" s="602">
        <v>13133146</v>
      </c>
      <c r="DM33" s="613"/>
      <c r="DN33" s="613"/>
      <c r="DO33" s="613"/>
      <c r="DP33" s="613"/>
      <c r="DQ33" s="613"/>
      <c r="DR33" s="613"/>
      <c r="DS33" s="613"/>
      <c r="DT33" s="613"/>
      <c r="DU33" s="613"/>
      <c r="DV33" s="614"/>
      <c r="DW33" s="598">
        <v>36.4</v>
      </c>
      <c r="DX33" s="625"/>
      <c r="DY33" s="625"/>
      <c r="DZ33" s="625"/>
      <c r="EA33" s="625"/>
      <c r="EB33" s="625"/>
      <c r="EC33" s="626"/>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5945522</v>
      </c>
      <c r="CS34" s="594"/>
      <c r="CT34" s="594"/>
      <c r="CU34" s="594"/>
      <c r="CV34" s="594"/>
      <c r="CW34" s="594"/>
      <c r="CX34" s="594"/>
      <c r="CY34" s="595"/>
      <c r="CZ34" s="627">
        <v>9.9</v>
      </c>
      <c r="DA34" s="628"/>
      <c r="DB34" s="628"/>
      <c r="DC34" s="629"/>
      <c r="DD34" s="602">
        <v>4803764</v>
      </c>
      <c r="DE34" s="594"/>
      <c r="DF34" s="594"/>
      <c r="DG34" s="594"/>
      <c r="DH34" s="594"/>
      <c r="DI34" s="594"/>
      <c r="DJ34" s="594"/>
      <c r="DK34" s="595"/>
      <c r="DL34" s="602">
        <v>4192040</v>
      </c>
      <c r="DM34" s="594"/>
      <c r="DN34" s="594"/>
      <c r="DO34" s="594"/>
      <c r="DP34" s="594"/>
      <c r="DQ34" s="594"/>
      <c r="DR34" s="594"/>
      <c r="DS34" s="594"/>
      <c r="DT34" s="594"/>
      <c r="DU34" s="594"/>
      <c r="DV34" s="595"/>
      <c r="DW34" s="598">
        <v>11.6</v>
      </c>
      <c r="DX34" s="625"/>
      <c r="DY34" s="625"/>
      <c r="DZ34" s="625"/>
      <c r="EA34" s="625"/>
      <c r="EB34" s="625"/>
      <c r="EC34" s="626"/>
    </row>
    <row r="35" spans="2:133" ht="11.25" customHeight="1" x14ac:dyDescent="0.15">
      <c r="B35" s="590" t="s">
        <v>304</v>
      </c>
      <c r="C35" s="591"/>
      <c r="D35" s="591"/>
      <c r="E35" s="591"/>
      <c r="F35" s="591"/>
      <c r="G35" s="591"/>
      <c r="H35" s="591"/>
      <c r="I35" s="591"/>
      <c r="J35" s="591"/>
      <c r="K35" s="591"/>
      <c r="L35" s="591"/>
      <c r="M35" s="591"/>
      <c r="N35" s="591"/>
      <c r="O35" s="591"/>
      <c r="P35" s="591"/>
      <c r="Q35" s="592"/>
      <c r="R35" s="593">
        <v>2953100</v>
      </c>
      <c r="S35" s="594"/>
      <c r="T35" s="594"/>
      <c r="U35" s="594"/>
      <c r="V35" s="594"/>
      <c r="W35" s="594"/>
      <c r="X35" s="594"/>
      <c r="Y35" s="595"/>
      <c r="Z35" s="596">
        <v>4.9000000000000004</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7572784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416133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743526</v>
      </c>
      <c r="CS35" s="613"/>
      <c r="CT35" s="613"/>
      <c r="CU35" s="613"/>
      <c r="CV35" s="613"/>
      <c r="CW35" s="613"/>
      <c r="CX35" s="613"/>
      <c r="CY35" s="614"/>
      <c r="CZ35" s="627">
        <v>1.2</v>
      </c>
      <c r="DA35" s="628"/>
      <c r="DB35" s="628"/>
      <c r="DC35" s="629"/>
      <c r="DD35" s="602">
        <v>717998</v>
      </c>
      <c r="DE35" s="613"/>
      <c r="DF35" s="613"/>
      <c r="DG35" s="613"/>
      <c r="DH35" s="613"/>
      <c r="DI35" s="613"/>
      <c r="DJ35" s="613"/>
      <c r="DK35" s="614"/>
      <c r="DL35" s="602">
        <v>717998</v>
      </c>
      <c r="DM35" s="613"/>
      <c r="DN35" s="613"/>
      <c r="DO35" s="613"/>
      <c r="DP35" s="613"/>
      <c r="DQ35" s="613"/>
      <c r="DR35" s="613"/>
      <c r="DS35" s="613"/>
      <c r="DT35" s="613"/>
      <c r="DU35" s="613"/>
      <c r="DV35" s="614"/>
      <c r="DW35" s="598">
        <v>2</v>
      </c>
      <c r="DX35" s="625"/>
      <c r="DY35" s="625"/>
      <c r="DZ35" s="625"/>
      <c r="EA35" s="625"/>
      <c r="EB35" s="625"/>
      <c r="EC35" s="626"/>
    </row>
    <row r="36" spans="2:133" ht="11.25" customHeight="1" x14ac:dyDescent="0.15">
      <c r="B36" s="636" t="s">
        <v>308</v>
      </c>
      <c r="C36" s="637"/>
      <c r="D36" s="637"/>
      <c r="E36" s="637"/>
      <c r="F36" s="637"/>
      <c r="G36" s="637"/>
      <c r="H36" s="637"/>
      <c r="I36" s="637"/>
      <c r="J36" s="637"/>
      <c r="K36" s="637"/>
      <c r="L36" s="637"/>
      <c r="M36" s="637"/>
      <c r="N36" s="637"/>
      <c r="O36" s="637"/>
      <c r="P36" s="637"/>
      <c r="Q36" s="638"/>
      <c r="R36" s="665">
        <v>60686492</v>
      </c>
      <c r="S36" s="666"/>
      <c r="T36" s="666"/>
      <c r="U36" s="666"/>
      <c r="V36" s="666"/>
      <c r="W36" s="666"/>
      <c r="X36" s="666"/>
      <c r="Y36" s="667"/>
      <c r="Z36" s="668">
        <v>100</v>
      </c>
      <c r="AA36" s="668"/>
      <c r="AB36" s="668"/>
      <c r="AC36" s="668"/>
      <c r="AD36" s="669">
        <v>33087606</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1944277</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86571</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5698567</v>
      </c>
      <c r="CS36" s="594"/>
      <c r="CT36" s="594"/>
      <c r="CU36" s="594"/>
      <c r="CV36" s="594"/>
      <c r="CW36" s="594"/>
      <c r="CX36" s="594"/>
      <c r="CY36" s="595"/>
      <c r="CZ36" s="627">
        <v>9.5</v>
      </c>
      <c r="DA36" s="628"/>
      <c r="DB36" s="628"/>
      <c r="DC36" s="629"/>
      <c r="DD36" s="602">
        <v>5244169</v>
      </c>
      <c r="DE36" s="594"/>
      <c r="DF36" s="594"/>
      <c r="DG36" s="594"/>
      <c r="DH36" s="594"/>
      <c r="DI36" s="594"/>
      <c r="DJ36" s="594"/>
      <c r="DK36" s="595"/>
      <c r="DL36" s="602">
        <v>3971942</v>
      </c>
      <c r="DM36" s="594"/>
      <c r="DN36" s="594"/>
      <c r="DO36" s="594"/>
      <c r="DP36" s="594"/>
      <c r="DQ36" s="594"/>
      <c r="DR36" s="594"/>
      <c r="DS36" s="594"/>
      <c r="DT36" s="594"/>
      <c r="DU36" s="594"/>
      <c r="DV36" s="595"/>
      <c r="DW36" s="598">
        <v>11</v>
      </c>
      <c r="DX36" s="625"/>
      <c r="DY36" s="625"/>
      <c r="DZ36" s="625"/>
      <c r="EA36" s="625"/>
      <c r="EB36" s="625"/>
      <c r="EC36" s="626"/>
    </row>
    <row r="37" spans="2:133" ht="11.25" customHeight="1" x14ac:dyDescent="0.15">
      <c r="AQ37" s="672" t="s">
        <v>312</v>
      </c>
      <c r="AR37" s="673"/>
      <c r="AS37" s="673"/>
      <c r="AT37" s="673"/>
      <c r="AU37" s="673"/>
      <c r="AV37" s="673"/>
      <c r="AW37" s="673"/>
      <c r="AX37" s="673"/>
      <c r="AY37" s="674"/>
      <c r="AZ37" s="593">
        <v>161667</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27111</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1761460</v>
      </c>
      <c r="CS37" s="613"/>
      <c r="CT37" s="613"/>
      <c r="CU37" s="613"/>
      <c r="CV37" s="613"/>
      <c r="CW37" s="613"/>
      <c r="CX37" s="613"/>
      <c r="CY37" s="614"/>
      <c r="CZ37" s="627">
        <v>2.9</v>
      </c>
      <c r="DA37" s="628"/>
      <c r="DB37" s="628"/>
      <c r="DC37" s="629"/>
      <c r="DD37" s="602">
        <v>1761460</v>
      </c>
      <c r="DE37" s="613"/>
      <c r="DF37" s="613"/>
      <c r="DG37" s="613"/>
      <c r="DH37" s="613"/>
      <c r="DI37" s="613"/>
      <c r="DJ37" s="613"/>
      <c r="DK37" s="614"/>
      <c r="DL37" s="602">
        <v>1240564</v>
      </c>
      <c r="DM37" s="613"/>
      <c r="DN37" s="613"/>
      <c r="DO37" s="613"/>
      <c r="DP37" s="613"/>
      <c r="DQ37" s="613"/>
      <c r="DR37" s="613"/>
      <c r="DS37" s="613"/>
      <c r="DT37" s="613"/>
      <c r="DU37" s="613"/>
      <c r="DV37" s="614"/>
      <c r="DW37" s="598">
        <v>3.4</v>
      </c>
      <c r="DX37" s="625"/>
      <c r="DY37" s="625"/>
      <c r="DZ37" s="625"/>
      <c r="EA37" s="625"/>
      <c r="EB37" s="625"/>
      <c r="EC37" s="626"/>
    </row>
    <row r="38" spans="2:133" ht="11.25" customHeight="1" x14ac:dyDescent="0.15">
      <c r="AQ38" s="672" t="s">
        <v>315</v>
      </c>
      <c r="AR38" s="673"/>
      <c r="AS38" s="673"/>
      <c r="AT38" s="673"/>
      <c r="AU38" s="673"/>
      <c r="AV38" s="673"/>
      <c r="AW38" s="673"/>
      <c r="AX38" s="673"/>
      <c r="AY38" s="674"/>
      <c r="AZ38" s="593" t="s">
        <v>108</v>
      </c>
      <c r="BA38" s="594"/>
      <c r="BB38" s="594"/>
      <c r="BC38" s="594"/>
      <c r="BD38" s="613"/>
      <c r="BE38" s="613"/>
      <c r="BF38" s="650"/>
      <c r="BG38" s="607" t="s">
        <v>316</v>
      </c>
      <c r="BH38" s="608"/>
      <c r="BI38" s="608"/>
      <c r="BJ38" s="608"/>
      <c r="BK38" s="608"/>
      <c r="BL38" s="608"/>
      <c r="BM38" s="608"/>
      <c r="BN38" s="608"/>
      <c r="BO38" s="608"/>
      <c r="BP38" s="608"/>
      <c r="BQ38" s="608"/>
      <c r="BR38" s="608"/>
      <c r="BS38" s="608"/>
      <c r="BT38" s="608"/>
      <c r="BU38" s="609"/>
      <c r="BV38" s="593">
        <v>45183</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5466840</v>
      </c>
      <c r="CS38" s="594"/>
      <c r="CT38" s="594"/>
      <c r="CU38" s="594"/>
      <c r="CV38" s="594"/>
      <c r="CW38" s="594"/>
      <c r="CX38" s="594"/>
      <c r="CY38" s="595"/>
      <c r="CZ38" s="627">
        <v>9.1</v>
      </c>
      <c r="DA38" s="628"/>
      <c r="DB38" s="628"/>
      <c r="DC38" s="629"/>
      <c r="DD38" s="602">
        <v>4272179</v>
      </c>
      <c r="DE38" s="594"/>
      <c r="DF38" s="594"/>
      <c r="DG38" s="594"/>
      <c r="DH38" s="594"/>
      <c r="DI38" s="594"/>
      <c r="DJ38" s="594"/>
      <c r="DK38" s="595"/>
      <c r="DL38" s="602">
        <v>4228228</v>
      </c>
      <c r="DM38" s="594"/>
      <c r="DN38" s="594"/>
      <c r="DO38" s="594"/>
      <c r="DP38" s="594"/>
      <c r="DQ38" s="594"/>
      <c r="DR38" s="594"/>
      <c r="DS38" s="594"/>
      <c r="DT38" s="594"/>
      <c r="DU38" s="594"/>
      <c r="DV38" s="595"/>
      <c r="DW38" s="598">
        <v>11.7</v>
      </c>
      <c r="DX38" s="625"/>
      <c r="DY38" s="625"/>
      <c r="DZ38" s="625"/>
      <c r="EA38" s="625"/>
      <c r="EB38" s="625"/>
      <c r="EC38" s="626"/>
    </row>
    <row r="39" spans="2:133" ht="11.25" customHeight="1" x14ac:dyDescent="0.15">
      <c r="AQ39" s="672" t="s">
        <v>318</v>
      </c>
      <c r="AR39" s="673"/>
      <c r="AS39" s="673"/>
      <c r="AT39" s="673"/>
      <c r="AU39" s="673"/>
      <c r="AV39" s="673"/>
      <c r="AW39" s="673"/>
      <c r="AX39" s="673"/>
      <c r="AY39" s="674"/>
      <c r="AZ39" s="593" t="s">
        <v>108</v>
      </c>
      <c r="BA39" s="594"/>
      <c r="BB39" s="594"/>
      <c r="BC39" s="594"/>
      <c r="BD39" s="613"/>
      <c r="BE39" s="613"/>
      <c r="BF39" s="650"/>
      <c r="BG39" s="678" t="s">
        <v>319</v>
      </c>
      <c r="BH39" s="679"/>
      <c r="BI39" s="679"/>
      <c r="BJ39" s="679"/>
      <c r="BK39" s="679"/>
      <c r="BL39" s="187"/>
      <c r="BM39" s="608" t="s">
        <v>320</v>
      </c>
      <c r="BN39" s="608"/>
      <c r="BO39" s="608"/>
      <c r="BP39" s="608"/>
      <c r="BQ39" s="608"/>
      <c r="BR39" s="608"/>
      <c r="BS39" s="608"/>
      <c r="BT39" s="608"/>
      <c r="BU39" s="609"/>
      <c r="BV39" s="593">
        <v>88</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304564</v>
      </c>
      <c r="CS39" s="613"/>
      <c r="CT39" s="613"/>
      <c r="CU39" s="613"/>
      <c r="CV39" s="613"/>
      <c r="CW39" s="613"/>
      <c r="CX39" s="613"/>
      <c r="CY39" s="614"/>
      <c r="CZ39" s="627">
        <v>0.5</v>
      </c>
      <c r="DA39" s="628"/>
      <c r="DB39" s="628"/>
      <c r="DC39" s="629"/>
      <c r="DD39" s="602">
        <v>242852</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1713702</v>
      </c>
      <c r="BA40" s="594"/>
      <c r="BB40" s="594"/>
      <c r="BC40" s="594"/>
      <c r="BD40" s="613"/>
      <c r="BE40" s="613"/>
      <c r="BF40" s="650"/>
      <c r="BG40" s="678"/>
      <c r="BH40" s="679"/>
      <c r="BI40" s="679"/>
      <c r="BJ40" s="679"/>
      <c r="BK40" s="679"/>
      <c r="BL40" s="187"/>
      <c r="BM40" s="608" t="s">
        <v>323</v>
      </c>
      <c r="BN40" s="608"/>
      <c r="BO40" s="608"/>
      <c r="BP40" s="608"/>
      <c r="BQ40" s="608"/>
      <c r="BR40" s="608"/>
      <c r="BS40" s="608"/>
      <c r="BT40" s="608"/>
      <c r="BU40" s="609"/>
      <c r="BV40" s="593">
        <v>97</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3250464</v>
      </c>
      <c r="CS40" s="594"/>
      <c r="CT40" s="594"/>
      <c r="CU40" s="594"/>
      <c r="CV40" s="594"/>
      <c r="CW40" s="594"/>
      <c r="CX40" s="594"/>
      <c r="CY40" s="595"/>
      <c r="CZ40" s="627">
        <v>5.4</v>
      </c>
      <c r="DA40" s="628"/>
      <c r="DB40" s="628"/>
      <c r="DC40" s="629"/>
      <c r="DD40" s="602">
        <v>805503</v>
      </c>
      <c r="DE40" s="594"/>
      <c r="DF40" s="594"/>
      <c r="DG40" s="594"/>
      <c r="DH40" s="594"/>
      <c r="DI40" s="594"/>
      <c r="DJ40" s="594"/>
      <c r="DK40" s="595"/>
      <c r="DL40" s="602">
        <v>22938</v>
      </c>
      <c r="DM40" s="594"/>
      <c r="DN40" s="594"/>
      <c r="DO40" s="594"/>
      <c r="DP40" s="594"/>
      <c r="DQ40" s="594"/>
      <c r="DR40" s="594"/>
      <c r="DS40" s="594"/>
      <c r="DT40" s="594"/>
      <c r="DU40" s="594"/>
      <c r="DV40" s="595"/>
      <c r="DW40" s="598">
        <v>0.1</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325</v>
      </c>
      <c r="AR41" s="616"/>
      <c r="AS41" s="616"/>
      <c r="AT41" s="616"/>
      <c r="AU41" s="616"/>
      <c r="AV41" s="616"/>
      <c r="AW41" s="616"/>
      <c r="AX41" s="616"/>
      <c r="AY41" s="617"/>
      <c r="AZ41" s="665">
        <v>3753138</v>
      </c>
      <c r="BA41" s="666"/>
      <c r="BB41" s="666"/>
      <c r="BC41" s="666"/>
      <c r="BD41" s="661"/>
      <c r="BE41" s="661"/>
      <c r="BF41" s="663"/>
      <c r="BG41" s="680"/>
      <c r="BH41" s="681"/>
      <c r="BI41" s="681"/>
      <c r="BJ41" s="681"/>
      <c r="BK41" s="681"/>
      <c r="BL41" s="189"/>
      <c r="BM41" s="616" t="s">
        <v>326</v>
      </c>
      <c r="BN41" s="616"/>
      <c r="BO41" s="616"/>
      <c r="BP41" s="616"/>
      <c r="BQ41" s="616"/>
      <c r="BR41" s="616"/>
      <c r="BS41" s="616"/>
      <c r="BT41" s="616"/>
      <c r="BU41" s="617"/>
      <c r="BV41" s="665">
        <v>318</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3"/>
      <c r="CT41" s="613"/>
      <c r="CU41" s="613"/>
      <c r="CV41" s="613"/>
      <c r="CW41" s="613"/>
      <c r="CX41" s="613"/>
      <c r="CY41" s="614"/>
      <c r="CZ41" s="627" t="s">
        <v>213</v>
      </c>
      <c r="DA41" s="628"/>
      <c r="DB41" s="628"/>
      <c r="DC41" s="629"/>
      <c r="DD41" s="602" t="s">
        <v>213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3902175</v>
      </c>
      <c r="CS42" s="594"/>
      <c r="CT42" s="594"/>
      <c r="CU42" s="594"/>
      <c r="CV42" s="594"/>
      <c r="CW42" s="594"/>
      <c r="CX42" s="594"/>
      <c r="CY42" s="595"/>
      <c r="CZ42" s="627">
        <v>6.5</v>
      </c>
      <c r="DA42" s="676"/>
      <c r="DB42" s="676"/>
      <c r="DC42" s="677"/>
      <c r="DD42" s="602">
        <v>1391775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69581</v>
      </c>
      <c r="CS43" s="613"/>
      <c r="CT43" s="613"/>
      <c r="CU43" s="613"/>
      <c r="CV43" s="613"/>
      <c r="CW43" s="613"/>
      <c r="CX43" s="613"/>
      <c r="CY43" s="614"/>
      <c r="CZ43" s="627">
        <v>0.1</v>
      </c>
      <c r="DA43" s="628"/>
      <c r="DB43" s="628"/>
      <c r="DC43" s="629"/>
      <c r="DD43" s="602">
        <v>55501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3774962</v>
      </c>
      <c r="CS44" s="594"/>
      <c r="CT44" s="594"/>
      <c r="CU44" s="594"/>
      <c r="CV44" s="594"/>
      <c r="CW44" s="594"/>
      <c r="CX44" s="594"/>
      <c r="CY44" s="595"/>
      <c r="CZ44" s="627">
        <v>6.3</v>
      </c>
      <c r="DA44" s="676"/>
      <c r="DB44" s="676"/>
      <c r="DC44" s="677"/>
      <c r="DD44" s="602">
        <v>1342610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1873095</v>
      </c>
      <c r="CS45" s="613"/>
      <c r="CT45" s="613"/>
      <c r="CU45" s="613"/>
      <c r="CV45" s="613"/>
      <c r="CW45" s="613"/>
      <c r="CX45" s="613"/>
      <c r="CY45" s="614"/>
      <c r="CZ45" s="627">
        <v>3.1</v>
      </c>
      <c r="DA45" s="628"/>
      <c r="DB45" s="628"/>
      <c r="DC45" s="629"/>
      <c r="DD45" s="602">
        <v>197455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1855034</v>
      </c>
      <c r="CS46" s="594"/>
      <c r="CT46" s="594"/>
      <c r="CU46" s="594"/>
      <c r="CV46" s="594"/>
      <c r="CW46" s="594"/>
      <c r="CX46" s="594"/>
      <c r="CY46" s="595"/>
      <c r="CZ46" s="627">
        <v>3.1</v>
      </c>
      <c r="DA46" s="676"/>
      <c r="DB46" s="676"/>
      <c r="DC46" s="677"/>
      <c r="DD46" s="602">
        <v>1138122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v>127213</v>
      </c>
      <c r="CS47" s="613"/>
      <c r="CT47" s="613"/>
      <c r="CU47" s="613"/>
      <c r="CV47" s="613"/>
      <c r="CW47" s="613"/>
      <c r="CX47" s="613"/>
      <c r="CY47" s="614"/>
      <c r="CZ47" s="627">
        <v>0.2</v>
      </c>
      <c r="DA47" s="628"/>
      <c r="DB47" s="628"/>
      <c r="DC47" s="629"/>
      <c r="DD47" s="602">
        <v>49165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60283867</v>
      </c>
      <c r="CS49" s="661"/>
      <c r="CT49" s="661"/>
      <c r="CU49" s="661"/>
      <c r="CV49" s="661"/>
      <c r="CW49" s="661"/>
      <c r="CX49" s="661"/>
      <c r="CY49" s="688"/>
      <c r="CZ49" s="689">
        <v>100</v>
      </c>
      <c r="DA49" s="690"/>
      <c r="DB49" s="690"/>
      <c r="DC49" s="691"/>
      <c r="DD49" s="692">
        <v>38830759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8" zoomScale="70" zoomScaleNormal="25" zoomScaleSheetLayoutView="70" workbookViewId="0">
      <selection activeCell="AK117" sqref="AF117:AO11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60984.89</v>
      </c>
      <c r="R7" s="723"/>
      <c r="S7" s="723"/>
      <c r="T7" s="723"/>
      <c r="U7" s="723"/>
      <c r="V7" s="723">
        <v>60582.264999999999</v>
      </c>
      <c r="W7" s="723"/>
      <c r="X7" s="723"/>
      <c r="Y7" s="723"/>
      <c r="Z7" s="723"/>
      <c r="AA7" s="723">
        <v>402.625</v>
      </c>
      <c r="AB7" s="723"/>
      <c r="AC7" s="723"/>
      <c r="AD7" s="723"/>
      <c r="AE7" s="724"/>
      <c r="AF7" s="725">
        <v>277</v>
      </c>
      <c r="AG7" s="726"/>
      <c r="AH7" s="726"/>
      <c r="AI7" s="726"/>
      <c r="AJ7" s="727"/>
      <c r="AK7" s="762">
        <v>363</v>
      </c>
      <c r="AL7" s="763"/>
      <c r="AM7" s="763"/>
      <c r="AN7" s="763"/>
      <c r="AO7" s="763"/>
      <c r="AP7" s="763">
        <v>44962.275000000001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534</v>
      </c>
      <c r="BT7" s="767" t="s">
        <v>534</v>
      </c>
      <c r="BU7" s="767" t="s">
        <v>534</v>
      </c>
      <c r="BV7" s="767" t="s">
        <v>534</v>
      </c>
      <c r="BW7" s="767" t="s">
        <v>534</v>
      </c>
      <c r="BX7" s="767" t="s">
        <v>534</v>
      </c>
      <c r="BY7" s="767" t="s">
        <v>534</v>
      </c>
      <c r="BZ7" s="767" t="s">
        <v>534</v>
      </c>
      <c r="CA7" s="767" t="s">
        <v>534</v>
      </c>
      <c r="CB7" s="767" t="s">
        <v>534</v>
      </c>
      <c r="CC7" s="767" t="s">
        <v>534</v>
      </c>
      <c r="CD7" s="767" t="s">
        <v>534</v>
      </c>
      <c r="CE7" s="767" t="s">
        <v>534</v>
      </c>
      <c r="CF7" s="767" t="s">
        <v>534</v>
      </c>
      <c r="CG7" s="768" t="s">
        <v>534</v>
      </c>
      <c r="CH7" s="759">
        <v>-1.7999999999999999E-2</v>
      </c>
      <c r="CI7" s="760">
        <v>-1.7999999999999999E-2</v>
      </c>
      <c r="CJ7" s="760">
        <v>-1.7999999999999999E-2</v>
      </c>
      <c r="CK7" s="760">
        <v>-1.7999999999999999E-2</v>
      </c>
      <c r="CL7" s="761">
        <v>-1.7999999999999999E-2</v>
      </c>
      <c r="CM7" s="759">
        <v>44.463000000000001</v>
      </c>
      <c r="CN7" s="760">
        <v>44.463000000000001</v>
      </c>
      <c r="CO7" s="760">
        <v>44.463000000000001</v>
      </c>
      <c r="CP7" s="760">
        <v>44.463000000000001</v>
      </c>
      <c r="CQ7" s="761">
        <v>44.463000000000001</v>
      </c>
      <c r="CR7" s="759">
        <v>19</v>
      </c>
      <c r="CS7" s="760">
        <v>19</v>
      </c>
      <c r="CT7" s="760">
        <v>19</v>
      </c>
      <c r="CU7" s="760">
        <v>19</v>
      </c>
      <c r="CV7" s="761">
        <v>19</v>
      </c>
      <c r="CW7" s="759">
        <v>16.465</v>
      </c>
      <c r="CX7" s="760">
        <v>16.465</v>
      </c>
      <c r="CY7" s="760">
        <v>16.465</v>
      </c>
      <c r="CZ7" s="760">
        <v>16.465</v>
      </c>
      <c r="DA7" s="761">
        <v>16.465</v>
      </c>
      <c r="DB7" s="759" t="s">
        <v>472</v>
      </c>
      <c r="DC7" s="760"/>
      <c r="DD7" s="760"/>
      <c r="DE7" s="760"/>
      <c r="DF7" s="761"/>
      <c r="DG7" s="759" t="s">
        <v>472</v>
      </c>
      <c r="DH7" s="760"/>
      <c r="DI7" s="760"/>
      <c r="DJ7" s="760"/>
      <c r="DK7" s="761"/>
      <c r="DL7" s="759" t="s">
        <v>472</v>
      </c>
      <c r="DM7" s="760"/>
      <c r="DN7" s="760"/>
      <c r="DO7" s="760"/>
      <c r="DP7" s="761"/>
      <c r="DQ7" s="759" t="s">
        <v>472</v>
      </c>
      <c r="DR7" s="760"/>
      <c r="DS7" s="760"/>
      <c r="DT7" s="760"/>
      <c r="DU7" s="761"/>
      <c r="DV7" s="740"/>
      <c r="DW7" s="741"/>
      <c r="DX7" s="741"/>
      <c r="DY7" s="741"/>
      <c r="DZ7" s="742"/>
      <c r="EA7" s="205"/>
    </row>
    <row r="8" spans="1:131" s="206" customFormat="1" ht="26.25" customHeight="1" x14ac:dyDescent="0.15">
      <c r="A8" s="212">
        <v>2</v>
      </c>
      <c r="B8" s="743" t="s">
        <v>362</v>
      </c>
      <c r="C8" s="744"/>
      <c r="D8" s="744"/>
      <c r="E8" s="744"/>
      <c r="F8" s="744"/>
      <c r="G8" s="744"/>
      <c r="H8" s="744"/>
      <c r="I8" s="744"/>
      <c r="J8" s="744"/>
      <c r="K8" s="744"/>
      <c r="L8" s="744"/>
      <c r="M8" s="744"/>
      <c r="N8" s="744"/>
      <c r="O8" s="744"/>
      <c r="P8" s="745"/>
      <c r="Q8" s="746">
        <v>37.633000000000003</v>
      </c>
      <c r="R8" s="747"/>
      <c r="S8" s="747"/>
      <c r="T8" s="747"/>
      <c r="U8" s="747"/>
      <c r="V8" s="747">
        <v>37.633000000000003</v>
      </c>
      <c r="W8" s="747"/>
      <c r="X8" s="747"/>
      <c r="Y8" s="747"/>
      <c r="Z8" s="747"/>
      <c r="AA8" s="747" t="s">
        <v>472</v>
      </c>
      <c r="AB8" s="747"/>
      <c r="AC8" s="747"/>
      <c r="AD8" s="747"/>
      <c r="AE8" s="748"/>
      <c r="AF8" s="749" t="s">
        <v>108</v>
      </c>
      <c r="AG8" s="750"/>
      <c r="AH8" s="750"/>
      <c r="AI8" s="750"/>
      <c r="AJ8" s="751"/>
      <c r="AK8" s="752">
        <v>10</v>
      </c>
      <c r="AL8" s="753"/>
      <c r="AM8" s="753"/>
      <c r="AN8" s="753"/>
      <c r="AO8" s="753"/>
      <c r="AP8" s="753">
        <v>37.887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535</v>
      </c>
      <c r="BS8" s="756" t="s">
        <v>536</v>
      </c>
      <c r="BT8" s="757" t="s">
        <v>536</v>
      </c>
      <c r="BU8" s="757" t="s">
        <v>536</v>
      </c>
      <c r="BV8" s="757" t="s">
        <v>536</v>
      </c>
      <c r="BW8" s="757" t="s">
        <v>536</v>
      </c>
      <c r="BX8" s="757" t="s">
        <v>536</v>
      </c>
      <c r="BY8" s="757" t="s">
        <v>536</v>
      </c>
      <c r="BZ8" s="757" t="s">
        <v>536</v>
      </c>
      <c r="CA8" s="757" t="s">
        <v>536</v>
      </c>
      <c r="CB8" s="757" t="s">
        <v>536</v>
      </c>
      <c r="CC8" s="757" t="s">
        <v>536</v>
      </c>
      <c r="CD8" s="757" t="s">
        <v>536</v>
      </c>
      <c r="CE8" s="757" t="s">
        <v>536</v>
      </c>
      <c r="CF8" s="757" t="s">
        <v>536</v>
      </c>
      <c r="CG8" s="758" t="s">
        <v>536</v>
      </c>
      <c r="CH8" s="769">
        <v>-16.559999999999999</v>
      </c>
      <c r="CI8" s="770">
        <v>-16.559999999999999</v>
      </c>
      <c r="CJ8" s="770">
        <v>-16.559999999999999</v>
      </c>
      <c r="CK8" s="770">
        <v>-16.559999999999999</v>
      </c>
      <c r="CL8" s="771">
        <v>-16.559999999999999</v>
      </c>
      <c r="CM8" s="769">
        <v>237.98599999999999</v>
      </c>
      <c r="CN8" s="770">
        <v>237.98599999999999</v>
      </c>
      <c r="CO8" s="770">
        <v>237.98599999999999</v>
      </c>
      <c r="CP8" s="770">
        <v>237.98599999999999</v>
      </c>
      <c r="CQ8" s="771">
        <v>237.98599999999999</v>
      </c>
      <c r="CR8" s="769">
        <v>10</v>
      </c>
      <c r="CS8" s="770">
        <v>10</v>
      </c>
      <c r="CT8" s="770">
        <v>10</v>
      </c>
      <c r="CU8" s="770">
        <v>10</v>
      </c>
      <c r="CV8" s="771">
        <v>10</v>
      </c>
      <c r="CW8" s="769">
        <v>8.157</v>
      </c>
      <c r="CX8" s="770">
        <v>8.157</v>
      </c>
      <c r="CY8" s="770">
        <v>8.157</v>
      </c>
      <c r="CZ8" s="770">
        <v>8.157</v>
      </c>
      <c r="DA8" s="771">
        <v>8.157</v>
      </c>
      <c r="DB8" s="769" t="s">
        <v>472</v>
      </c>
      <c r="DC8" s="770"/>
      <c r="DD8" s="770"/>
      <c r="DE8" s="770"/>
      <c r="DF8" s="771"/>
      <c r="DG8" s="769" t="s">
        <v>472</v>
      </c>
      <c r="DH8" s="770"/>
      <c r="DI8" s="770"/>
      <c r="DJ8" s="770"/>
      <c r="DK8" s="771"/>
      <c r="DL8" s="769">
        <v>10.39</v>
      </c>
      <c r="DM8" s="770">
        <v>10.39</v>
      </c>
      <c r="DN8" s="770">
        <v>10.39</v>
      </c>
      <c r="DO8" s="770">
        <v>10.39</v>
      </c>
      <c r="DP8" s="771">
        <v>10.39</v>
      </c>
      <c r="DQ8" s="769">
        <v>3.117</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537</v>
      </c>
      <c r="BT9" s="757" t="s">
        <v>537</v>
      </c>
      <c r="BU9" s="757" t="s">
        <v>537</v>
      </c>
      <c r="BV9" s="757" t="s">
        <v>537</v>
      </c>
      <c r="BW9" s="757" t="s">
        <v>537</v>
      </c>
      <c r="BX9" s="757" t="s">
        <v>537</v>
      </c>
      <c r="BY9" s="757" t="s">
        <v>537</v>
      </c>
      <c r="BZ9" s="757" t="s">
        <v>537</v>
      </c>
      <c r="CA9" s="757" t="s">
        <v>537</v>
      </c>
      <c r="CB9" s="757" t="s">
        <v>537</v>
      </c>
      <c r="CC9" s="757" t="s">
        <v>537</v>
      </c>
      <c r="CD9" s="757" t="s">
        <v>537</v>
      </c>
      <c r="CE9" s="757" t="s">
        <v>537</v>
      </c>
      <c r="CF9" s="757" t="s">
        <v>537</v>
      </c>
      <c r="CG9" s="758" t="s">
        <v>537</v>
      </c>
      <c r="CH9" s="769" t="s">
        <v>472</v>
      </c>
      <c r="CI9" s="770"/>
      <c r="CJ9" s="770"/>
      <c r="CK9" s="770"/>
      <c r="CL9" s="771"/>
      <c r="CM9" s="769">
        <v>10</v>
      </c>
      <c r="CN9" s="770">
        <v>10</v>
      </c>
      <c r="CO9" s="770">
        <v>10</v>
      </c>
      <c r="CP9" s="770">
        <v>10</v>
      </c>
      <c r="CQ9" s="771">
        <v>10</v>
      </c>
      <c r="CR9" s="769">
        <v>10</v>
      </c>
      <c r="CS9" s="770">
        <v>10</v>
      </c>
      <c r="CT9" s="770">
        <v>10</v>
      </c>
      <c r="CU9" s="770">
        <v>10</v>
      </c>
      <c r="CV9" s="771">
        <v>10</v>
      </c>
      <c r="CW9" s="769">
        <v>40.768999999999998</v>
      </c>
      <c r="CX9" s="770">
        <v>40.768999999999998</v>
      </c>
      <c r="CY9" s="770">
        <v>40.768999999999998</v>
      </c>
      <c r="CZ9" s="770">
        <v>40.768999999999998</v>
      </c>
      <c r="DA9" s="771">
        <v>40.768999999999998</v>
      </c>
      <c r="DB9" s="769" t="s">
        <v>472</v>
      </c>
      <c r="DC9" s="770"/>
      <c r="DD9" s="770"/>
      <c r="DE9" s="770"/>
      <c r="DF9" s="771"/>
      <c r="DG9" s="769" t="s">
        <v>472</v>
      </c>
      <c r="DH9" s="770"/>
      <c r="DI9" s="770"/>
      <c r="DJ9" s="770"/>
      <c r="DK9" s="771"/>
      <c r="DL9" s="769" t="s">
        <v>472</v>
      </c>
      <c r="DM9" s="770"/>
      <c r="DN9" s="770"/>
      <c r="DO9" s="770"/>
      <c r="DP9" s="771"/>
      <c r="DQ9" s="769" t="s">
        <v>472</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538</v>
      </c>
      <c r="BT10" s="757" t="s">
        <v>538</v>
      </c>
      <c r="BU10" s="757" t="s">
        <v>538</v>
      </c>
      <c r="BV10" s="757" t="s">
        <v>538</v>
      </c>
      <c r="BW10" s="757" t="s">
        <v>538</v>
      </c>
      <c r="BX10" s="757" t="s">
        <v>538</v>
      </c>
      <c r="BY10" s="757" t="s">
        <v>538</v>
      </c>
      <c r="BZ10" s="757" t="s">
        <v>538</v>
      </c>
      <c r="CA10" s="757" t="s">
        <v>538</v>
      </c>
      <c r="CB10" s="757" t="s">
        <v>538</v>
      </c>
      <c r="CC10" s="757" t="s">
        <v>538</v>
      </c>
      <c r="CD10" s="757" t="s">
        <v>538</v>
      </c>
      <c r="CE10" s="757" t="s">
        <v>538</v>
      </c>
      <c r="CF10" s="757" t="s">
        <v>538</v>
      </c>
      <c r="CG10" s="758" t="s">
        <v>538</v>
      </c>
      <c r="CH10" s="769">
        <v>0.157</v>
      </c>
      <c r="CI10" s="770">
        <v>0.157</v>
      </c>
      <c r="CJ10" s="770">
        <v>0.157</v>
      </c>
      <c r="CK10" s="770">
        <v>0.157</v>
      </c>
      <c r="CL10" s="771">
        <v>0.157</v>
      </c>
      <c r="CM10" s="769">
        <v>148.65199999999999</v>
      </c>
      <c r="CN10" s="770">
        <v>148.65199999999999</v>
      </c>
      <c r="CO10" s="770">
        <v>148.65199999999999</v>
      </c>
      <c r="CP10" s="770">
        <v>148.65199999999999</v>
      </c>
      <c r="CQ10" s="771">
        <v>148.65199999999999</v>
      </c>
      <c r="CR10" s="769">
        <v>30</v>
      </c>
      <c r="CS10" s="770">
        <v>30</v>
      </c>
      <c r="CT10" s="770">
        <v>30</v>
      </c>
      <c r="CU10" s="770">
        <v>30</v>
      </c>
      <c r="CV10" s="771">
        <v>30</v>
      </c>
      <c r="CW10" s="769">
        <v>112.973</v>
      </c>
      <c r="CX10" s="770">
        <v>112.973</v>
      </c>
      <c r="CY10" s="770">
        <v>112.973</v>
      </c>
      <c r="CZ10" s="770">
        <v>112.973</v>
      </c>
      <c r="DA10" s="771">
        <v>112.973</v>
      </c>
      <c r="DB10" s="769" t="s">
        <v>472</v>
      </c>
      <c r="DC10" s="770"/>
      <c r="DD10" s="770"/>
      <c r="DE10" s="770"/>
      <c r="DF10" s="771"/>
      <c r="DG10" s="769" t="s">
        <v>472</v>
      </c>
      <c r="DH10" s="770"/>
      <c r="DI10" s="770"/>
      <c r="DJ10" s="770"/>
      <c r="DK10" s="771"/>
      <c r="DL10" s="769" t="s">
        <v>472</v>
      </c>
      <c r="DM10" s="770"/>
      <c r="DN10" s="770"/>
      <c r="DO10" s="770"/>
      <c r="DP10" s="771"/>
      <c r="DQ10" s="769" t="s">
        <v>472</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539</v>
      </c>
      <c r="BT11" s="757" t="s">
        <v>539</v>
      </c>
      <c r="BU11" s="757" t="s">
        <v>539</v>
      </c>
      <c r="BV11" s="757" t="s">
        <v>539</v>
      </c>
      <c r="BW11" s="757" t="s">
        <v>539</v>
      </c>
      <c r="BX11" s="757" t="s">
        <v>539</v>
      </c>
      <c r="BY11" s="757" t="s">
        <v>539</v>
      </c>
      <c r="BZ11" s="757" t="s">
        <v>539</v>
      </c>
      <c r="CA11" s="757" t="s">
        <v>539</v>
      </c>
      <c r="CB11" s="757" t="s">
        <v>539</v>
      </c>
      <c r="CC11" s="757" t="s">
        <v>539</v>
      </c>
      <c r="CD11" s="757" t="s">
        <v>539</v>
      </c>
      <c r="CE11" s="757" t="s">
        <v>539</v>
      </c>
      <c r="CF11" s="757" t="s">
        <v>539</v>
      </c>
      <c r="CG11" s="758" t="s">
        <v>539</v>
      </c>
      <c r="CH11" s="769">
        <v>-0.75700000000000001</v>
      </c>
      <c r="CI11" s="770">
        <v>-0.75700000000000001</v>
      </c>
      <c r="CJ11" s="770">
        <v>-0.75700000000000001</v>
      </c>
      <c r="CK11" s="770">
        <v>-0.75700000000000001</v>
      </c>
      <c r="CL11" s="771">
        <v>-0.75700000000000001</v>
      </c>
      <c r="CM11" s="769">
        <v>52.537999999999997</v>
      </c>
      <c r="CN11" s="770">
        <v>52.537999999999997</v>
      </c>
      <c r="CO11" s="770">
        <v>52.537999999999997</v>
      </c>
      <c r="CP11" s="770">
        <v>52.537999999999997</v>
      </c>
      <c r="CQ11" s="771">
        <v>52.537999999999997</v>
      </c>
      <c r="CR11" s="769">
        <v>50</v>
      </c>
      <c r="CS11" s="770">
        <v>50</v>
      </c>
      <c r="CT11" s="770">
        <v>50</v>
      </c>
      <c r="CU11" s="770">
        <v>50</v>
      </c>
      <c r="CV11" s="771">
        <v>50</v>
      </c>
      <c r="CW11" s="769">
        <v>22.241</v>
      </c>
      <c r="CX11" s="770">
        <v>22.241</v>
      </c>
      <c r="CY11" s="770">
        <v>22.241</v>
      </c>
      <c r="CZ11" s="770">
        <v>22.241</v>
      </c>
      <c r="DA11" s="771">
        <v>22.241</v>
      </c>
      <c r="DB11" s="769" t="s">
        <v>472</v>
      </c>
      <c r="DC11" s="770"/>
      <c r="DD11" s="770"/>
      <c r="DE11" s="770"/>
      <c r="DF11" s="771"/>
      <c r="DG11" s="769" t="s">
        <v>472</v>
      </c>
      <c r="DH11" s="770"/>
      <c r="DI11" s="770"/>
      <c r="DJ11" s="770"/>
      <c r="DK11" s="771"/>
      <c r="DL11" s="769" t="s">
        <v>472</v>
      </c>
      <c r="DM11" s="770"/>
      <c r="DN11" s="770"/>
      <c r="DO11" s="770"/>
      <c r="DP11" s="771"/>
      <c r="DQ11" s="769" t="s">
        <v>472</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540</v>
      </c>
      <c r="BT12" s="757" t="s">
        <v>540</v>
      </c>
      <c r="BU12" s="757" t="s">
        <v>540</v>
      </c>
      <c r="BV12" s="757" t="s">
        <v>540</v>
      </c>
      <c r="BW12" s="757" t="s">
        <v>540</v>
      </c>
      <c r="BX12" s="757" t="s">
        <v>540</v>
      </c>
      <c r="BY12" s="757" t="s">
        <v>540</v>
      </c>
      <c r="BZ12" s="757" t="s">
        <v>540</v>
      </c>
      <c r="CA12" s="757" t="s">
        <v>540</v>
      </c>
      <c r="CB12" s="757" t="s">
        <v>540</v>
      </c>
      <c r="CC12" s="757" t="s">
        <v>540</v>
      </c>
      <c r="CD12" s="757" t="s">
        <v>540</v>
      </c>
      <c r="CE12" s="757" t="s">
        <v>540</v>
      </c>
      <c r="CF12" s="757" t="s">
        <v>540</v>
      </c>
      <c r="CG12" s="758" t="s">
        <v>540</v>
      </c>
      <c r="CH12" s="769">
        <v>-12.725</v>
      </c>
      <c r="CI12" s="770">
        <v>-12.725</v>
      </c>
      <c r="CJ12" s="770">
        <v>-12.725</v>
      </c>
      <c r="CK12" s="770">
        <v>-12.725</v>
      </c>
      <c r="CL12" s="771">
        <v>-12.725</v>
      </c>
      <c r="CM12" s="769">
        <v>92.588999999999999</v>
      </c>
      <c r="CN12" s="770">
        <v>92.588999999999999</v>
      </c>
      <c r="CO12" s="770">
        <v>92.588999999999999</v>
      </c>
      <c r="CP12" s="770">
        <v>92.588999999999999</v>
      </c>
      <c r="CQ12" s="771">
        <v>92.588999999999999</v>
      </c>
      <c r="CR12" s="769">
        <v>100</v>
      </c>
      <c r="CS12" s="770">
        <v>100</v>
      </c>
      <c r="CT12" s="770">
        <v>100</v>
      </c>
      <c r="CU12" s="770">
        <v>100</v>
      </c>
      <c r="CV12" s="771">
        <v>100</v>
      </c>
      <c r="CW12" s="769">
        <v>1.4999999999999999E-2</v>
      </c>
      <c r="CX12" s="770">
        <v>1.4999999999999999E-2</v>
      </c>
      <c r="CY12" s="770">
        <v>1.4999999999999999E-2</v>
      </c>
      <c r="CZ12" s="770">
        <v>1.4999999999999999E-2</v>
      </c>
      <c r="DA12" s="771">
        <v>1.4999999999999999E-2</v>
      </c>
      <c r="DB12" s="769" t="s">
        <v>472</v>
      </c>
      <c r="DC12" s="770"/>
      <c r="DD12" s="770"/>
      <c r="DE12" s="770"/>
      <c r="DF12" s="771"/>
      <c r="DG12" s="769" t="s">
        <v>472</v>
      </c>
      <c r="DH12" s="770"/>
      <c r="DI12" s="770"/>
      <c r="DJ12" s="770"/>
      <c r="DK12" s="771"/>
      <c r="DL12" s="769" t="s">
        <v>472</v>
      </c>
      <c r="DM12" s="770"/>
      <c r="DN12" s="770"/>
      <c r="DO12" s="770"/>
      <c r="DP12" s="771"/>
      <c r="DQ12" s="769" t="s">
        <v>472</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541</v>
      </c>
      <c r="BT13" s="757" t="s">
        <v>541</v>
      </c>
      <c r="BU13" s="757" t="s">
        <v>541</v>
      </c>
      <c r="BV13" s="757" t="s">
        <v>541</v>
      </c>
      <c r="BW13" s="757" t="s">
        <v>541</v>
      </c>
      <c r="BX13" s="757" t="s">
        <v>541</v>
      </c>
      <c r="BY13" s="757" t="s">
        <v>541</v>
      </c>
      <c r="BZ13" s="757" t="s">
        <v>541</v>
      </c>
      <c r="CA13" s="757" t="s">
        <v>541</v>
      </c>
      <c r="CB13" s="757" t="s">
        <v>541</v>
      </c>
      <c r="CC13" s="757" t="s">
        <v>541</v>
      </c>
      <c r="CD13" s="757" t="s">
        <v>541</v>
      </c>
      <c r="CE13" s="757" t="s">
        <v>541</v>
      </c>
      <c r="CF13" s="757" t="s">
        <v>541</v>
      </c>
      <c r="CG13" s="758" t="s">
        <v>541</v>
      </c>
      <c r="CH13" s="769">
        <v>0.04</v>
      </c>
      <c r="CI13" s="770">
        <v>0.04</v>
      </c>
      <c r="CJ13" s="770">
        <v>0.04</v>
      </c>
      <c r="CK13" s="770">
        <v>0.04</v>
      </c>
      <c r="CL13" s="771">
        <v>0.04</v>
      </c>
      <c r="CM13" s="769">
        <v>48.905999999999999</v>
      </c>
      <c r="CN13" s="770">
        <v>48.905999999999999</v>
      </c>
      <c r="CO13" s="770">
        <v>48.905999999999999</v>
      </c>
      <c r="CP13" s="770">
        <v>48.905999999999999</v>
      </c>
      <c r="CQ13" s="771">
        <v>48.905999999999999</v>
      </c>
      <c r="CR13" s="769">
        <v>50</v>
      </c>
      <c r="CS13" s="770">
        <v>50</v>
      </c>
      <c r="CT13" s="770">
        <v>50</v>
      </c>
      <c r="CU13" s="770">
        <v>50</v>
      </c>
      <c r="CV13" s="771">
        <v>50</v>
      </c>
      <c r="CW13" s="769">
        <v>70.061999999999998</v>
      </c>
      <c r="CX13" s="770">
        <v>70.061999999999998</v>
      </c>
      <c r="CY13" s="770">
        <v>70.061999999999998</v>
      </c>
      <c r="CZ13" s="770">
        <v>70.061999999999998</v>
      </c>
      <c r="DA13" s="771">
        <v>70.061999999999998</v>
      </c>
      <c r="DB13" s="769" t="s">
        <v>472</v>
      </c>
      <c r="DC13" s="770"/>
      <c r="DD13" s="770"/>
      <c r="DE13" s="770"/>
      <c r="DF13" s="771"/>
      <c r="DG13" s="769" t="s">
        <v>472</v>
      </c>
      <c r="DH13" s="770"/>
      <c r="DI13" s="770"/>
      <c r="DJ13" s="770"/>
      <c r="DK13" s="771"/>
      <c r="DL13" s="769" t="s">
        <v>472</v>
      </c>
      <c r="DM13" s="770"/>
      <c r="DN13" s="770"/>
      <c r="DO13" s="770"/>
      <c r="DP13" s="771"/>
      <c r="DQ13" s="769" t="s">
        <v>472</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542</v>
      </c>
      <c r="BT14" s="757" t="s">
        <v>542</v>
      </c>
      <c r="BU14" s="757" t="s">
        <v>542</v>
      </c>
      <c r="BV14" s="757" t="s">
        <v>542</v>
      </c>
      <c r="BW14" s="757" t="s">
        <v>542</v>
      </c>
      <c r="BX14" s="757" t="s">
        <v>542</v>
      </c>
      <c r="BY14" s="757" t="s">
        <v>542</v>
      </c>
      <c r="BZ14" s="757" t="s">
        <v>542</v>
      </c>
      <c r="CA14" s="757" t="s">
        <v>542</v>
      </c>
      <c r="CB14" s="757" t="s">
        <v>542</v>
      </c>
      <c r="CC14" s="757" t="s">
        <v>542</v>
      </c>
      <c r="CD14" s="757" t="s">
        <v>542</v>
      </c>
      <c r="CE14" s="757" t="s">
        <v>542</v>
      </c>
      <c r="CF14" s="757" t="s">
        <v>542</v>
      </c>
      <c r="CG14" s="758" t="s">
        <v>542</v>
      </c>
      <c r="CH14" s="769">
        <v>0.63</v>
      </c>
      <c r="CI14" s="770">
        <v>0.63</v>
      </c>
      <c r="CJ14" s="770">
        <v>0.63</v>
      </c>
      <c r="CK14" s="770">
        <v>0.63</v>
      </c>
      <c r="CL14" s="771">
        <v>0.63</v>
      </c>
      <c r="CM14" s="769">
        <v>65.275000000000006</v>
      </c>
      <c r="CN14" s="770">
        <v>65.275000000000006</v>
      </c>
      <c r="CO14" s="770">
        <v>65.275000000000006</v>
      </c>
      <c r="CP14" s="770">
        <v>65.275000000000006</v>
      </c>
      <c r="CQ14" s="771">
        <v>65.275000000000006</v>
      </c>
      <c r="CR14" s="769">
        <v>25</v>
      </c>
      <c r="CS14" s="770">
        <v>25</v>
      </c>
      <c r="CT14" s="770">
        <v>25</v>
      </c>
      <c r="CU14" s="770">
        <v>25</v>
      </c>
      <c r="CV14" s="771">
        <v>25</v>
      </c>
      <c r="CW14" s="769" t="s">
        <v>472</v>
      </c>
      <c r="CX14" s="770"/>
      <c r="CY14" s="770"/>
      <c r="CZ14" s="770"/>
      <c r="DA14" s="771"/>
      <c r="DB14" s="769" t="s">
        <v>472</v>
      </c>
      <c r="DC14" s="770"/>
      <c r="DD14" s="770"/>
      <c r="DE14" s="770"/>
      <c r="DF14" s="771"/>
      <c r="DG14" s="769" t="s">
        <v>472</v>
      </c>
      <c r="DH14" s="770"/>
      <c r="DI14" s="770"/>
      <c r="DJ14" s="770"/>
      <c r="DK14" s="771"/>
      <c r="DL14" s="769" t="s">
        <v>472</v>
      </c>
      <c r="DM14" s="770"/>
      <c r="DN14" s="770"/>
      <c r="DO14" s="770"/>
      <c r="DP14" s="771"/>
      <c r="DQ14" s="769" t="s">
        <v>472</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t="s">
        <v>535</v>
      </c>
      <c r="BS15" s="756" t="s">
        <v>543</v>
      </c>
      <c r="BT15" s="757" t="s">
        <v>543</v>
      </c>
      <c r="BU15" s="757" t="s">
        <v>543</v>
      </c>
      <c r="BV15" s="757" t="s">
        <v>543</v>
      </c>
      <c r="BW15" s="757" t="s">
        <v>543</v>
      </c>
      <c r="BX15" s="757" t="s">
        <v>543</v>
      </c>
      <c r="BY15" s="757" t="s">
        <v>543</v>
      </c>
      <c r="BZ15" s="757" t="s">
        <v>543</v>
      </c>
      <c r="CA15" s="757" t="s">
        <v>543</v>
      </c>
      <c r="CB15" s="757" t="s">
        <v>543</v>
      </c>
      <c r="CC15" s="757" t="s">
        <v>543</v>
      </c>
      <c r="CD15" s="757" t="s">
        <v>543</v>
      </c>
      <c r="CE15" s="757" t="s">
        <v>543</v>
      </c>
      <c r="CF15" s="757" t="s">
        <v>543</v>
      </c>
      <c r="CG15" s="758" t="s">
        <v>543</v>
      </c>
      <c r="CH15" s="769">
        <v>0.55900000000000005</v>
      </c>
      <c r="CI15" s="770">
        <v>0.55900000000000005</v>
      </c>
      <c r="CJ15" s="770">
        <v>0.55900000000000005</v>
      </c>
      <c r="CK15" s="770">
        <v>0.55900000000000005</v>
      </c>
      <c r="CL15" s="771">
        <v>0.55900000000000005</v>
      </c>
      <c r="CM15" s="769">
        <v>-429.39299999999997</v>
      </c>
      <c r="CN15" s="770">
        <v>-429.39299999999997</v>
      </c>
      <c r="CO15" s="770">
        <v>-429.39299999999997</v>
      </c>
      <c r="CP15" s="770">
        <v>-429.39299999999997</v>
      </c>
      <c r="CQ15" s="771">
        <v>-429.39299999999997</v>
      </c>
      <c r="CR15" s="769">
        <v>5</v>
      </c>
      <c r="CS15" s="770">
        <v>5</v>
      </c>
      <c r="CT15" s="770">
        <v>5</v>
      </c>
      <c r="CU15" s="770">
        <v>5</v>
      </c>
      <c r="CV15" s="771">
        <v>5</v>
      </c>
      <c r="CW15" s="769" t="s">
        <v>472</v>
      </c>
      <c r="CX15" s="770"/>
      <c r="CY15" s="770"/>
      <c r="CZ15" s="770"/>
      <c r="DA15" s="771"/>
      <c r="DB15" s="769" t="s">
        <v>472</v>
      </c>
      <c r="DC15" s="770"/>
      <c r="DD15" s="770"/>
      <c r="DE15" s="770"/>
      <c r="DF15" s="771"/>
      <c r="DG15" s="769">
        <v>2085.712</v>
      </c>
      <c r="DH15" s="770">
        <v>2085.712</v>
      </c>
      <c r="DI15" s="770">
        <v>2085.712</v>
      </c>
      <c r="DJ15" s="770">
        <v>2085.712</v>
      </c>
      <c r="DK15" s="771">
        <v>2085.712</v>
      </c>
      <c r="DL15" s="769" t="s">
        <v>472</v>
      </c>
      <c r="DM15" s="770"/>
      <c r="DN15" s="770"/>
      <c r="DO15" s="770"/>
      <c r="DP15" s="771"/>
      <c r="DQ15" s="769">
        <v>629.78499999999997</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544</v>
      </c>
      <c r="BT16" s="757" t="s">
        <v>544</v>
      </c>
      <c r="BU16" s="757" t="s">
        <v>544</v>
      </c>
      <c r="BV16" s="757" t="s">
        <v>544</v>
      </c>
      <c r="BW16" s="757" t="s">
        <v>544</v>
      </c>
      <c r="BX16" s="757" t="s">
        <v>544</v>
      </c>
      <c r="BY16" s="757" t="s">
        <v>544</v>
      </c>
      <c r="BZ16" s="757" t="s">
        <v>544</v>
      </c>
      <c r="CA16" s="757" t="s">
        <v>544</v>
      </c>
      <c r="CB16" s="757" t="s">
        <v>544</v>
      </c>
      <c r="CC16" s="757" t="s">
        <v>544</v>
      </c>
      <c r="CD16" s="757" t="s">
        <v>544</v>
      </c>
      <c r="CE16" s="757" t="s">
        <v>544</v>
      </c>
      <c r="CF16" s="757" t="s">
        <v>544</v>
      </c>
      <c r="CG16" s="758" t="s">
        <v>544</v>
      </c>
      <c r="CH16" s="769">
        <v>-0.97</v>
      </c>
      <c r="CI16" s="770">
        <v>-0.97</v>
      </c>
      <c r="CJ16" s="770">
        <v>-0.97</v>
      </c>
      <c r="CK16" s="770">
        <v>-0.97</v>
      </c>
      <c r="CL16" s="771">
        <v>-0.97</v>
      </c>
      <c r="CM16" s="769">
        <v>13.444000000000001</v>
      </c>
      <c r="CN16" s="770">
        <v>13.444000000000001</v>
      </c>
      <c r="CO16" s="770">
        <v>13.444000000000001</v>
      </c>
      <c r="CP16" s="770">
        <v>13.444000000000001</v>
      </c>
      <c r="CQ16" s="771">
        <v>13.444000000000001</v>
      </c>
      <c r="CR16" s="769">
        <v>1.5</v>
      </c>
      <c r="CS16" s="770">
        <v>1.5</v>
      </c>
      <c r="CT16" s="770">
        <v>1.5</v>
      </c>
      <c r="CU16" s="770">
        <v>1.5</v>
      </c>
      <c r="CV16" s="771">
        <v>1.5</v>
      </c>
      <c r="CW16" s="769" t="s">
        <v>472</v>
      </c>
      <c r="CX16" s="770"/>
      <c r="CY16" s="770"/>
      <c r="CZ16" s="770"/>
      <c r="DA16" s="771"/>
      <c r="DB16" s="769" t="s">
        <v>472</v>
      </c>
      <c r="DC16" s="770"/>
      <c r="DD16" s="770"/>
      <c r="DE16" s="770"/>
      <c r="DF16" s="771"/>
      <c r="DG16" s="769" t="s">
        <v>472</v>
      </c>
      <c r="DH16" s="770"/>
      <c r="DI16" s="770"/>
      <c r="DJ16" s="770"/>
      <c r="DK16" s="771"/>
      <c r="DL16" s="769" t="s">
        <v>472</v>
      </c>
      <c r="DM16" s="770"/>
      <c r="DN16" s="770"/>
      <c r="DO16" s="770"/>
      <c r="DP16" s="771"/>
      <c r="DQ16" s="769" t="s">
        <v>472</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v>60686</v>
      </c>
      <c r="R23" s="782"/>
      <c r="S23" s="782"/>
      <c r="T23" s="782"/>
      <c r="U23" s="782"/>
      <c r="V23" s="782">
        <v>60283.866999999998</v>
      </c>
      <c r="W23" s="782"/>
      <c r="X23" s="782"/>
      <c r="Y23" s="782"/>
      <c r="Z23" s="782"/>
      <c r="AA23" s="782">
        <v>402.625</v>
      </c>
      <c r="AB23" s="782"/>
      <c r="AC23" s="782"/>
      <c r="AD23" s="782"/>
      <c r="AE23" s="783"/>
      <c r="AF23" s="784">
        <v>277</v>
      </c>
      <c r="AG23" s="782"/>
      <c r="AH23" s="782"/>
      <c r="AI23" s="782"/>
      <c r="AJ23" s="785"/>
      <c r="AK23" s="786"/>
      <c r="AL23" s="787"/>
      <c r="AM23" s="787"/>
      <c r="AN23" s="787"/>
      <c r="AO23" s="787"/>
      <c r="AP23" s="782">
        <v>45000.161999999997</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518</v>
      </c>
      <c r="C28" s="720"/>
      <c r="D28" s="720"/>
      <c r="E28" s="720"/>
      <c r="F28" s="720"/>
      <c r="G28" s="720"/>
      <c r="H28" s="720"/>
      <c r="I28" s="720"/>
      <c r="J28" s="720"/>
      <c r="K28" s="720"/>
      <c r="L28" s="720"/>
      <c r="M28" s="720"/>
      <c r="N28" s="720"/>
      <c r="O28" s="720"/>
      <c r="P28" s="721"/>
      <c r="Q28" s="810">
        <v>23650</v>
      </c>
      <c r="R28" s="811"/>
      <c r="S28" s="811"/>
      <c r="T28" s="811"/>
      <c r="U28" s="811"/>
      <c r="V28" s="811">
        <v>23234.371999999999</v>
      </c>
      <c r="W28" s="811"/>
      <c r="X28" s="811"/>
      <c r="Y28" s="811"/>
      <c r="Z28" s="811"/>
      <c r="AA28" s="811">
        <v>416.13299999999998</v>
      </c>
      <c r="AB28" s="811"/>
      <c r="AC28" s="811"/>
      <c r="AD28" s="811"/>
      <c r="AE28" s="812"/>
      <c r="AF28" s="813">
        <v>416</v>
      </c>
      <c r="AG28" s="811"/>
      <c r="AH28" s="811"/>
      <c r="AI28" s="811"/>
      <c r="AJ28" s="814"/>
      <c r="AK28" s="815">
        <v>2058.058</v>
      </c>
      <c r="AL28" s="806"/>
      <c r="AM28" s="806"/>
      <c r="AN28" s="806"/>
      <c r="AO28" s="806"/>
      <c r="AP28" s="806" t="s">
        <v>472</v>
      </c>
      <c r="AQ28" s="806"/>
      <c r="AR28" s="806"/>
      <c r="AS28" s="806"/>
      <c r="AT28" s="806"/>
      <c r="AU28" s="806" t="s">
        <v>472</v>
      </c>
      <c r="AV28" s="806"/>
      <c r="AW28" s="806"/>
      <c r="AX28" s="806"/>
      <c r="AY28" s="806"/>
      <c r="AZ28" s="807" t="s">
        <v>472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522</v>
      </c>
      <c r="C29" s="744"/>
      <c r="D29" s="744"/>
      <c r="E29" s="744"/>
      <c r="F29" s="744"/>
      <c r="G29" s="744"/>
      <c r="H29" s="744"/>
      <c r="I29" s="744"/>
      <c r="J29" s="744"/>
      <c r="K29" s="744"/>
      <c r="L29" s="744"/>
      <c r="M29" s="744"/>
      <c r="N29" s="744"/>
      <c r="O29" s="744"/>
      <c r="P29" s="745"/>
      <c r="Q29" s="746">
        <v>2285.3589999999999</v>
      </c>
      <c r="R29" s="747"/>
      <c r="S29" s="747"/>
      <c r="T29" s="747"/>
      <c r="U29" s="747"/>
      <c r="V29" s="747">
        <v>2273.6060000000002</v>
      </c>
      <c r="W29" s="747"/>
      <c r="X29" s="747"/>
      <c r="Y29" s="747"/>
      <c r="Z29" s="747"/>
      <c r="AA29" s="747">
        <v>11.753</v>
      </c>
      <c r="AB29" s="747"/>
      <c r="AC29" s="747"/>
      <c r="AD29" s="747"/>
      <c r="AE29" s="748"/>
      <c r="AF29" s="749">
        <v>12</v>
      </c>
      <c r="AG29" s="750"/>
      <c r="AH29" s="750"/>
      <c r="AI29" s="750"/>
      <c r="AJ29" s="751"/>
      <c r="AK29" s="818">
        <v>448.64400000000001</v>
      </c>
      <c r="AL29" s="819"/>
      <c r="AM29" s="819"/>
      <c r="AN29" s="819"/>
      <c r="AO29" s="819"/>
      <c r="AP29" s="819" t="s">
        <v>472</v>
      </c>
      <c r="AQ29" s="819"/>
      <c r="AR29" s="819"/>
      <c r="AS29" s="819"/>
      <c r="AT29" s="819"/>
      <c r="AU29" s="819" t="s">
        <v>472</v>
      </c>
      <c r="AV29" s="819"/>
      <c r="AW29" s="819"/>
      <c r="AX29" s="819"/>
      <c r="AY29" s="819"/>
      <c r="AZ29" s="820" t="s">
        <v>472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519</v>
      </c>
      <c r="C30" s="744"/>
      <c r="D30" s="744"/>
      <c r="E30" s="744"/>
      <c r="F30" s="744"/>
      <c r="G30" s="744"/>
      <c r="H30" s="744"/>
      <c r="I30" s="744"/>
      <c r="J30" s="744"/>
      <c r="K30" s="744"/>
      <c r="L30" s="744"/>
      <c r="M30" s="744"/>
      <c r="N30" s="744"/>
      <c r="O30" s="744"/>
      <c r="P30" s="745"/>
      <c r="Q30" s="746">
        <v>13121.949000000001</v>
      </c>
      <c r="R30" s="747"/>
      <c r="S30" s="747"/>
      <c r="T30" s="747"/>
      <c r="U30" s="747"/>
      <c r="V30" s="747">
        <v>12775.482</v>
      </c>
      <c r="W30" s="747"/>
      <c r="X30" s="747"/>
      <c r="Y30" s="747"/>
      <c r="Z30" s="747"/>
      <c r="AA30" s="747">
        <v>346.46699999999998</v>
      </c>
      <c r="AB30" s="747"/>
      <c r="AC30" s="747"/>
      <c r="AD30" s="747"/>
      <c r="AE30" s="748"/>
      <c r="AF30" s="749">
        <v>346</v>
      </c>
      <c r="AG30" s="750"/>
      <c r="AH30" s="750"/>
      <c r="AI30" s="750"/>
      <c r="AJ30" s="751"/>
      <c r="AK30" s="818">
        <v>1881.518</v>
      </c>
      <c r="AL30" s="819"/>
      <c r="AM30" s="819"/>
      <c r="AN30" s="819"/>
      <c r="AO30" s="819"/>
      <c r="AP30" s="819" t="s">
        <v>472</v>
      </c>
      <c r="AQ30" s="819"/>
      <c r="AR30" s="819"/>
      <c r="AS30" s="819"/>
      <c r="AT30" s="819"/>
      <c r="AU30" s="819" t="s">
        <v>472</v>
      </c>
      <c r="AV30" s="819"/>
      <c r="AW30" s="819"/>
      <c r="AX30" s="819"/>
      <c r="AY30" s="819"/>
      <c r="AZ30" s="820" t="s">
        <v>472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517</v>
      </c>
      <c r="C31" s="744"/>
      <c r="D31" s="744"/>
      <c r="E31" s="744"/>
      <c r="F31" s="744"/>
      <c r="G31" s="744"/>
      <c r="H31" s="744"/>
      <c r="I31" s="744"/>
      <c r="J31" s="744"/>
      <c r="K31" s="744"/>
      <c r="L31" s="744"/>
      <c r="M31" s="744"/>
      <c r="N31" s="744"/>
      <c r="O31" s="744"/>
      <c r="P31" s="745"/>
      <c r="Q31" s="746">
        <v>3212</v>
      </c>
      <c r="R31" s="747"/>
      <c r="S31" s="747"/>
      <c r="T31" s="747"/>
      <c r="U31" s="747"/>
      <c r="V31" s="747">
        <v>3092</v>
      </c>
      <c r="W31" s="747"/>
      <c r="X31" s="747"/>
      <c r="Y31" s="747"/>
      <c r="Z31" s="747"/>
      <c r="AA31" s="747">
        <v>120</v>
      </c>
      <c r="AB31" s="747"/>
      <c r="AC31" s="747"/>
      <c r="AD31" s="747"/>
      <c r="AE31" s="748"/>
      <c r="AF31" s="749">
        <v>2003</v>
      </c>
      <c r="AG31" s="750"/>
      <c r="AH31" s="750"/>
      <c r="AI31" s="750"/>
      <c r="AJ31" s="751"/>
      <c r="AK31" s="818">
        <v>173</v>
      </c>
      <c r="AL31" s="819"/>
      <c r="AM31" s="819"/>
      <c r="AN31" s="819"/>
      <c r="AO31" s="819"/>
      <c r="AP31" s="819">
        <v>5429.8109999999997</v>
      </c>
      <c r="AQ31" s="819"/>
      <c r="AR31" s="819"/>
      <c r="AS31" s="819"/>
      <c r="AT31" s="819"/>
      <c r="AU31" s="819">
        <v>238.911</v>
      </c>
      <c r="AV31" s="819"/>
      <c r="AW31" s="819"/>
      <c r="AX31" s="819"/>
      <c r="AY31" s="819"/>
      <c r="AZ31" s="820" t="s">
        <v>472</v>
      </c>
      <c r="BA31" s="820"/>
      <c r="BB31" s="820"/>
      <c r="BC31" s="820"/>
      <c r="BD31" s="820"/>
      <c r="BE31" s="816" t="s">
        <v>377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521</v>
      </c>
      <c r="C32" s="744"/>
      <c r="D32" s="744"/>
      <c r="E32" s="744"/>
      <c r="F32" s="744"/>
      <c r="G32" s="744"/>
      <c r="H32" s="744"/>
      <c r="I32" s="744"/>
      <c r="J32" s="744"/>
      <c r="K32" s="744"/>
      <c r="L32" s="744"/>
      <c r="M32" s="744"/>
      <c r="N32" s="744"/>
      <c r="O32" s="744"/>
      <c r="P32" s="745"/>
      <c r="Q32" s="746">
        <v>4965</v>
      </c>
      <c r="R32" s="747"/>
      <c r="S32" s="747"/>
      <c r="T32" s="747"/>
      <c r="U32" s="747"/>
      <c r="V32" s="747">
        <v>5111</v>
      </c>
      <c r="W32" s="747"/>
      <c r="X32" s="747"/>
      <c r="Y32" s="747"/>
      <c r="Z32" s="747"/>
      <c r="AA32" s="747">
        <v>-146</v>
      </c>
      <c r="AB32" s="747"/>
      <c r="AC32" s="747"/>
      <c r="AD32" s="747"/>
      <c r="AE32" s="748"/>
      <c r="AF32" s="749">
        <v>145</v>
      </c>
      <c r="AG32" s="750"/>
      <c r="AH32" s="750"/>
      <c r="AI32" s="750"/>
      <c r="AJ32" s="751"/>
      <c r="AK32" s="818">
        <v>1944.277</v>
      </c>
      <c r="AL32" s="819"/>
      <c r="AM32" s="819"/>
      <c r="AN32" s="819"/>
      <c r="AO32" s="819"/>
      <c r="AP32" s="819">
        <v>42740.951000000001</v>
      </c>
      <c r="AQ32" s="819"/>
      <c r="AR32" s="819"/>
      <c r="AS32" s="819"/>
      <c r="AT32" s="819"/>
      <c r="AU32" s="819">
        <v>18549.572</v>
      </c>
      <c r="AV32" s="819"/>
      <c r="AW32" s="819"/>
      <c r="AX32" s="819"/>
      <c r="AY32" s="819"/>
      <c r="AZ32" s="820" t="s">
        <v>472</v>
      </c>
      <c r="BA32" s="820"/>
      <c r="BB32" s="820"/>
      <c r="BC32" s="820"/>
      <c r="BD32" s="820"/>
      <c r="BE32" s="816" t="s">
        <v>377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379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380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2922</v>
      </c>
      <c r="AG63" s="830"/>
      <c r="AH63" s="830"/>
      <c r="AI63" s="830"/>
      <c r="AJ63" s="831"/>
      <c r="AK63" s="832"/>
      <c r="AL63" s="827"/>
      <c r="AM63" s="827"/>
      <c r="AN63" s="827"/>
      <c r="AO63" s="827"/>
      <c r="AP63" s="830">
        <v>48170.762000000002</v>
      </c>
      <c r="AQ63" s="830"/>
      <c r="AR63" s="830"/>
      <c r="AS63" s="830"/>
      <c r="AT63" s="830"/>
      <c r="AU63" s="830">
        <v>18788.483</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382</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383</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526</v>
      </c>
      <c r="C68" s="858"/>
      <c r="D68" s="858"/>
      <c r="E68" s="858"/>
      <c r="F68" s="858"/>
      <c r="G68" s="858"/>
      <c r="H68" s="858"/>
      <c r="I68" s="858"/>
      <c r="J68" s="858"/>
      <c r="K68" s="858"/>
      <c r="L68" s="858"/>
      <c r="M68" s="858"/>
      <c r="N68" s="858"/>
      <c r="O68" s="858"/>
      <c r="P68" s="859"/>
      <c r="Q68" s="860">
        <v>4537.5789999999997</v>
      </c>
      <c r="R68" s="854">
        <v>4537.5789999999997</v>
      </c>
      <c r="S68" s="854">
        <v>4537.5789999999997</v>
      </c>
      <c r="T68" s="854">
        <v>4537.5789999999997</v>
      </c>
      <c r="U68" s="854">
        <v>4537.5789999999997</v>
      </c>
      <c r="V68" s="854">
        <v>4432.9719999999998</v>
      </c>
      <c r="W68" s="854">
        <v>4432.9719999999998</v>
      </c>
      <c r="X68" s="854">
        <v>4432.9719999999998</v>
      </c>
      <c r="Y68" s="854">
        <v>4432.9719999999998</v>
      </c>
      <c r="Z68" s="854">
        <v>4432.9719999999998</v>
      </c>
      <c r="AA68" s="854">
        <v>104.607</v>
      </c>
      <c r="AB68" s="854">
        <v>104.607</v>
      </c>
      <c r="AC68" s="854">
        <v>104.607</v>
      </c>
      <c r="AD68" s="854">
        <v>104.607</v>
      </c>
      <c r="AE68" s="854">
        <v>104.607</v>
      </c>
      <c r="AF68" s="854">
        <v>104.607</v>
      </c>
      <c r="AG68" s="854">
        <v>104.607</v>
      </c>
      <c r="AH68" s="854">
        <v>104.607</v>
      </c>
      <c r="AI68" s="854">
        <v>104.607</v>
      </c>
      <c r="AJ68" s="854">
        <v>104.607</v>
      </c>
      <c r="AK68" s="854">
        <v>36.828000000000003</v>
      </c>
      <c r="AL68" s="854">
        <v>36.828000000000003</v>
      </c>
      <c r="AM68" s="854">
        <v>36.828000000000003</v>
      </c>
      <c r="AN68" s="854">
        <v>36.828000000000003</v>
      </c>
      <c r="AO68" s="854">
        <v>36.828000000000003</v>
      </c>
      <c r="AP68" s="854">
        <v>3429.0569999999998</v>
      </c>
      <c r="AQ68" s="854">
        <v>3429.0569999999998</v>
      </c>
      <c r="AR68" s="854">
        <v>3429.0569999999998</v>
      </c>
      <c r="AS68" s="854">
        <v>3429.0569999999998</v>
      </c>
      <c r="AT68" s="854">
        <v>3429.0569999999998</v>
      </c>
      <c r="AU68" s="854">
        <v>1612.088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527</v>
      </c>
      <c r="C69" s="862"/>
      <c r="D69" s="862"/>
      <c r="E69" s="862"/>
      <c r="F69" s="862"/>
      <c r="G69" s="862"/>
      <c r="H69" s="862"/>
      <c r="I69" s="862"/>
      <c r="J69" s="862"/>
      <c r="K69" s="862"/>
      <c r="L69" s="862"/>
      <c r="M69" s="862"/>
      <c r="N69" s="862"/>
      <c r="O69" s="862"/>
      <c r="P69" s="863"/>
      <c r="Q69" s="864">
        <v>12.475</v>
      </c>
      <c r="R69" s="819">
        <v>12.475</v>
      </c>
      <c r="S69" s="819">
        <v>12.475</v>
      </c>
      <c r="T69" s="819">
        <v>12.475</v>
      </c>
      <c r="U69" s="819">
        <v>12.475</v>
      </c>
      <c r="V69" s="819">
        <v>9.2889999999999997</v>
      </c>
      <c r="W69" s="819">
        <v>9.2889999999999997</v>
      </c>
      <c r="X69" s="819">
        <v>9.2889999999999997</v>
      </c>
      <c r="Y69" s="819">
        <v>9.2889999999999997</v>
      </c>
      <c r="Z69" s="819">
        <v>9.2889999999999997</v>
      </c>
      <c r="AA69" s="819">
        <v>3.1859999999999999</v>
      </c>
      <c r="AB69" s="819">
        <v>3.1859999999999999</v>
      </c>
      <c r="AC69" s="819">
        <v>3.1859999999999999</v>
      </c>
      <c r="AD69" s="819">
        <v>3.1859999999999999</v>
      </c>
      <c r="AE69" s="819">
        <v>3.1859999999999999</v>
      </c>
      <c r="AF69" s="819">
        <v>3.1859999999999999</v>
      </c>
      <c r="AG69" s="819">
        <v>3.1859999999999999</v>
      </c>
      <c r="AH69" s="819">
        <v>3.1859999999999999</v>
      </c>
      <c r="AI69" s="819">
        <v>3.1859999999999999</v>
      </c>
      <c r="AJ69" s="819">
        <v>3.1859999999999999</v>
      </c>
      <c r="AK69" s="819" t="s">
        <v>472</v>
      </c>
      <c r="AL69" s="819" t="s">
        <v>472</v>
      </c>
      <c r="AM69" s="819" t="s">
        <v>472</v>
      </c>
      <c r="AN69" s="819" t="s">
        <v>472</v>
      </c>
      <c r="AO69" s="819" t="s">
        <v>472</v>
      </c>
      <c r="AP69" s="819" t="s">
        <v>472</v>
      </c>
      <c r="AQ69" s="819" t="s">
        <v>472</v>
      </c>
      <c r="AR69" s="819" t="s">
        <v>472</v>
      </c>
      <c r="AS69" s="819" t="s">
        <v>472</v>
      </c>
      <c r="AT69" s="819" t="s">
        <v>472</v>
      </c>
      <c r="AU69" s="819" t="s">
        <v>472</v>
      </c>
      <c r="AV69" s="819" t="s">
        <v>472</v>
      </c>
      <c r="AW69" s="819" t="s">
        <v>472</v>
      </c>
      <c r="AX69" s="819" t="s">
        <v>472</v>
      </c>
      <c r="AY69" s="819" t="s">
        <v>472</v>
      </c>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528</v>
      </c>
      <c r="C70" s="862"/>
      <c r="D70" s="862"/>
      <c r="E70" s="862"/>
      <c r="F70" s="862"/>
      <c r="G70" s="862"/>
      <c r="H70" s="862"/>
      <c r="I70" s="862"/>
      <c r="J70" s="862"/>
      <c r="K70" s="862"/>
      <c r="L70" s="862"/>
      <c r="M70" s="862"/>
      <c r="N70" s="862"/>
      <c r="O70" s="862"/>
      <c r="P70" s="863"/>
      <c r="Q70" s="864">
        <v>119.5</v>
      </c>
      <c r="R70" s="819">
        <v>119.5</v>
      </c>
      <c r="S70" s="819">
        <v>119.5</v>
      </c>
      <c r="T70" s="819">
        <v>119.5</v>
      </c>
      <c r="U70" s="819">
        <v>119.5</v>
      </c>
      <c r="V70" s="819">
        <v>106.532</v>
      </c>
      <c r="W70" s="819">
        <v>106.532</v>
      </c>
      <c r="X70" s="819">
        <v>106.532</v>
      </c>
      <c r="Y70" s="819">
        <v>106.532</v>
      </c>
      <c r="Z70" s="819">
        <v>106.532</v>
      </c>
      <c r="AA70" s="819">
        <v>12.968</v>
      </c>
      <c r="AB70" s="819">
        <v>12.968</v>
      </c>
      <c r="AC70" s="819">
        <v>12.968</v>
      </c>
      <c r="AD70" s="819">
        <v>12.968</v>
      </c>
      <c r="AE70" s="819">
        <v>12.968</v>
      </c>
      <c r="AF70" s="819">
        <v>12.968</v>
      </c>
      <c r="AG70" s="819">
        <v>12.968</v>
      </c>
      <c r="AH70" s="819">
        <v>12.968</v>
      </c>
      <c r="AI70" s="819">
        <v>12.968</v>
      </c>
      <c r="AJ70" s="819">
        <v>12.968</v>
      </c>
      <c r="AK70" s="819">
        <v>11.356</v>
      </c>
      <c r="AL70" s="819">
        <v>11.356</v>
      </c>
      <c r="AM70" s="819">
        <v>11.356</v>
      </c>
      <c r="AN70" s="819">
        <v>11.356</v>
      </c>
      <c r="AO70" s="819">
        <v>11.356</v>
      </c>
      <c r="AP70" s="819" t="s">
        <v>472</v>
      </c>
      <c r="AQ70" s="819" t="s">
        <v>472</v>
      </c>
      <c r="AR70" s="819" t="s">
        <v>472</v>
      </c>
      <c r="AS70" s="819" t="s">
        <v>472</v>
      </c>
      <c r="AT70" s="819" t="s">
        <v>472</v>
      </c>
      <c r="AU70" s="819" t="s">
        <v>472</v>
      </c>
      <c r="AV70" s="819" t="s">
        <v>472</v>
      </c>
      <c r="AW70" s="819" t="s">
        <v>472</v>
      </c>
      <c r="AX70" s="819" t="s">
        <v>472</v>
      </c>
      <c r="AY70" s="819" t="s">
        <v>472</v>
      </c>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529</v>
      </c>
      <c r="C71" s="862"/>
      <c r="D71" s="862"/>
      <c r="E71" s="862"/>
      <c r="F71" s="862"/>
      <c r="G71" s="862"/>
      <c r="H71" s="862"/>
      <c r="I71" s="862"/>
      <c r="J71" s="862"/>
      <c r="K71" s="862"/>
      <c r="L71" s="862"/>
      <c r="M71" s="862"/>
      <c r="N71" s="862"/>
      <c r="O71" s="862"/>
      <c r="P71" s="863"/>
      <c r="Q71" s="864">
        <v>46.765999999999998</v>
      </c>
      <c r="R71" s="819">
        <v>46.765999999999998</v>
      </c>
      <c r="S71" s="819">
        <v>46.765999999999998</v>
      </c>
      <c r="T71" s="819">
        <v>46.765999999999998</v>
      </c>
      <c r="U71" s="819">
        <v>46.765999999999998</v>
      </c>
      <c r="V71" s="819">
        <v>64.073999999999998</v>
      </c>
      <c r="W71" s="819">
        <v>64.073999999999998</v>
      </c>
      <c r="X71" s="819">
        <v>64.073999999999998</v>
      </c>
      <c r="Y71" s="819">
        <v>64.073999999999998</v>
      </c>
      <c r="Z71" s="819">
        <v>64.073999999999998</v>
      </c>
      <c r="AA71" s="819">
        <v>-17.308</v>
      </c>
      <c r="AB71" s="819">
        <v>-17.308</v>
      </c>
      <c r="AC71" s="819">
        <v>-17.308</v>
      </c>
      <c r="AD71" s="819">
        <v>-17.308</v>
      </c>
      <c r="AE71" s="819">
        <v>-17.308</v>
      </c>
      <c r="AF71" s="819">
        <v>4.2530000000000001</v>
      </c>
      <c r="AG71" s="819">
        <v>4.2530000000000001</v>
      </c>
      <c r="AH71" s="819">
        <v>4.2530000000000001</v>
      </c>
      <c r="AI71" s="819">
        <v>4.2530000000000001</v>
      </c>
      <c r="AJ71" s="819">
        <v>4.2530000000000001</v>
      </c>
      <c r="AK71" s="819" t="s">
        <v>472</v>
      </c>
      <c r="AL71" s="819" t="s">
        <v>472</v>
      </c>
      <c r="AM71" s="819" t="s">
        <v>472</v>
      </c>
      <c r="AN71" s="819" t="s">
        <v>472</v>
      </c>
      <c r="AO71" s="819" t="s">
        <v>472</v>
      </c>
      <c r="AP71" s="819" t="s">
        <v>472</v>
      </c>
      <c r="AQ71" s="819" t="s">
        <v>472</v>
      </c>
      <c r="AR71" s="819" t="s">
        <v>472</v>
      </c>
      <c r="AS71" s="819" t="s">
        <v>472</v>
      </c>
      <c r="AT71" s="819" t="s">
        <v>472</v>
      </c>
      <c r="AU71" s="819" t="s">
        <v>472</v>
      </c>
      <c r="AV71" s="819" t="s">
        <v>472</v>
      </c>
      <c r="AW71" s="819" t="s">
        <v>472</v>
      </c>
      <c r="AX71" s="819" t="s">
        <v>472</v>
      </c>
      <c r="AY71" s="819" t="s">
        <v>472</v>
      </c>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530</v>
      </c>
      <c r="C72" s="862"/>
      <c r="D72" s="862"/>
      <c r="E72" s="862"/>
      <c r="F72" s="862"/>
      <c r="G72" s="862"/>
      <c r="H72" s="862"/>
      <c r="I72" s="862"/>
      <c r="J72" s="862"/>
      <c r="K72" s="862"/>
      <c r="L72" s="862"/>
      <c r="M72" s="862"/>
      <c r="N72" s="862"/>
      <c r="O72" s="862"/>
      <c r="P72" s="863"/>
      <c r="Q72" s="864">
        <v>940.16700000000003</v>
      </c>
      <c r="R72" s="819">
        <v>940.16700000000003</v>
      </c>
      <c r="S72" s="819">
        <v>940.16700000000003</v>
      </c>
      <c r="T72" s="819">
        <v>940.16700000000003</v>
      </c>
      <c r="U72" s="819">
        <v>940.16700000000003</v>
      </c>
      <c r="V72" s="819">
        <v>66.646000000000001</v>
      </c>
      <c r="W72" s="819">
        <v>66.646000000000001</v>
      </c>
      <c r="X72" s="819">
        <v>66.646000000000001</v>
      </c>
      <c r="Y72" s="819">
        <v>66.646000000000001</v>
      </c>
      <c r="Z72" s="819">
        <v>66.646000000000001</v>
      </c>
      <c r="AA72" s="819">
        <v>873.52099999999996</v>
      </c>
      <c r="AB72" s="819">
        <v>873.52099999999996</v>
      </c>
      <c r="AC72" s="819">
        <v>873.52099999999996</v>
      </c>
      <c r="AD72" s="819">
        <v>873.52099999999996</v>
      </c>
      <c r="AE72" s="819">
        <v>873.52099999999996</v>
      </c>
      <c r="AF72" s="819">
        <v>851.96</v>
      </c>
      <c r="AG72" s="819">
        <v>851.96</v>
      </c>
      <c r="AH72" s="819">
        <v>851.96</v>
      </c>
      <c r="AI72" s="819">
        <v>851.96</v>
      </c>
      <c r="AJ72" s="819">
        <v>851.96</v>
      </c>
      <c r="AK72" s="819">
        <v>4.2069999999999999</v>
      </c>
      <c r="AL72" s="819">
        <v>4.2069999999999999</v>
      </c>
      <c r="AM72" s="819">
        <v>4.2069999999999999</v>
      </c>
      <c r="AN72" s="819">
        <v>4.2069999999999999</v>
      </c>
      <c r="AO72" s="819">
        <v>4.2069999999999999</v>
      </c>
      <c r="AP72" s="819">
        <v>171.304</v>
      </c>
      <c r="AQ72" s="819">
        <v>171.304</v>
      </c>
      <c r="AR72" s="819">
        <v>171.304</v>
      </c>
      <c r="AS72" s="819">
        <v>171.304</v>
      </c>
      <c r="AT72" s="819">
        <v>171.304</v>
      </c>
      <c r="AU72" s="819">
        <v>1.496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531</v>
      </c>
      <c r="C73" s="862"/>
      <c r="D73" s="862"/>
      <c r="E73" s="862"/>
      <c r="F73" s="862"/>
      <c r="G73" s="862"/>
      <c r="H73" s="862"/>
      <c r="I73" s="862"/>
      <c r="J73" s="862"/>
      <c r="K73" s="862"/>
      <c r="L73" s="862"/>
      <c r="M73" s="862"/>
      <c r="N73" s="862"/>
      <c r="O73" s="862"/>
      <c r="P73" s="863"/>
      <c r="Q73" s="864">
        <v>2420.4090000000001</v>
      </c>
      <c r="R73" s="819">
        <v>2420.4090000000001</v>
      </c>
      <c r="S73" s="819">
        <v>2420.4090000000001</v>
      </c>
      <c r="T73" s="819">
        <v>2420.4090000000001</v>
      </c>
      <c r="U73" s="819">
        <v>2420.4090000000001</v>
      </c>
      <c r="V73" s="819">
        <v>2370.723</v>
      </c>
      <c r="W73" s="819">
        <v>2370.723</v>
      </c>
      <c r="X73" s="819">
        <v>2370.723</v>
      </c>
      <c r="Y73" s="819">
        <v>2370.723</v>
      </c>
      <c r="Z73" s="819">
        <v>2370.723</v>
      </c>
      <c r="AA73" s="819">
        <v>49.686</v>
      </c>
      <c r="AB73" s="819">
        <v>49.686</v>
      </c>
      <c r="AC73" s="819">
        <v>49.686</v>
      </c>
      <c r="AD73" s="819">
        <v>49.686</v>
      </c>
      <c r="AE73" s="819">
        <v>49.686</v>
      </c>
      <c r="AF73" s="819">
        <v>49.686</v>
      </c>
      <c r="AG73" s="819">
        <v>49.686</v>
      </c>
      <c r="AH73" s="819">
        <v>49.686</v>
      </c>
      <c r="AI73" s="819">
        <v>49.686</v>
      </c>
      <c r="AJ73" s="819">
        <v>49.686</v>
      </c>
      <c r="AK73" s="819">
        <v>14.747999999999999</v>
      </c>
      <c r="AL73" s="819">
        <v>14.747999999999999</v>
      </c>
      <c r="AM73" s="819">
        <v>14.747999999999999</v>
      </c>
      <c r="AN73" s="819">
        <v>14.747999999999999</v>
      </c>
      <c r="AO73" s="819">
        <v>14.747999999999999</v>
      </c>
      <c r="AP73" s="819" t="s">
        <v>472</v>
      </c>
      <c r="AQ73" s="819" t="s">
        <v>472</v>
      </c>
      <c r="AR73" s="819" t="s">
        <v>472</v>
      </c>
      <c r="AS73" s="819" t="s">
        <v>472</v>
      </c>
      <c r="AT73" s="819" t="s">
        <v>472</v>
      </c>
      <c r="AU73" s="819" t="s">
        <v>472</v>
      </c>
      <c r="AV73" s="819" t="s">
        <v>472</v>
      </c>
      <c r="AW73" s="819" t="s">
        <v>472</v>
      </c>
      <c r="AX73" s="819" t="s">
        <v>472</v>
      </c>
      <c r="AY73" s="819" t="s">
        <v>472</v>
      </c>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532</v>
      </c>
      <c r="C74" s="862"/>
      <c r="D74" s="862"/>
      <c r="E74" s="862"/>
      <c r="F74" s="862"/>
      <c r="G74" s="862"/>
      <c r="H74" s="862"/>
      <c r="I74" s="862"/>
      <c r="J74" s="862"/>
      <c r="K74" s="862"/>
      <c r="L74" s="862"/>
      <c r="M74" s="862"/>
      <c r="N74" s="862"/>
      <c r="O74" s="862"/>
      <c r="P74" s="863"/>
      <c r="Q74" s="864">
        <v>336761.272</v>
      </c>
      <c r="R74" s="819">
        <v>336761.272</v>
      </c>
      <c r="S74" s="819">
        <v>336761.272</v>
      </c>
      <c r="T74" s="819">
        <v>336761.272</v>
      </c>
      <c r="U74" s="819">
        <v>336761.272</v>
      </c>
      <c r="V74" s="819">
        <v>321618.18699999998</v>
      </c>
      <c r="W74" s="819">
        <v>321618.18699999998</v>
      </c>
      <c r="X74" s="819">
        <v>321618.18699999998</v>
      </c>
      <c r="Y74" s="819">
        <v>321618.18699999998</v>
      </c>
      <c r="Z74" s="819">
        <v>321618.18699999998</v>
      </c>
      <c r="AA74" s="819">
        <v>15143.084999999999</v>
      </c>
      <c r="AB74" s="819">
        <v>15143.084999999999</v>
      </c>
      <c r="AC74" s="819">
        <v>15143.084999999999</v>
      </c>
      <c r="AD74" s="819">
        <v>15143.084999999999</v>
      </c>
      <c r="AE74" s="819">
        <v>15143.084999999999</v>
      </c>
      <c r="AF74" s="819">
        <v>15143.084999999999</v>
      </c>
      <c r="AG74" s="819">
        <v>15143.084999999999</v>
      </c>
      <c r="AH74" s="819">
        <v>15143.084999999999</v>
      </c>
      <c r="AI74" s="819">
        <v>15143.084999999999</v>
      </c>
      <c r="AJ74" s="819">
        <v>15143.084999999999</v>
      </c>
      <c r="AK74" s="819">
        <v>1624.5219999999999</v>
      </c>
      <c r="AL74" s="819">
        <v>1624.5219999999999</v>
      </c>
      <c r="AM74" s="819">
        <v>1624.5219999999999</v>
      </c>
      <c r="AN74" s="819">
        <v>1624.5219999999999</v>
      </c>
      <c r="AO74" s="819">
        <v>1624.5219999999999</v>
      </c>
      <c r="AP74" s="819" t="s">
        <v>472</v>
      </c>
      <c r="AQ74" s="819" t="s">
        <v>472</v>
      </c>
      <c r="AR74" s="819" t="s">
        <v>472</v>
      </c>
      <c r="AS74" s="819" t="s">
        <v>472</v>
      </c>
      <c r="AT74" s="819" t="s">
        <v>472</v>
      </c>
      <c r="AU74" s="819" t="s">
        <v>472</v>
      </c>
      <c r="AV74" s="819" t="s">
        <v>472</v>
      </c>
      <c r="AW74" s="819" t="s">
        <v>472</v>
      </c>
      <c r="AX74" s="819" t="s">
        <v>472</v>
      </c>
      <c r="AY74" s="819" t="s">
        <v>472</v>
      </c>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533</v>
      </c>
      <c r="C75" s="862"/>
      <c r="D75" s="862"/>
      <c r="E75" s="862"/>
      <c r="F75" s="862"/>
      <c r="G75" s="862"/>
      <c r="H75" s="862"/>
      <c r="I75" s="862"/>
      <c r="J75" s="862"/>
      <c r="K75" s="862"/>
      <c r="L75" s="862"/>
      <c r="M75" s="862"/>
      <c r="N75" s="862"/>
      <c r="O75" s="862"/>
      <c r="P75" s="863"/>
      <c r="Q75" s="867">
        <v>2416.4639999999999</v>
      </c>
      <c r="R75" s="868">
        <v>2416.4639999999999</v>
      </c>
      <c r="S75" s="868">
        <v>2416.4639999999999</v>
      </c>
      <c r="T75" s="868">
        <v>2416.4639999999999</v>
      </c>
      <c r="U75" s="818">
        <v>2416.4639999999999</v>
      </c>
      <c r="V75" s="869">
        <v>2416.114</v>
      </c>
      <c r="W75" s="868">
        <v>2416.114</v>
      </c>
      <c r="X75" s="868">
        <v>2416.114</v>
      </c>
      <c r="Y75" s="868">
        <v>2416.114</v>
      </c>
      <c r="Z75" s="818">
        <v>2416.114</v>
      </c>
      <c r="AA75" s="869">
        <v>0.35</v>
      </c>
      <c r="AB75" s="868">
        <v>0.35</v>
      </c>
      <c r="AC75" s="868">
        <v>0.35</v>
      </c>
      <c r="AD75" s="868">
        <v>0.35</v>
      </c>
      <c r="AE75" s="818">
        <v>0.35</v>
      </c>
      <c r="AF75" s="869">
        <v>0.35</v>
      </c>
      <c r="AG75" s="868">
        <v>0.35</v>
      </c>
      <c r="AH75" s="868">
        <v>0.35</v>
      </c>
      <c r="AI75" s="868">
        <v>0.35</v>
      </c>
      <c r="AJ75" s="818">
        <v>0.35</v>
      </c>
      <c r="AK75" s="869" t="s">
        <v>472</v>
      </c>
      <c r="AL75" s="868" t="s">
        <v>472</v>
      </c>
      <c r="AM75" s="868" t="s">
        <v>472</v>
      </c>
      <c r="AN75" s="868" t="s">
        <v>472</v>
      </c>
      <c r="AO75" s="818" t="s">
        <v>472</v>
      </c>
      <c r="AP75" s="869" t="s">
        <v>472</v>
      </c>
      <c r="AQ75" s="868" t="s">
        <v>472</v>
      </c>
      <c r="AR75" s="868" t="s">
        <v>472</v>
      </c>
      <c r="AS75" s="868" t="s">
        <v>472</v>
      </c>
      <c r="AT75" s="818" t="s">
        <v>472</v>
      </c>
      <c r="AU75" s="869" t="s">
        <v>472</v>
      </c>
      <c r="AV75" s="868" t="s">
        <v>472</v>
      </c>
      <c r="AW75" s="868" t="s">
        <v>472</v>
      </c>
      <c r="AX75" s="868" t="s">
        <v>472</v>
      </c>
      <c r="AY75" s="818" t="s">
        <v>472</v>
      </c>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384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16170.094999999999</v>
      </c>
      <c r="AG88" s="830"/>
      <c r="AH88" s="830"/>
      <c r="AI88" s="830"/>
      <c r="AJ88" s="830"/>
      <c r="AK88" s="827"/>
      <c r="AL88" s="827"/>
      <c r="AM88" s="827"/>
      <c r="AN88" s="827"/>
      <c r="AO88" s="827"/>
      <c r="AP88" s="830">
        <v>3600.3609999999999</v>
      </c>
      <c r="AQ88" s="830"/>
      <c r="AR88" s="830"/>
      <c r="AS88" s="830"/>
      <c r="AT88" s="830"/>
      <c r="AU88" s="830">
        <v>1613.5840000000001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301</v>
      </c>
      <c r="CS102" s="838"/>
      <c r="CT102" s="838"/>
      <c r="CU102" s="838"/>
      <c r="CV102" s="881"/>
      <c r="CW102" s="880">
        <v>270.68200000000002</v>
      </c>
      <c r="CX102" s="838"/>
      <c r="CY102" s="838"/>
      <c r="CZ102" s="838"/>
      <c r="DA102" s="881"/>
      <c r="DB102" s="880" t="s">
        <v>472</v>
      </c>
      <c r="DC102" s="838"/>
      <c r="DD102" s="838"/>
      <c r="DE102" s="838"/>
      <c r="DF102" s="881"/>
      <c r="DG102" s="880">
        <v>2085.712</v>
      </c>
      <c r="DH102" s="838"/>
      <c r="DI102" s="838"/>
      <c r="DJ102" s="838"/>
      <c r="DK102" s="881"/>
      <c r="DL102" s="880">
        <v>10.39</v>
      </c>
      <c r="DM102" s="838">
        <v>10.39</v>
      </c>
      <c r="DN102" s="838">
        <v>10.39</v>
      </c>
      <c r="DO102" s="838">
        <v>10.39</v>
      </c>
      <c r="DP102" s="881">
        <v>10.39</v>
      </c>
      <c r="DQ102" s="880">
        <v>632.90200000000004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393</v>
      </c>
      <c r="AB109" s="883"/>
      <c r="AC109" s="883"/>
      <c r="AD109" s="883"/>
      <c r="AE109" s="884"/>
      <c r="AF109" s="882" t="s">
        <v>284</v>
      </c>
      <c r="AG109" s="883"/>
      <c r="AH109" s="883"/>
      <c r="AI109" s="883"/>
      <c r="AJ109" s="884"/>
      <c r="AK109" s="882" t="s">
        <v>283</v>
      </c>
      <c r="AL109" s="883"/>
      <c r="AM109" s="883"/>
      <c r="AN109" s="883"/>
      <c r="AO109" s="884"/>
      <c r="AP109" s="882" t="s">
        <v>394</v>
      </c>
      <c r="AQ109" s="883"/>
      <c r="AR109" s="883"/>
      <c r="AS109" s="883"/>
      <c r="AT109" s="885"/>
      <c r="AU109" s="904" t="s">
        <v>392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393</v>
      </c>
      <c r="BR109" s="883"/>
      <c r="BS109" s="883"/>
      <c r="BT109" s="883"/>
      <c r="BU109" s="884"/>
      <c r="BV109" s="882" t="s">
        <v>284</v>
      </c>
      <c r="BW109" s="883"/>
      <c r="BX109" s="883"/>
      <c r="BY109" s="883"/>
      <c r="BZ109" s="884"/>
      <c r="CA109" s="882" t="s">
        <v>283</v>
      </c>
      <c r="CB109" s="883"/>
      <c r="CC109" s="883"/>
      <c r="CD109" s="883"/>
      <c r="CE109" s="884"/>
      <c r="CF109" s="905" t="s">
        <v>394</v>
      </c>
      <c r="CG109" s="905"/>
      <c r="CH109" s="905"/>
      <c r="CI109" s="905"/>
      <c r="CJ109" s="905"/>
      <c r="CK109" s="882" t="s">
        <v>395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393</v>
      </c>
      <c r="DH109" s="883"/>
      <c r="DI109" s="883"/>
      <c r="DJ109" s="883"/>
      <c r="DK109" s="884"/>
      <c r="DL109" s="882" t="s">
        <v>284</v>
      </c>
      <c r="DM109" s="883"/>
      <c r="DN109" s="883"/>
      <c r="DO109" s="883"/>
      <c r="DP109" s="884"/>
      <c r="DQ109" s="882" t="s">
        <v>283</v>
      </c>
      <c r="DR109" s="883"/>
      <c r="DS109" s="883"/>
      <c r="DT109" s="883"/>
      <c r="DU109" s="884"/>
      <c r="DV109" s="882" t="s">
        <v>394</v>
      </c>
      <c r="DW109" s="883"/>
      <c r="DX109" s="883"/>
      <c r="DY109" s="883"/>
      <c r="DZ109" s="885"/>
    </row>
    <row r="110" spans="1:131" s="197" customFormat="1" ht="26.25" customHeight="1" x14ac:dyDescent="0.15">
      <c r="A110" s="886" t="s">
        <v>396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5377803</v>
      </c>
      <c r="AB110" s="890"/>
      <c r="AC110" s="890"/>
      <c r="AD110" s="890"/>
      <c r="AE110" s="891"/>
      <c r="AF110" s="892">
        <v>5474135</v>
      </c>
      <c r="AG110" s="890"/>
      <c r="AH110" s="890"/>
      <c r="AI110" s="890"/>
      <c r="AJ110" s="891"/>
      <c r="AK110" s="892">
        <v>5420046</v>
      </c>
      <c r="AL110" s="890"/>
      <c r="AM110" s="890"/>
      <c r="AN110" s="890"/>
      <c r="AO110" s="891"/>
      <c r="AP110" s="893">
        <v>18.100000000000001</v>
      </c>
      <c r="AQ110" s="894"/>
      <c r="AR110" s="894"/>
      <c r="AS110" s="894"/>
      <c r="AT110" s="895"/>
      <c r="AU110" s="896" t="s">
        <v>60</v>
      </c>
      <c r="AV110" s="897"/>
      <c r="AW110" s="897"/>
      <c r="AX110" s="897"/>
      <c r="AY110" s="898"/>
      <c r="AZ110" s="940" t="s">
        <v>397</v>
      </c>
      <c r="BA110" s="887"/>
      <c r="BB110" s="887"/>
      <c r="BC110" s="887"/>
      <c r="BD110" s="887"/>
      <c r="BE110" s="887"/>
      <c r="BF110" s="887"/>
      <c r="BG110" s="887"/>
      <c r="BH110" s="887"/>
      <c r="BI110" s="887"/>
      <c r="BJ110" s="887"/>
      <c r="BK110" s="887"/>
      <c r="BL110" s="887"/>
      <c r="BM110" s="887"/>
      <c r="BN110" s="887"/>
      <c r="BO110" s="887"/>
      <c r="BP110" s="888"/>
      <c r="BQ110" s="926">
        <v>45154446</v>
      </c>
      <c r="BR110" s="927"/>
      <c r="BS110" s="927"/>
      <c r="BT110" s="927"/>
      <c r="BU110" s="927"/>
      <c r="BV110" s="927">
        <v>45759857</v>
      </c>
      <c r="BW110" s="927"/>
      <c r="BX110" s="927"/>
      <c r="BY110" s="927"/>
      <c r="BZ110" s="927"/>
      <c r="CA110" s="927">
        <v>45000162</v>
      </c>
      <c r="CB110" s="927"/>
      <c r="CC110" s="927"/>
      <c r="CD110" s="927"/>
      <c r="CE110" s="927"/>
      <c r="CF110" s="941">
        <v>150.5</v>
      </c>
      <c r="CG110" s="942"/>
      <c r="CH110" s="942"/>
      <c r="CI110" s="942"/>
      <c r="CJ110" s="942"/>
      <c r="CK110" s="943" t="s">
        <v>398</v>
      </c>
      <c r="CL110" s="944"/>
      <c r="CM110" s="923" t="s">
        <v>399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400</v>
      </c>
      <c r="DH110" s="927"/>
      <c r="DI110" s="927"/>
      <c r="DJ110" s="927"/>
      <c r="DK110" s="927"/>
      <c r="DL110" s="927" t="s">
        <v>400</v>
      </c>
      <c r="DM110" s="927"/>
      <c r="DN110" s="927"/>
      <c r="DO110" s="927"/>
      <c r="DP110" s="927"/>
      <c r="DQ110" s="927" t="s">
        <v>400</v>
      </c>
      <c r="DR110" s="927"/>
      <c r="DS110" s="927"/>
      <c r="DT110" s="927"/>
      <c r="DU110" s="927"/>
      <c r="DV110" s="928" t="s">
        <v>400</v>
      </c>
      <c r="DW110" s="928"/>
      <c r="DX110" s="928"/>
      <c r="DY110" s="928"/>
      <c r="DZ110" s="929"/>
    </row>
    <row r="111" spans="1:131" s="197" customFormat="1" ht="26.25" customHeight="1" x14ac:dyDescent="0.15">
      <c r="A111" s="930" t="s">
        <v>401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400</v>
      </c>
      <c r="AB111" s="934"/>
      <c r="AC111" s="934"/>
      <c r="AD111" s="934"/>
      <c r="AE111" s="935"/>
      <c r="AF111" s="936" t="s">
        <v>400</v>
      </c>
      <c r="AG111" s="934"/>
      <c r="AH111" s="934"/>
      <c r="AI111" s="934"/>
      <c r="AJ111" s="935"/>
      <c r="AK111" s="936" t="s">
        <v>400</v>
      </c>
      <c r="AL111" s="934"/>
      <c r="AM111" s="934"/>
      <c r="AN111" s="934"/>
      <c r="AO111" s="935"/>
      <c r="AP111" s="937" t="s">
        <v>400</v>
      </c>
      <c r="AQ111" s="938"/>
      <c r="AR111" s="938"/>
      <c r="AS111" s="938"/>
      <c r="AT111" s="939"/>
      <c r="AU111" s="899"/>
      <c r="AV111" s="900"/>
      <c r="AW111" s="900"/>
      <c r="AX111" s="900"/>
      <c r="AY111" s="901"/>
      <c r="AZ111" s="949" t="s">
        <v>402</v>
      </c>
      <c r="BA111" s="950"/>
      <c r="BB111" s="950"/>
      <c r="BC111" s="950"/>
      <c r="BD111" s="950"/>
      <c r="BE111" s="950"/>
      <c r="BF111" s="950"/>
      <c r="BG111" s="950"/>
      <c r="BH111" s="950"/>
      <c r="BI111" s="950"/>
      <c r="BJ111" s="950"/>
      <c r="BK111" s="950"/>
      <c r="BL111" s="950"/>
      <c r="BM111" s="950"/>
      <c r="BN111" s="950"/>
      <c r="BO111" s="950"/>
      <c r="BP111" s="951"/>
      <c r="BQ111" s="919">
        <v>1812069</v>
      </c>
      <c r="BR111" s="920"/>
      <c r="BS111" s="920"/>
      <c r="BT111" s="920"/>
      <c r="BU111" s="920"/>
      <c r="BV111" s="920">
        <v>1856483</v>
      </c>
      <c r="BW111" s="920"/>
      <c r="BX111" s="920"/>
      <c r="BY111" s="920"/>
      <c r="BZ111" s="920"/>
      <c r="CA111" s="920">
        <v>1760784</v>
      </c>
      <c r="CB111" s="920"/>
      <c r="CC111" s="920"/>
      <c r="CD111" s="920"/>
      <c r="CE111" s="920"/>
      <c r="CF111" s="914">
        <v>5.9</v>
      </c>
      <c r="CG111" s="915"/>
      <c r="CH111" s="915"/>
      <c r="CI111" s="915"/>
      <c r="CJ111" s="915"/>
      <c r="CK111" s="945"/>
      <c r="CL111" s="946"/>
      <c r="CM111" s="916" t="s">
        <v>403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404</v>
      </c>
      <c r="DH111" s="920"/>
      <c r="DI111" s="920"/>
      <c r="DJ111" s="920"/>
      <c r="DK111" s="920"/>
      <c r="DL111" s="920" t="s">
        <v>404</v>
      </c>
      <c r="DM111" s="920"/>
      <c r="DN111" s="920"/>
      <c r="DO111" s="920"/>
      <c r="DP111" s="920"/>
      <c r="DQ111" s="920" t="s">
        <v>404</v>
      </c>
      <c r="DR111" s="920"/>
      <c r="DS111" s="920"/>
      <c r="DT111" s="920"/>
      <c r="DU111" s="920"/>
      <c r="DV111" s="921" t="s">
        <v>404</v>
      </c>
      <c r="DW111" s="921"/>
      <c r="DX111" s="921"/>
      <c r="DY111" s="921"/>
      <c r="DZ111" s="922"/>
    </row>
    <row r="112" spans="1:131" s="197" customFormat="1" ht="26.25" customHeight="1" x14ac:dyDescent="0.15">
      <c r="A112" s="952" t="s">
        <v>405</v>
      </c>
      <c r="B112" s="953"/>
      <c r="C112" s="950" t="s">
        <v>406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404</v>
      </c>
      <c r="AB112" s="959"/>
      <c r="AC112" s="959"/>
      <c r="AD112" s="959"/>
      <c r="AE112" s="960"/>
      <c r="AF112" s="961" t="s">
        <v>404</v>
      </c>
      <c r="AG112" s="959"/>
      <c r="AH112" s="959"/>
      <c r="AI112" s="959"/>
      <c r="AJ112" s="960"/>
      <c r="AK112" s="961" t="s">
        <v>404</v>
      </c>
      <c r="AL112" s="959"/>
      <c r="AM112" s="959"/>
      <c r="AN112" s="959"/>
      <c r="AO112" s="960"/>
      <c r="AP112" s="962" t="s">
        <v>404</v>
      </c>
      <c r="AQ112" s="963"/>
      <c r="AR112" s="963"/>
      <c r="AS112" s="963"/>
      <c r="AT112" s="964"/>
      <c r="AU112" s="899"/>
      <c r="AV112" s="900"/>
      <c r="AW112" s="900"/>
      <c r="AX112" s="900"/>
      <c r="AY112" s="901"/>
      <c r="AZ112" s="949" t="s">
        <v>407</v>
      </c>
      <c r="BA112" s="950"/>
      <c r="BB112" s="950"/>
      <c r="BC112" s="950"/>
      <c r="BD112" s="950"/>
      <c r="BE112" s="950"/>
      <c r="BF112" s="950"/>
      <c r="BG112" s="950"/>
      <c r="BH112" s="950"/>
      <c r="BI112" s="950"/>
      <c r="BJ112" s="950"/>
      <c r="BK112" s="950"/>
      <c r="BL112" s="950"/>
      <c r="BM112" s="950"/>
      <c r="BN112" s="950"/>
      <c r="BO112" s="950"/>
      <c r="BP112" s="951"/>
      <c r="BQ112" s="919">
        <v>21258184</v>
      </c>
      <c r="BR112" s="920"/>
      <c r="BS112" s="920"/>
      <c r="BT112" s="920"/>
      <c r="BU112" s="920"/>
      <c r="BV112" s="920">
        <v>21174071</v>
      </c>
      <c r="BW112" s="920"/>
      <c r="BX112" s="920"/>
      <c r="BY112" s="920"/>
      <c r="BZ112" s="920"/>
      <c r="CA112" s="920">
        <v>18788483</v>
      </c>
      <c r="CB112" s="920"/>
      <c r="CC112" s="920"/>
      <c r="CD112" s="920"/>
      <c r="CE112" s="920"/>
      <c r="CF112" s="914">
        <v>62.9</v>
      </c>
      <c r="CG112" s="915"/>
      <c r="CH112" s="915"/>
      <c r="CI112" s="915"/>
      <c r="CJ112" s="915"/>
      <c r="CK112" s="945"/>
      <c r="CL112" s="946"/>
      <c r="CM112" s="916" t="s">
        <v>408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404</v>
      </c>
      <c r="DH112" s="920"/>
      <c r="DI112" s="920"/>
      <c r="DJ112" s="920"/>
      <c r="DK112" s="920"/>
      <c r="DL112" s="920" t="s">
        <v>404</v>
      </c>
      <c r="DM112" s="920"/>
      <c r="DN112" s="920"/>
      <c r="DO112" s="920"/>
      <c r="DP112" s="920"/>
      <c r="DQ112" s="920" t="s">
        <v>404</v>
      </c>
      <c r="DR112" s="920"/>
      <c r="DS112" s="920"/>
      <c r="DT112" s="920"/>
      <c r="DU112" s="920"/>
      <c r="DV112" s="921" t="s">
        <v>404</v>
      </c>
      <c r="DW112" s="921"/>
      <c r="DX112" s="921"/>
      <c r="DY112" s="921"/>
      <c r="DZ112" s="922"/>
    </row>
    <row r="113" spans="1:130" s="197" customFormat="1" ht="26.25" customHeight="1" x14ac:dyDescent="0.15">
      <c r="A113" s="954"/>
      <c r="B113" s="955"/>
      <c r="C113" s="950" t="s">
        <v>409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1518036</v>
      </c>
      <c r="AB113" s="934"/>
      <c r="AC113" s="934"/>
      <c r="AD113" s="934"/>
      <c r="AE113" s="935"/>
      <c r="AF113" s="936">
        <v>1675290</v>
      </c>
      <c r="AG113" s="934"/>
      <c r="AH113" s="934"/>
      <c r="AI113" s="934"/>
      <c r="AJ113" s="935"/>
      <c r="AK113" s="936">
        <v>1080180</v>
      </c>
      <c r="AL113" s="934"/>
      <c r="AM113" s="934"/>
      <c r="AN113" s="934"/>
      <c r="AO113" s="935"/>
      <c r="AP113" s="937">
        <v>3.6</v>
      </c>
      <c r="AQ113" s="938"/>
      <c r="AR113" s="938"/>
      <c r="AS113" s="938"/>
      <c r="AT113" s="939"/>
      <c r="AU113" s="899"/>
      <c r="AV113" s="900"/>
      <c r="AW113" s="900"/>
      <c r="AX113" s="900"/>
      <c r="AY113" s="901"/>
      <c r="AZ113" s="949" t="s">
        <v>410</v>
      </c>
      <c r="BA113" s="950"/>
      <c r="BB113" s="950"/>
      <c r="BC113" s="950"/>
      <c r="BD113" s="950"/>
      <c r="BE113" s="950"/>
      <c r="BF113" s="950"/>
      <c r="BG113" s="950"/>
      <c r="BH113" s="950"/>
      <c r="BI113" s="950"/>
      <c r="BJ113" s="950"/>
      <c r="BK113" s="950"/>
      <c r="BL113" s="950"/>
      <c r="BM113" s="950"/>
      <c r="BN113" s="950"/>
      <c r="BO113" s="950"/>
      <c r="BP113" s="951"/>
      <c r="BQ113" s="919">
        <v>1465313</v>
      </c>
      <c r="BR113" s="920"/>
      <c r="BS113" s="920"/>
      <c r="BT113" s="920"/>
      <c r="BU113" s="920"/>
      <c r="BV113" s="920">
        <v>1714318</v>
      </c>
      <c r="BW113" s="920"/>
      <c r="BX113" s="920"/>
      <c r="BY113" s="920"/>
      <c r="BZ113" s="920"/>
      <c r="CA113" s="920">
        <v>1613584</v>
      </c>
      <c r="CB113" s="920"/>
      <c r="CC113" s="920"/>
      <c r="CD113" s="920"/>
      <c r="CE113" s="920"/>
      <c r="CF113" s="914">
        <v>5.4</v>
      </c>
      <c r="CG113" s="915"/>
      <c r="CH113" s="915"/>
      <c r="CI113" s="915"/>
      <c r="CJ113" s="915"/>
      <c r="CK113" s="945"/>
      <c r="CL113" s="946"/>
      <c r="CM113" s="916" t="s">
        <v>411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404</v>
      </c>
      <c r="DH113" s="959"/>
      <c r="DI113" s="959"/>
      <c r="DJ113" s="959"/>
      <c r="DK113" s="960"/>
      <c r="DL113" s="961" t="s">
        <v>404</v>
      </c>
      <c r="DM113" s="959"/>
      <c r="DN113" s="959"/>
      <c r="DO113" s="959"/>
      <c r="DP113" s="960"/>
      <c r="DQ113" s="961" t="s">
        <v>404</v>
      </c>
      <c r="DR113" s="959"/>
      <c r="DS113" s="959"/>
      <c r="DT113" s="959"/>
      <c r="DU113" s="960"/>
      <c r="DV113" s="962" t="s">
        <v>404</v>
      </c>
      <c r="DW113" s="963"/>
      <c r="DX113" s="963"/>
      <c r="DY113" s="963"/>
      <c r="DZ113" s="964"/>
    </row>
    <row r="114" spans="1:130" s="197" customFormat="1" ht="26.25" customHeight="1" x14ac:dyDescent="0.15">
      <c r="A114" s="954"/>
      <c r="B114" s="955"/>
      <c r="C114" s="950" t="s">
        <v>412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312834</v>
      </c>
      <c r="AB114" s="959"/>
      <c r="AC114" s="959"/>
      <c r="AD114" s="959"/>
      <c r="AE114" s="960"/>
      <c r="AF114" s="961">
        <v>278635</v>
      </c>
      <c r="AG114" s="959"/>
      <c r="AH114" s="959"/>
      <c r="AI114" s="959"/>
      <c r="AJ114" s="960"/>
      <c r="AK114" s="961">
        <v>240809</v>
      </c>
      <c r="AL114" s="959"/>
      <c r="AM114" s="959"/>
      <c r="AN114" s="959"/>
      <c r="AO114" s="960"/>
      <c r="AP114" s="962">
        <v>0.8</v>
      </c>
      <c r="AQ114" s="963"/>
      <c r="AR114" s="963"/>
      <c r="AS114" s="963"/>
      <c r="AT114" s="964"/>
      <c r="AU114" s="899"/>
      <c r="AV114" s="900"/>
      <c r="AW114" s="900"/>
      <c r="AX114" s="900"/>
      <c r="AY114" s="901"/>
      <c r="AZ114" s="949" t="s">
        <v>413</v>
      </c>
      <c r="BA114" s="950"/>
      <c r="BB114" s="950"/>
      <c r="BC114" s="950"/>
      <c r="BD114" s="950"/>
      <c r="BE114" s="950"/>
      <c r="BF114" s="950"/>
      <c r="BG114" s="950"/>
      <c r="BH114" s="950"/>
      <c r="BI114" s="950"/>
      <c r="BJ114" s="950"/>
      <c r="BK114" s="950"/>
      <c r="BL114" s="950"/>
      <c r="BM114" s="950"/>
      <c r="BN114" s="950"/>
      <c r="BO114" s="950"/>
      <c r="BP114" s="951"/>
      <c r="BQ114" s="919">
        <v>9096812</v>
      </c>
      <c r="BR114" s="920"/>
      <c r="BS114" s="920"/>
      <c r="BT114" s="920"/>
      <c r="BU114" s="920"/>
      <c r="BV114" s="920">
        <v>8678227</v>
      </c>
      <c r="BW114" s="920"/>
      <c r="BX114" s="920"/>
      <c r="BY114" s="920"/>
      <c r="BZ114" s="920"/>
      <c r="CA114" s="920">
        <v>7706323</v>
      </c>
      <c r="CB114" s="920"/>
      <c r="CC114" s="920"/>
      <c r="CD114" s="920"/>
      <c r="CE114" s="920"/>
      <c r="CF114" s="914">
        <v>25.8</v>
      </c>
      <c r="CG114" s="915"/>
      <c r="CH114" s="915"/>
      <c r="CI114" s="915"/>
      <c r="CJ114" s="915"/>
      <c r="CK114" s="945"/>
      <c r="CL114" s="946"/>
      <c r="CM114" s="916" t="s">
        <v>414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404</v>
      </c>
      <c r="DH114" s="959"/>
      <c r="DI114" s="959"/>
      <c r="DJ114" s="959"/>
      <c r="DK114" s="960"/>
      <c r="DL114" s="961" t="s">
        <v>404</v>
      </c>
      <c r="DM114" s="959"/>
      <c r="DN114" s="959"/>
      <c r="DO114" s="959"/>
      <c r="DP114" s="960"/>
      <c r="DQ114" s="961" t="s">
        <v>404</v>
      </c>
      <c r="DR114" s="959"/>
      <c r="DS114" s="959"/>
      <c r="DT114" s="959"/>
      <c r="DU114" s="960"/>
      <c r="DV114" s="962" t="s">
        <v>404</v>
      </c>
      <c r="DW114" s="963"/>
      <c r="DX114" s="963"/>
      <c r="DY114" s="963"/>
      <c r="DZ114" s="964"/>
    </row>
    <row r="115" spans="1:130" s="197" customFormat="1" ht="26.25" customHeight="1" x14ac:dyDescent="0.15">
      <c r="A115" s="954"/>
      <c r="B115" s="955"/>
      <c r="C115" s="950" t="s">
        <v>415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98202</v>
      </c>
      <c r="AB115" s="934"/>
      <c r="AC115" s="934"/>
      <c r="AD115" s="934"/>
      <c r="AE115" s="935"/>
      <c r="AF115" s="936">
        <v>57305</v>
      </c>
      <c r="AG115" s="934"/>
      <c r="AH115" s="934"/>
      <c r="AI115" s="934"/>
      <c r="AJ115" s="935"/>
      <c r="AK115" s="936">
        <v>104182</v>
      </c>
      <c r="AL115" s="934"/>
      <c r="AM115" s="934"/>
      <c r="AN115" s="934"/>
      <c r="AO115" s="935"/>
      <c r="AP115" s="937">
        <v>0.3</v>
      </c>
      <c r="AQ115" s="938"/>
      <c r="AR115" s="938"/>
      <c r="AS115" s="938"/>
      <c r="AT115" s="939"/>
      <c r="AU115" s="899"/>
      <c r="AV115" s="900"/>
      <c r="AW115" s="900"/>
      <c r="AX115" s="900"/>
      <c r="AY115" s="901"/>
      <c r="AZ115" s="949" t="s">
        <v>416</v>
      </c>
      <c r="BA115" s="950"/>
      <c r="BB115" s="950"/>
      <c r="BC115" s="950"/>
      <c r="BD115" s="950"/>
      <c r="BE115" s="950"/>
      <c r="BF115" s="950"/>
      <c r="BG115" s="950"/>
      <c r="BH115" s="950"/>
      <c r="BI115" s="950"/>
      <c r="BJ115" s="950"/>
      <c r="BK115" s="950"/>
      <c r="BL115" s="950"/>
      <c r="BM115" s="950"/>
      <c r="BN115" s="950"/>
      <c r="BO115" s="950"/>
      <c r="BP115" s="951"/>
      <c r="BQ115" s="919">
        <v>649576</v>
      </c>
      <c r="BR115" s="920"/>
      <c r="BS115" s="920"/>
      <c r="BT115" s="920"/>
      <c r="BU115" s="920"/>
      <c r="BV115" s="920">
        <v>642005</v>
      </c>
      <c r="BW115" s="920"/>
      <c r="BX115" s="920"/>
      <c r="BY115" s="920"/>
      <c r="BZ115" s="920"/>
      <c r="CA115" s="920">
        <v>643977</v>
      </c>
      <c r="CB115" s="920"/>
      <c r="CC115" s="920"/>
      <c r="CD115" s="920"/>
      <c r="CE115" s="920"/>
      <c r="CF115" s="914">
        <v>2.2000000000000002</v>
      </c>
      <c r="CG115" s="915"/>
      <c r="CH115" s="915"/>
      <c r="CI115" s="915"/>
      <c r="CJ115" s="915"/>
      <c r="CK115" s="945"/>
      <c r="CL115" s="946"/>
      <c r="CM115" s="949" t="s">
        <v>417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1420828</v>
      </c>
      <c r="DH115" s="959"/>
      <c r="DI115" s="959"/>
      <c r="DJ115" s="959"/>
      <c r="DK115" s="960"/>
      <c r="DL115" s="961">
        <v>1522547</v>
      </c>
      <c r="DM115" s="959"/>
      <c r="DN115" s="959"/>
      <c r="DO115" s="959"/>
      <c r="DP115" s="960"/>
      <c r="DQ115" s="961">
        <v>1486555</v>
      </c>
      <c r="DR115" s="959"/>
      <c r="DS115" s="959"/>
      <c r="DT115" s="959"/>
      <c r="DU115" s="960"/>
      <c r="DV115" s="962">
        <v>5</v>
      </c>
      <c r="DW115" s="963"/>
      <c r="DX115" s="963"/>
      <c r="DY115" s="963"/>
      <c r="DZ115" s="964"/>
    </row>
    <row r="116" spans="1:130" s="197" customFormat="1" ht="26.25" customHeight="1" x14ac:dyDescent="0.15">
      <c r="A116" s="956"/>
      <c r="B116" s="957"/>
      <c r="C116" s="971" t="s">
        <v>418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v>
      </c>
      <c r="AB116" s="959"/>
      <c r="AC116" s="959"/>
      <c r="AD116" s="959"/>
      <c r="AE116" s="960"/>
      <c r="AF116" s="961" t="s">
        <v>404</v>
      </c>
      <c r="AG116" s="959"/>
      <c r="AH116" s="959"/>
      <c r="AI116" s="959"/>
      <c r="AJ116" s="960"/>
      <c r="AK116" s="961" t="s">
        <v>404</v>
      </c>
      <c r="AL116" s="959"/>
      <c r="AM116" s="959"/>
      <c r="AN116" s="959"/>
      <c r="AO116" s="960"/>
      <c r="AP116" s="962" t="s">
        <v>404</v>
      </c>
      <c r="AQ116" s="963"/>
      <c r="AR116" s="963"/>
      <c r="AS116" s="963"/>
      <c r="AT116" s="964"/>
      <c r="AU116" s="899"/>
      <c r="AV116" s="900"/>
      <c r="AW116" s="900"/>
      <c r="AX116" s="900"/>
      <c r="AY116" s="901"/>
      <c r="AZ116" s="949" t="s">
        <v>419</v>
      </c>
      <c r="BA116" s="950"/>
      <c r="BB116" s="950"/>
      <c r="BC116" s="950"/>
      <c r="BD116" s="950"/>
      <c r="BE116" s="950"/>
      <c r="BF116" s="950"/>
      <c r="BG116" s="950"/>
      <c r="BH116" s="950"/>
      <c r="BI116" s="950"/>
      <c r="BJ116" s="950"/>
      <c r="BK116" s="950"/>
      <c r="BL116" s="950"/>
      <c r="BM116" s="950"/>
      <c r="BN116" s="950"/>
      <c r="BO116" s="950"/>
      <c r="BP116" s="951"/>
      <c r="BQ116" s="919" t="s">
        <v>404</v>
      </c>
      <c r="BR116" s="920"/>
      <c r="BS116" s="920"/>
      <c r="BT116" s="920"/>
      <c r="BU116" s="920"/>
      <c r="BV116" s="920" t="s">
        <v>404</v>
      </c>
      <c r="BW116" s="920"/>
      <c r="BX116" s="920"/>
      <c r="BY116" s="920"/>
      <c r="BZ116" s="920"/>
      <c r="CA116" s="920" t="s">
        <v>404</v>
      </c>
      <c r="CB116" s="920"/>
      <c r="CC116" s="920"/>
      <c r="CD116" s="920"/>
      <c r="CE116" s="920"/>
      <c r="CF116" s="914" t="s">
        <v>404</v>
      </c>
      <c r="CG116" s="915"/>
      <c r="CH116" s="915"/>
      <c r="CI116" s="915"/>
      <c r="CJ116" s="915"/>
      <c r="CK116" s="945"/>
      <c r="CL116" s="946"/>
      <c r="CM116" s="916" t="s">
        <v>420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391241</v>
      </c>
      <c r="DH116" s="959"/>
      <c r="DI116" s="959"/>
      <c r="DJ116" s="959"/>
      <c r="DK116" s="960"/>
      <c r="DL116" s="961">
        <v>333936</v>
      </c>
      <c r="DM116" s="959"/>
      <c r="DN116" s="959"/>
      <c r="DO116" s="959"/>
      <c r="DP116" s="960"/>
      <c r="DQ116" s="961">
        <v>274229</v>
      </c>
      <c r="DR116" s="959"/>
      <c r="DS116" s="959"/>
      <c r="DT116" s="959"/>
      <c r="DU116" s="960"/>
      <c r="DV116" s="962">
        <v>0.9</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421</v>
      </c>
      <c r="Z117" s="884"/>
      <c r="AA117" s="996">
        <v>7306891</v>
      </c>
      <c r="AB117" s="966"/>
      <c r="AC117" s="966"/>
      <c r="AD117" s="966"/>
      <c r="AE117" s="967"/>
      <c r="AF117" s="965">
        <v>7485365</v>
      </c>
      <c r="AG117" s="966"/>
      <c r="AH117" s="966"/>
      <c r="AI117" s="966"/>
      <c r="AJ117" s="967"/>
      <c r="AK117" s="965">
        <v>6845217</v>
      </c>
      <c r="AL117" s="966"/>
      <c r="AM117" s="966"/>
      <c r="AN117" s="966"/>
      <c r="AO117" s="967"/>
      <c r="AP117" s="968"/>
      <c r="AQ117" s="969"/>
      <c r="AR117" s="969"/>
      <c r="AS117" s="969"/>
      <c r="AT117" s="970"/>
      <c r="AU117" s="899"/>
      <c r="AV117" s="900"/>
      <c r="AW117" s="900"/>
      <c r="AX117" s="900"/>
      <c r="AY117" s="901"/>
      <c r="AZ117" s="995" t="s">
        <v>422</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395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393</v>
      </c>
      <c r="AB118" s="883"/>
      <c r="AC118" s="883"/>
      <c r="AD118" s="883"/>
      <c r="AE118" s="884"/>
      <c r="AF118" s="882" t="s">
        <v>284</v>
      </c>
      <c r="AG118" s="883"/>
      <c r="AH118" s="883"/>
      <c r="AI118" s="883"/>
      <c r="AJ118" s="884"/>
      <c r="AK118" s="882" t="s">
        <v>283</v>
      </c>
      <c r="AL118" s="883"/>
      <c r="AM118" s="883"/>
      <c r="AN118" s="883"/>
      <c r="AO118" s="884"/>
      <c r="AP118" s="990" t="s">
        <v>394</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424</v>
      </c>
      <c r="BP118" s="994"/>
      <c r="BQ118" s="985">
        <v>79436400</v>
      </c>
      <c r="BR118" s="986"/>
      <c r="BS118" s="986"/>
      <c r="BT118" s="986"/>
      <c r="BU118" s="986"/>
      <c r="BV118" s="986">
        <v>79824961</v>
      </c>
      <c r="BW118" s="986"/>
      <c r="BX118" s="986"/>
      <c r="BY118" s="986"/>
      <c r="BZ118" s="986"/>
      <c r="CA118" s="986">
        <v>75513313</v>
      </c>
      <c r="CB118" s="986"/>
      <c r="CC118" s="986"/>
      <c r="CD118" s="986"/>
      <c r="CE118" s="986"/>
      <c r="CF118" s="987"/>
      <c r="CG118" s="988"/>
      <c r="CH118" s="988"/>
      <c r="CI118" s="988"/>
      <c r="CJ118" s="989"/>
      <c r="CK118" s="945"/>
      <c r="CL118" s="946"/>
      <c r="CM118" s="916" t="s">
        <v>425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398</v>
      </c>
      <c r="B119" s="944"/>
      <c r="C119" s="923" t="s">
        <v>399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426</v>
      </c>
      <c r="AV119" s="978"/>
      <c r="AW119" s="978"/>
      <c r="AX119" s="978"/>
      <c r="AY119" s="979"/>
      <c r="AZ119" s="940" t="s">
        <v>427</v>
      </c>
      <c r="BA119" s="887"/>
      <c r="BB119" s="887"/>
      <c r="BC119" s="887"/>
      <c r="BD119" s="887"/>
      <c r="BE119" s="887"/>
      <c r="BF119" s="887"/>
      <c r="BG119" s="887"/>
      <c r="BH119" s="887"/>
      <c r="BI119" s="887"/>
      <c r="BJ119" s="887"/>
      <c r="BK119" s="887"/>
      <c r="BL119" s="887"/>
      <c r="BM119" s="887"/>
      <c r="BN119" s="887"/>
      <c r="BO119" s="887"/>
      <c r="BP119" s="888"/>
      <c r="BQ119" s="926">
        <v>10056845</v>
      </c>
      <c r="BR119" s="927"/>
      <c r="BS119" s="927"/>
      <c r="BT119" s="927"/>
      <c r="BU119" s="927"/>
      <c r="BV119" s="927">
        <v>10549274</v>
      </c>
      <c r="BW119" s="927"/>
      <c r="BX119" s="927"/>
      <c r="BY119" s="927"/>
      <c r="BZ119" s="927"/>
      <c r="CA119" s="927">
        <v>11194223</v>
      </c>
      <c r="CB119" s="927"/>
      <c r="CC119" s="927"/>
      <c r="CD119" s="927"/>
      <c r="CE119" s="927"/>
      <c r="CF119" s="941">
        <v>37.5</v>
      </c>
      <c r="CG119" s="942"/>
      <c r="CH119" s="942"/>
      <c r="CI119" s="942"/>
      <c r="CJ119" s="942"/>
      <c r="CK119" s="947"/>
      <c r="CL119" s="948"/>
      <c r="CM119" s="1004" t="s">
        <v>428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403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429</v>
      </c>
      <c r="BA120" s="950"/>
      <c r="BB120" s="950"/>
      <c r="BC120" s="950"/>
      <c r="BD120" s="950"/>
      <c r="BE120" s="950"/>
      <c r="BF120" s="950"/>
      <c r="BG120" s="950"/>
      <c r="BH120" s="950"/>
      <c r="BI120" s="950"/>
      <c r="BJ120" s="950"/>
      <c r="BK120" s="950"/>
      <c r="BL120" s="950"/>
      <c r="BM120" s="950"/>
      <c r="BN120" s="950"/>
      <c r="BO120" s="950"/>
      <c r="BP120" s="951"/>
      <c r="BQ120" s="919">
        <v>15054670</v>
      </c>
      <c r="BR120" s="920"/>
      <c r="BS120" s="920"/>
      <c r="BT120" s="920"/>
      <c r="BU120" s="920"/>
      <c r="BV120" s="920">
        <v>15275133</v>
      </c>
      <c r="BW120" s="920"/>
      <c r="BX120" s="920"/>
      <c r="BY120" s="920"/>
      <c r="BZ120" s="920"/>
      <c r="CA120" s="920">
        <v>14670817</v>
      </c>
      <c r="CB120" s="920"/>
      <c r="CC120" s="920"/>
      <c r="CD120" s="920"/>
      <c r="CE120" s="920"/>
      <c r="CF120" s="914">
        <v>49.1</v>
      </c>
      <c r="CG120" s="915"/>
      <c r="CH120" s="915"/>
      <c r="CI120" s="915"/>
      <c r="CJ120" s="915"/>
      <c r="CK120" s="1013" t="s">
        <v>430</v>
      </c>
      <c r="CL120" s="1014"/>
      <c r="CM120" s="1014"/>
      <c r="CN120" s="1014"/>
      <c r="CO120" s="1015"/>
      <c r="CP120" s="1021" t="s">
        <v>378</v>
      </c>
      <c r="CQ120" s="1022"/>
      <c r="CR120" s="1022"/>
      <c r="CS120" s="1022"/>
      <c r="CT120" s="1022"/>
      <c r="CU120" s="1022"/>
      <c r="CV120" s="1022"/>
      <c r="CW120" s="1022"/>
      <c r="CX120" s="1022"/>
      <c r="CY120" s="1022"/>
      <c r="CZ120" s="1022"/>
      <c r="DA120" s="1022"/>
      <c r="DB120" s="1022"/>
      <c r="DC120" s="1022"/>
      <c r="DD120" s="1022"/>
      <c r="DE120" s="1022"/>
      <c r="DF120" s="1023"/>
      <c r="DG120" s="926" t="s">
        <v>108</v>
      </c>
      <c r="DH120" s="927"/>
      <c r="DI120" s="927"/>
      <c r="DJ120" s="927"/>
      <c r="DK120" s="927"/>
      <c r="DL120" s="927" t="s">
        <v>108</v>
      </c>
      <c r="DM120" s="927"/>
      <c r="DN120" s="927"/>
      <c r="DO120" s="927"/>
      <c r="DP120" s="927"/>
      <c r="DQ120" s="927">
        <v>18549572</v>
      </c>
      <c r="DR120" s="927"/>
      <c r="DS120" s="927"/>
      <c r="DT120" s="927"/>
      <c r="DU120" s="927"/>
      <c r="DV120" s="928">
        <v>62.1</v>
      </c>
      <c r="DW120" s="928"/>
      <c r="DX120" s="928"/>
      <c r="DY120" s="928"/>
      <c r="DZ120" s="929"/>
    </row>
    <row r="121" spans="1:130" s="197" customFormat="1" ht="26.25" customHeight="1" x14ac:dyDescent="0.15">
      <c r="A121" s="975"/>
      <c r="B121" s="946"/>
      <c r="C121" s="1010" t="s">
        <v>431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432</v>
      </c>
      <c r="BA121" s="971"/>
      <c r="BB121" s="971"/>
      <c r="BC121" s="971"/>
      <c r="BD121" s="971"/>
      <c r="BE121" s="971"/>
      <c r="BF121" s="971"/>
      <c r="BG121" s="971"/>
      <c r="BH121" s="971"/>
      <c r="BI121" s="971"/>
      <c r="BJ121" s="971"/>
      <c r="BK121" s="971"/>
      <c r="BL121" s="971"/>
      <c r="BM121" s="971"/>
      <c r="BN121" s="971"/>
      <c r="BO121" s="971"/>
      <c r="BP121" s="972"/>
      <c r="BQ121" s="985">
        <v>61356127</v>
      </c>
      <c r="BR121" s="986"/>
      <c r="BS121" s="986"/>
      <c r="BT121" s="986"/>
      <c r="BU121" s="986"/>
      <c r="BV121" s="986">
        <v>63755763</v>
      </c>
      <c r="BW121" s="986"/>
      <c r="BX121" s="986"/>
      <c r="BY121" s="986"/>
      <c r="BZ121" s="986"/>
      <c r="CA121" s="986">
        <v>64784450</v>
      </c>
      <c r="CB121" s="986"/>
      <c r="CC121" s="986"/>
      <c r="CD121" s="986"/>
      <c r="CE121" s="986"/>
      <c r="CF121" s="1024">
        <v>216.7</v>
      </c>
      <c r="CG121" s="1025"/>
      <c r="CH121" s="1025"/>
      <c r="CI121" s="1025"/>
      <c r="CJ121" s="1025"/>
      <c r="CK121" s="1016"/>
      <c r="CL121" s="1017"/>
      <c r="CM121" s="1017"/>
      <c r="CN121" s="1017"/>
      <c r="CO121" s="1018"/>
      <c r="CP121" s="1007" t="s">
        <v>376</v>
      </c>
      <c r="CQ121" s="1008"/>
      <c r="CR121" s="1008"/>
      <c r="CS121" s="1008"/>
      <c r="CT121" s="1008"/>
      <c r="CU121" s="1008"/>
      <c r="CV121" s="1008"/>
      <c r="CW121" s="1008"/>
      <c r="CX121" s="1008"/>
      <c r="CY121" s="1008"/>
      <c r="CZ121" s="1008"/>
      <c r="DA121" s="1008"/>
      <c r="DB121" s="1008"/>
      <c r="DC121" s="1008"/>
      <c r="DD121" s="1008"/>
      <c r="DE121" s="1008"/>
      <c r="DF121" s="1009"/>
      <c r="DG121" s="919">
        <v>110810</v>
      </c>
      <c r="DH121" s="920"/>
      <c r="DI121" s="920"/>
      <c r="DJ121" s="920"/>
      <c r="DK121" s="920"/>
      <c r="DL121" s="920">
        <v>102604</v>
      </c>
      <c r="DM121" s="920"/>
      <c r="DN121" s="920"/>
      <c r="DO121" s="920"/>
      <c r="DP121" s="920"/>
      <c r="DQ121" s="920">
        <v>238911</v>
      </c>
      <c r="DR121" s="920"/>
      <c r="DS121" s="920"/>
      <c r="DT121" s="920"/>
      <c r="DU121" s="920"/>
      <c r="DV121" s="921">
        <v>0.8</v>
      </c>
      <c r="DW121" s="921"/>
      <c r="DX121" s="921"/>
      <c r="DY121" s="921"/>
      <c r="DZ121" s="922"/>
    </row>
    <row r="122" spans="1:130" s="197" customFormat="1" ht="26.25" customHeight="1" x14ac:dyDescent="0.15">
      <c r="A122" s="975"/>
      <c r="B122" s="946"/>
      <c r="C122" s="916" t="s">
        <v>414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433</v>
      </c>
      <c r="BP122" s="994"/>
      <c r="BQ122" s="1034">
        <v>86467642</v>
      </c>
      <c r="BR122" s="1035"/>
      <c r="BS122" s="1035"/>
      <c r="BT122" s="1035"/>
      <c r="BU122" s="1035"/>
      <c r="BV122" s="1035">
        <v>89580170</v>
      </c>
      <c r="BW122" s="1035"/>
      <c r="BX122" s="1035"/>
      <c r="BY122" s="1035"/>
      <c r="BZ122" s="1035"/>
      <c r="CA122" s="1035">
        <v>90649490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57305</v>
      </c>
      <c r="AB123" s="959"/>
      <c r="AC123" s="959"/>
      <c r="AD123" s="959"/>
      <c r="AE123" s="960"/>
      <c r="AF123" s="961">
        <v>57305</v>
      </c>
      <c r="AG123" s="959"/>
      <c r="AH123" s="959"/>
      <c r="AI123" s="959"/>
      <c r="AJ123" s="960"/>
      <c r="AK123" s="961">
        <v>59707</v>
      </c>
      <c r="AL123" s="959"/>
      <c r="AM123" s="959"/>
      <c r="AN123" s="959"/>
      <c r="AO123" s="960"/>
      <c r="AP123" s="962">
        <v>0.2</v>
      </c>
      <c r="AQ123" s="963"/>
      <c r="AR123" s="963"/>
      <c r="AS123" s="963"/>
      <c r="AT123" s="964"/>
      <c r="AU123" s="1031" t="s">
        <v>434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435</v>
      </c>
      <c r="BR123" s="1027"/>
      <c r="BS123" s="1027"/>
      <c r="BT123" s="1027"/>
      <c r="BU123" s="1027"/>
      <c r="BV123" s="1027" t="s">
        <v>435</v>
      </c>
      <c r="BW123" s="1027"/>
      <c r="BX123" s="1027"/>
      <c r="BY123" s="1027"/>
      <c r="BZ123" s="1027"/>
      <c r="CA123" s="1027" t="s">
        <v>435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435</v>
      </c>
      <c r="AB124" s="959"/>
      <c r="AC124" s="959"/>
      <c r="AD124" s="959"/>
      <c r="AE124" s="960"/>
      <c r="AF124" s="961" t="s">
        <v>435</v>
      </c>
      <c r="AG124" s="959"/>
      <c r="AH124" s="959"/>
      <c r="AI124" s="959"/>
      <c r="AJ124" s="960"/>
      <c r="AK124" s="961" t="s">
        <v>435</v>
      </c>
      <c r="AL124" s="959"/>
      <c r="AM124" s="959"/>
      <c r="AN124" s="959"/>
      <c r="AO124" s="960"/>
      <c r="AP124" s="962" t="s">
        <v>435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436</v>
      </c>
      <c r="CQ124" s="1008"/>
      <c r="CR124" s="1008"/>
      <c r="CS124" s="1008"/>
      <c r="CT124" s="1008"/>
      <c r="CU124" s="1008"/>
      <c r="CV124" s="1008"/>
      <c r="CW124" s="1008"/>
      <c r="CX124" s="1008"/>
      <c r="CY124" s="1008"/>
      <c r="CZ124" s="1008"/>
      <c r="DA124" s="1008"/>
      <c r="DB124" s="1008"/>
      <c r="DC124" s="1008"/>
      <c r="DD124" s="1008"/>
      <c r="DE124" s="1008"/>
      <c r="DF124" s="1009"/>
      <c r="DG124" s="997">
        <v>21147374</v>
      </c>
      <c r="DH124" s="998"/>
      <c r="DI124" s="998"/>
      <c r="DJ124" s="998"/>
      <c r="DK124" s="999"/>
      <c r="DL124" s="1000">
        <v>21071467</v>
      </c>
      <c r="DM124" s="998"/>
      <c r="DN124" s="998"/>
      <c r="DO124" s="998"/>
      <c r="DP124" s="999"/>
      <c r="DQ124" s="1000" t="s">
        <v>435</v>
      </c>
      <c r="DR124" s="998"/>
      <c r="DS124" s="998"/>
      <c r="DT124" s="998"/>
      <c r="DU124" s="999"/>
      <c r="DV124" s="1001" t="s">
        <v>435</v>
      </c>
      <c r="DW124" s="1002"/>
      <c r="DX124" s="1002"/>
      <c r="DY124" s="1002"/>
      <c r="DZ124" s="1003"/>
    </row>
    <row r="125" spans="1:130" s="197" customFormat="1" ht="26.25" customHeight="1" thickBot="1" x14ac:dyDescent="0.2">
      <c r="A125" s="975"/>
      <c r="B125" s="946"/>
      <c r="C125" s="916" t="s">
        <v>425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435</v>
      </c>
      <c r="AB125" s="959"/>
      <c r="AC125" s="959"/>
      <c r="AD125" s="959"/>
      <c r="AE125" s="960"/>
      <c r="AF125" s="961" t="s">
        <v>435</v>
      </c>
      <c r="AG125" s="959"/>
      <c r="AH125" s="959"/>
      <c r="AI125" s="959"/>
      <c r="AJ125" s="960"/>
      <c r="AK125" s="961" t="s">
        <v>435</v>
      </c>
      <c r="AL125" s="959"/>
      <c r="AM125" s="959"/>
      <c r="AN125" s="959"/>
      <c r="AO125" s="960"/>
      <c r="AP125" s="962" t="s">
        <v>435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437</v>
      </c>
      <c r="CL125" s="1014"/>
      <c r="CM125" s="1014"/>
      <c r="CN125" s="1014"/>
      <c r="CO125" s="1015"/>
      <c r="CP125" s="940" t="s">
        <v>438</v>
      </c>
      <c r="CQ125" s="887"/>
      <c r="CR125" s="887"/>
      <c r="CS125" s="887"/>
      <c r="CT125" s="887"/>
      <c r="CU125" s="887"/>
      <c r="CV125" s="887"/>
      <c r="CW125" s="887"/>
      <c r="CX125" s="887"/>
      <c r="CY125" s="887"/>
      <c r="CZ125" s="887"/>
      <c r="DA125" s="887"/>
      <c r="DB125" s="887"/>
      <c r="DC125" s="887"/>
      <c r="DD125" s="887"/>
      <c r="DE125" s="887"/>
      <c r="DF125" s="888"/>
      <c r="DG125" s="926" t="s">
        <v>435</v>
      </c>
      <c r="DH125" s="927"/>
      <c r="DI125" s="927"/>
      <c r="DJ125" s="927"/>
      <c r="DK125" s="927"/>
      <c r="DL125" s="927" t="s">
        <v>435</v>
      </c>
      <c r="DM125" s="927"/>
      <c r="DN125" s="927"/>
      <c r="DO125" s="927"/>
      <c r="DP125" s="927"/>
      <c r="DQ125" s="927" t="s">
        <v>435</v>
      </c>
      <c r="DR125" s="927"/>
      <c r="DS125" s="927"/>
      <c r="DT125" s="927"/>
      <c r="DU125" s="927"/>
      <c r="DV125" s="928" t="s">
        <v>435</v>
      </c>
      <c r="DW125" s="928"/>
      <c r="DX125" s="928"/>
      <c r="DY125" s="928"/>
      <c r="DZ125" s="929"/>
    </row>
    <row r="126" spans="1:130" s="197" customFormat="1" ht="26.25" customHeight="1" x14ac:dyDescent="0.15">
      <c r="A126" s="975"/>
      <c r="B126" s="946"/>
      <c r="C126" s="916" t="s">
        <v>428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40897</v>
      </c>
      <c r="AB126" s="959"/>
      <c r="AC126" s="959"/>
      <c r="AD126" s="959"/>
      <c r="AE126" s="960"/>
      <c r="AF126" s="961" t="s">
        <v>435</v>
      </c>
      <c r="AG126" s="959"/>
      <c r="AH126" s="959"/>
      <c r="AI126" s="959"/>
      <c r="AJ126" s="960"/>
      <c r="AK126" s="961">
        <v>44475</v>
      </c>
      <c r="AL126" s="959"/>
      <c r="AM126" s="959"/>
      <c r="AN126" s="959"/>
      <c r="AO126" s="960"/>
      <c r="AP126" s="962">
        <v>0.1</v>
      </c>
      <c r="AQ126" s="963"/>
      <c r="AR126" s="963"/>
      <c r="AS126" s="963"/>
      <c r="AT126" s="964"/>
      <c r="AU126" s="233"/>
      <c r="AV126" s="233"/>
      <c r="AW126" s="233"/>
      <c r="AX126" s="1036" t="s">
        <v>439</v>
      </c>
      <c r="AY126" s="1037"/>
      <c r="AZ126" s="1037"/>
      <c r="BA126" s="1037"/>
      <c r="BB126" s="1037"/>
      <c r="BC126" s="1037"/>
      <c r="BD126" s="1037"/>
      <c r="BE126" s="1038"/>
      <c r="BF126" s="1052" t="s">
        <v>440</v>
      </c>
      <c r="BG126" s="1037"/>
      <c r="BH126" s="1037"/>
      <c r="BI126" s="1037"/>
      <c r="BJ126" s="1037"/>
      <c r="BK126" s="1037"/>
      <c r="BL126" s="1038"/>
      <c r="BM126" s="1052" t="s">
        <v>441</v>
      </c>
      <c r="BN126" s="1037"/>
      <c r="BO126" s="1037"/>
      <c r="BP126" s="1037"/>
      <c r="BQ126" s="1037"/>
      <c r="BR126" s="1037"/>
      <c r="BS126" s="1038"/>
      <c r="BT126" s="1052" t="s">
        <v>442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443</v>
      </c>
      <c r="CQ126" s="950"/>
      <c r="CR126" s="950"/>
      <c r="CS126" s="950"/>
      <c r="CT126" s="950"/>
      <c r="CU126" s="950"/>
      <c r="CV126" s="950"/>
      <c r="CW126" s="950"/>
      <c r="CX126" s="950"/>
      <c r="CY126" s="950"/>
      <c r="CZ126" s="950"/>
      <c r="DA126" s="950"/>
      <c r="DB126" s="950"/>
      <c r="DC126" s="950"/>
      <c r="DD126" s="950"/>
      <c r="DE126" s="950"/>
      <c r="DF126" s="951"/>
      <c r="DG126" s="919">
        <v>618613</v>
      </c>
      <c r="DH126" s="920"/>
      <c r="DI126" s="920"/>
      <c r="DJ126" s="920"/>
      <c r="DK126" s="920"/>
      <c r="DL126" s="920">
        <v>630195</v>
      </c>
      <c r="DM126" s="920"/>
      <c r="DN126" s="920"/>
      <c r="DO126" s="920"/>
      <c r="DP126" s="920"/>
      <c r="DQ126" s="920">
        <v>629785</v>
      </c>
      <c r="DR126" s="920"/>
      <c r="DS126" s="920"/>
      <c r="DT126" s="920"/>
      <c r="DU126" s="920"/>
      <c r="DV126" s="921">
        <v>2.1</v>
      </c>
      <c r="DW126" s="921"/>
      <c r="DX126" s="921"/>
      <c r="DY126" s="921"/>
      <c r="DZ126" s="922"/>
    </row>
    <row r="127" spans="1:130" s="197" customFormat="1" ht="26.25" customHeight="1" thickBot="1" x14ac:dyDescent="0.2">
      <c r="A127" s="976"/>
      <c r="B127" s="948"/>
      <c r="C127" s="1004" t="s">
        <v>444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435</v>
      </c>
      <c r="AB127" s="959"/>
      <c r="AC127" s="959"/>
      <c r="AD127" s="959"/>
      <c r="AE127" s="960"/>
      <c r="AF127" s="961" t="s">
        <v>435</v>
      </c>
      <c r="AG127" s="959"/>
      <c r="AH127" s="959"/>
      <c r="AI127" s="959"/>
      <c r="AJ127" s="960"/>
      <c r="AK127" s="961" t="s">
        <v>435</v>
      </c>
      <c r="AL127" s="959"/>
      <c r="AM127" s="959"/>
      <c r="AN127" s="959"/>
      <c r="AO127" s="960"/>
      <c r="AP127" s="962" t="s">
        <v>435</v>
      </c>
      <c r="AQ127" s="963"/>
      <c r="AR127" s="963"/>
      <c r="AS127" s="963"/>
      <c r="AT127" s="964"/>
      <c r="AU127" s="233"/>
      <c r="AV127" s="233"/>
      <c r="AW127" s="233"/>
      <c r="AX127" s="886" t="s">
        <v>445</v>
      </c>
      <c r="AY127" s="887"/>
      <c r="AZ127" s="887"/>
      <c r="BA127" s="887"/>
      <c r="BB127" s="887"/>
      <c r="BC127" s="887"/>
      <c r="BD127" s="887"/>
      <c r="BE127" s="888"/>
      <c r="BF127" s="1041" t="s">
        <v>435</v>
      </c>
      <c r="BG127" s="1042"/>
      <c r="BH127" s="1042"/>
      <c r="BI127" s="1042"/>
      <c r="BJ127" s="1042"/>
      <c r="BK127" s="1042"/>
      <c r="BL127" s="1051"/>
      <c r="BM127" s="1041">
        <v>11.61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446</v>
      </c>
      <c r="CQ127" s="1045"/>
      <c r="CR127" s="1045"/>
      <c r="CS127" s="1045"/>
      <c r="CT127" s="1045"/>
      <c r="CU127" s="1045"/>
      <c r="CV127" s="1045"/>
      <c r="CW127" s="1045"/>
      <c r="CX127" s="1045"/>
      <c r="CY127" s="1045"/>
      <c r="CZ127" s="1045"/>
      <c r="DA127" s="1045"/>
      <c r="DB127" s="1045"/>
      <c r="DC127" s="1045"/>
      <c r="DD127" s="1045"/>
      <c r="DE127" s="1045"/>
      <c r="DF127" s="1046"/>
      <c r="DG127" s="1047">
        <v>30963</v>
      </c>
      <c r="DH127" s="1048"/>
      <c r="DI127" s="1048"/>
      <c r="DJ127" s="1048"/>
      <c r="DK127" s="1048"/>
      <c r="DL127" s="1048">
        <v>11810</v>
      </c>
      <c r="DM127" s="1048"/>
      <c r="DN127" s="1048"/>
      <c r="DO127" s="1048"/>
      <c r="DP127" s="1048"/>
      <c r="DQ127" s="1048">
        <v>14192</v>
      </c>
      <c r="DR127" s="1048"/>
      <c r="DS127" s="1048"/>
      <c r="DT127" s="1048"/>
      <c r="DU127" s="1048"/>
      <c r="DV127" s="1049">
        <v>0</v>
      </c>
      <c r="DW127" s="1049"/>
      <c r="DX127" s="1049"/>
      <c r="DY127" s="1049"/>
      <c r="DZ127" s="1050"/>
    </row>
    <row r="128" spans="1:130" s="197" customFormat="1" ht="26.25" customHeight="1" x14ac:dyDescent="0.15">
      <c r="A128" s="1071" t="s">
        <v>447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448</v>
      </c>
      <c r="X128" s="1073"/>
      <c r="Y128" s="1073"/>
      <c r="Z128" s="1074"/>
      <c r="AA128" s="1089">
        <v>1633791</v>
      </c>
      <c r="AB128" s="1090"/>
      <c r="AC128" s="1090"/>
      <c r="AD128" s="1090"/>
      <c r="AE128" s="1091"/>
      <c r="AF128" s="1092">
        <v>1647707</v>
      </c>
      <c r="AG128" s="1090"/>
      <c r="AH128" s="1090"/>
      <c r="AI128" s="1090"/>
      <c r="AJ128" s="1091"/>
      <c r="AK128" s="1092">
        <v>1276251</v>
      </c>
      <c r="AL128" s="1090"/>
      <c r="AM128" s="1090"/>
      <c r="AN128" s="1090"/>
      <c r="AO128" s="1091"/>
      <c r="AP128" s="1093"/>
      <c r="AQ128" s="1094"/>
      <c r="AR128" s="1094"/>
      <c r="AS128" s="1094"/>
      <c r="AT128" s="1095"/>
      <c r="AU128" s="235"/>
      <c r="AV128" s="235"/>
      <c r="AW128" s="235"/>
      <c r="AX128" s="1054" t="s">
        <v>449</v>
      </c>
      <c r="AY128" s="950"/>
      <c r="AZ128" s="950"/>
      <c r="BA128" s="950"/>
      <c r="BB128" s="950"/>
      <c r="BC128" s="950"/>
      <c r="BD128" s="950"/>
      <c r="BE128" s="951"/>
      <c r="BF128" s="1066" t="s">
        <v>450</v>
      </c>
      <c r="BG128" s="1067"/>
      <c r="BH128" s="1067"/>
      <c r="BI128" s="1067"/>
      <c r="BJ128" s="1067"/>
      <c r="BK128" s="1067"/>
      <c r="BL128" s="1068"/>
      <c r="BM128" s="1066">
        <v>16.61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451</v>
      </c>
      <c r="X129" s="1061"/>
      <c r="Y129" s="1061"/>
      <c r="Z129" s="1062"/>
      <c r="AA129" s="958">
        <v>34170629</v>
      </c>
      <c r="AB129" s="959"/>
      <c r="AC129" s="959"/>
      <c r="AD129" s="959"/>
      <c r="AE129" s="960"/>
      <c r="AF129" s="961">
        <v>34297869</v>
      </c>
      <c r="AG129" s="959"/>
      <c r="AH129" s="959"/>
      <c r="AI129" s="959"/>
      <c r="AJ129" s="960"/>
      <c r="AK129" s="961">
        <v>34855596</v>
      </c>
      <c r="AL129" s="959"/>
      <c r="AM129" s="959"/>
      <c r="AN129" s="959"/>
      <c r="AO129" s="960"/>
      <c r="AP129" s="1063"/>
      <c r="AQ129" s="1064"/>
      <c r="AR129" s="1064"/>
      <c r="AS129" s="1064"/>
      <c r="AT129" s="1065"/>
      <c r="AU129" s="235"/>
      <c r="AV129" s="235"/>
      <c r="AW129" s="235"/>
      <c r="AX129" s="1054" t="s">
        <v>452</v>
      </c>
      <c r="AY129" s="950"/>
      <c r="AZ129" s="950"/>
      <c r="BA129" s="950"/>
      <c r="BB129" s="950"/>
      <c r="BC129" s="950"/>
      <c r="BD129" s="950"/>
      <c r="BE129" s="951"/>
      <c r="BF129" s="1055">
        <v>2.1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454</v>
      </c>
      <c r="X130" s="1061"/>
      <c r="Y130" s="1061"/>
      <c r="Z130" s="1062"/>
      <c r="AA130" s="958">
        <v>4995212</v>
      </c>
      <c r="AB130" s="959"/>
      <c r="AC130" s="959"/>
      <c r="AD130" s="959"/>
      <c r="AE130" s="960"/>
      <c r="AF130" s="961">
        <v>5237752</v>
      </c>
      <c r="AG130" s="959"/>
      <c r="AH130" s="959"/>
      <c r="AI130" s="959"/>
      <c r="AJ130" s="960"/>
      <c r="AK130" s="961">
        <v>4964499</v>
      </c>
      <c r="AL130" s="959"/>
      <c r="AM130" s="959"/>
      <c r="AN130" s="959"/>
      <c r="AO130" s="960"/>
      <c r="AP130" s="1063"/>
      <c r="AQ130" s="1064"/>
      <c r="AR130" s="1064"/>
      <c r="AS130" s="1064"/>
      <c r="AT130" s="1065"/>
      <c r="AU130" s="235"/>
      <c r="AV130" s="235"/>
      <c r="AW130" s="235"/>
      <c r="AX130" s="1113" t="s">
        <v>455</v>
      </c>
      <c r="AY130" s="1045"/>
      <c r="AZ130" s="1045"/>
      <c r="BA130" s="1045"/>
      <c r="BB130" s="1045"/>
      <c r="BC130" s="1045"/>
      <c r="BD130" s="1045"/>
      <c r="BE130" s="1046"/>
      <c r="BF130" s="1075" t="s">
        <v>400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456</v>
      </c>
      <c r="X131" s="1084"/>
      <c r="Y131" s="1084"/>
      <c r="Z131" s="1085"/>
      <c r="AA131" s="997">
        <v>29175417</v>
      </c>
      <c r="AB131" s="998"/>
      <c r="AC131" s="998"/>
      <c r="AD131" s="998"/>
      <c r="AE131" s="999"/>
      <c r="AF131" s="1000">
        <v>29060117</v>
      </c>
      <c r="AG131" s="998"/>
      <c r="AH131" s="998"/>
      <c r="AI131" s="998"/>
      <c r="AJ131" s="999"/>
      <c r="AK131" s="1000">
        <v>29891097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458</v>
      </c>
      <c r="W132" s="1101"/>
      <c r="X132" s="1101"/>
      <c r="Y132" s="1101"/>
      <c r="Z132" s="1102"/>
      <c r="AA132" s="1103">
        <v>2.3234903550000001</v>
      </c>
      <c r="AB132" s="1104"/>
      <c r="AC132" s="1104"/>
      <c r="AD132" s="1104"/>
      <c r="AE132" s="1105"/>
      <c r="AF132" s="1106">
        <v>2.064361957</v>
      </c>
      <c r="AG132" s="1104"/>
      <c r="AH132" s="1104"/>
      <c r="AI132" s="1104"/>
      <c r="AJ132" s="1105"/>
      <c r="AK132" s="1106">
        <v>2.0222308999999998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459</v>
      </c>
      <c r="W133" s="1108"/>
      <c r="X133" s="1108"/>
      <c r="Y133" s="1108"/>
      <c r="Z133" s="1109"/>
      <c r="AA133" s="1110">
        <v>3.1</v>
      </c>
      <c r="AB133" s="1111"/>
      <c r="AC133" s="1111"/>
      <c r="AD133" s="1111"/>
      <c r="AE133" s="1112"/>
      <c r="AF133" s="1110">
        <v>2.4</v>
      </c>
      <c r="AG133" s="1111"/>
      <c r="AH133" s="1111"/>
      <c r="AI133" s="1111"/>
      <c r="AJ133" s="1112"/>
      <c r="AK133" s="1110">
        <v>2.1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5" zoomScale="70" zoomScaleNormal="85" zoomScaleSheetLayoutView="70" workbookViewId="0">
      <selection activeCell="AD72" sqref="AD7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25" zoomScale="85" zoomScaleNormal="85" zoomScaleSheetLayoutView="55" workbookViewId="0">
      <selection activeCell="W34" sqref="W34:AK3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workbookViewId="0">
      <selection activeCell="W34" sqref="W34:AK3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7" t="s">
        <v>462</v>
      </c>
      <c r="L7" s="254"/>
      <c r="M7" s="255" t="s">
        <v>463</v>
      </c>
      <c r="N7" s="256"/>
    </row>
    <row r="8" spans="1:16" x14ac:dyDescent="0.15">
      <c r="A8" s="248"/>
      <c r="B8" s="244"/>
      <c r="C8" s="244"/>
      <c r="D8" s="244"/>
      <c r="E8" s="244"/>
      <c r="F8" s="244"/>
      <c r="G8" s="257"/>
      <c r="H8" s="258"/>
      <c r="I8" s="258"/>
      <c r="J8" s="259"/>
      <c r="K8" s="1118"/>
      <c r="L8" s="260" t="s">
        <v>464</v>
      </c>
      <c r="M8" s="261" t="s">
        <v>465</v>
      </c>
      <c r="N8" s="262" t="s">
        <v>466</v>
      </c>
    </row>
    <row r="9" spans="1:16" x14ac:dyDescent="0.15">
      <c r="A9" s="248"/>
      <c r="B9" s="244"/>
      <c r="C9" s="244"/>
      <c r="D9" s="244"/>
      <c r="E9" s="244"/>
      <c r="F9" s="244"/>
      <c r="G9" s="1119" t="s">
        <v>467</v>
      </c>
      <c r="H9" s="1120"/>
      <c r="I9" s="1120"/>
      <c r="J9" s="1121"/>
      <c r="K9" s="263">
        <v>11773186</v>
      </c>
      <c r="L9" s="264">
        <v>62087</v>
      </c>
      <c r="M9" s="265">
        <v>57806</v>
      </c>
      <c r="N9" s="266">
        <v>7.4</v>
      </c>
    </row>
    <row r="10" spans="1:16" x14ac:dyDescent="0.15">
      <c r="A10" s="248"/>
      <c r="B10" s="244"/>
      <c r="C10" s="244"/>
      <c r="D10" s="244"/>
      <c r="E10" s="244"/>
      <c r="F10" s="244"/>
      <c r="G10" s="1119" t="s">
        <v>468</v>
      </c>
      <c r="H10" s="1120"/>
      <c r="I10" s="1120"/>
      <c r="J10" s="1121"/>
      <c r="K10" s="267">
        <v>1041917</v>
      </c>
      <c r="L10" s="268">
        <v>5495</v>
      </c>
      <c r="M10" s="269">
        <v>2609</v>
      </c>
      <c r="N10" s="270">
        <v>110.6</v>
      </c>
    </row>
    <row r="11" spans="1:16" ht="13.5" customHeight="1" x14ac:dyDescent="0.15">
      <c r="A11" s="248"/>
      <c r="B11" s="244"/>
      <c r="C11" s="244"/>
      <c r="D11" s="244"/>
      <c r="E11" s="244"/>
      <c r="F11" s="244"/>
      <c r="G11" s="1119" t="s">
        <v>469</v>
      </c>
      <c r="H11" s="1120"/>
      <c r="I11" s="1120"/>
      <c r="J11" s="1121"/>
      <c r="K11" s="267">
        <v>277997</v>
      </c>
      <c r="L11" s="268">
        <v>1466</v>
      </c>
      <c r="M11" s="269">
        <v>989</v>
      </c>
      <c r="N11" s="270">
        <v>48.2</v>
      </c>
    </row>
    <row r="12" spans="1:16" ht="13.5" customHeight="1" x14ac:dyDescent="0.15">
      <c r="A12" s="248"/>
      <c r="B12" s="244"/>
      <c r="C12" s="244"/>
      <c r="D12" s="244"/>
      <c r="E12" s="244"/>
      <c r="F12" s="244"/>
      <c r="G12" s="1119" t="s">
        <v>470</v>
      </c>
      <c r="H12" s="1120"/>
      <c r="I12" s="1120"/>
      <c r="J12" s="1121"/>
      <c r="K12" s="267">
        <v>30766</v>
      </c>
      <c r="L12" s="268">
        <v>162</v>
      </c>
      <c r="M12" s="269">
        <v>648</v>
      </c>
      <c r="N12" s="270">
        <v>-75</v>
      </c>
    </row>
    <row r="13" spans="1:16" ht="13.5" customHeight="1" x14ac:dyDescent="0.15">
      <c r="A13" s="248"/>
      <c r="B13" s="244"/>
      <c r="C13" s="244"/>
      <c r="D13" s="244"/>
      <c r="E13" s="244"/>
      <c r="F13" s="244"/>
      <c r="G13" s="1119" t="s">
        <v>471</v>
      </c>
      <c r="H13" s="1120"/>
      <c r="I13" s="1120"/>
      <c r="J13" s="1121"/>
      <c r="K13" s="267" t="s">
        <v>472</v>
      </c>
      <c r="L13" s="268" t="s">
        <v>472</v>
      </c>
      <c r="M13" s="269" t="s">
        <v>472</v>
      </c>
      <c r="N13" s="270" t="s">
        <v>472</v>
      </c>
    </row>
    <row r="14" spans="1:16" ht="13.5" customHeight="1" x14ac:dyDescent="0.15">
      <c r="A14" s="248"/>
      <c r="B14" s="244"/>
      <c r="C14" s="244"/>
      <c r="D14" s="244"/>
      <c r="E14" s="244"/>
      <c r="F14" s="244"/>
      <c r="G14" s="1119" t="s">
        <v>473</v>
      </c>
      <c r="H14" s="1120"/>
      <c r="I14" s="1120"/>
      <c r="J14" s="1121"/>
      <c r="K14" s="267">
        <v>318428</v>
      </c>
      <c r="L14" s="268">
        <v>1679</v>
      </c>
      <c r="M14" s="269">
        <v>2272</v>
      </c>
      <c r="N14" s="270">
        <v>-26.1</v>
      </c>
    </row>
    <row r="15" spans="1:16" ht="13.5" customHeight="1" x14ac:dyDescent="0.15">
      <c r="A15" s="248"/>
      <c r="B15" s="244"/>
      <c r="C15" s="244"/>
      <c r="D15" s="244"/>
      <c r="E15" s="244"/>
      <c r="F15" s="244"/>
      <c r="G15" s="1119" t="s">
        <v>474</v>
      </c>
      <c r="H15" s="1120"/>
      <c r="I15" s="1120"/>
      <c r="J15" s="1121"/>
      <c r="K15" s="267">
        <v>69581</v>
      </c>
      <c r="L15" s="268">
        <v>367</v>
      </c>
      <c r="M15" s="269">
        <v>858</v>
      </c>
      <c r="N15" s="270">
        <v>-57.2</v>
      </c>
    </row>
    <row r="16" spans="1:16" x14ac:dyDescent="0.15">
      <c r="A16" s="248"/>
      <c r="B16" s="244"/>
      <c r="C16" s="244"/>
      <c r="D16" s="244"/>
      <c r="E16" s="244"/>
      <c r="F16" s="244"/>
      <c r="G16" s="1122" t="s">
        <v>475</v>
      </c>
      <c r="H16" s="1123"/>
      <c r="I16" s="1123"/>
      <c r="J16" s="1124"/>
      <c r="K16" s="268">
        <v>-844643</v>
      </c>
      <c r="L16" s="268">
        <v>-4454</v>
      </c>
      <c r="M16" s="269">
        <v>-5120</v>
      </c>
      <c r="N16" s="270">
        <v>-13</v>
      </c>
    </row>
    <row r="17" spans="1:16" x14ac:dyDescent="0.15">
      <c r="A17" s="248"/>
      <c r="B17" s="244"/>
      <c r="C17" s="244"/>
      <c r="D17" s="244"/>
      <c r="E17" s="244"/>
      <c r="F17" s="244"/>
      <c r="G17" s="1122" t="s">
        <v>167</v>
      </c>
      <c r="H17" s="1123"/>
      <c r="I17" s="1123"/>
      <c r="J17" s="1124"/>
      <c r="K17" s="268">
        <v>12667232</v>
      </c>
      <c r="L17" s="268">
        <v>66802</v>
      </c>
      <c r="M17" s="269">
        <v>60061</v>
      </c>
      <c r="N17" s="270">
        <v>11.2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14" t="s">
        <v>480</v>
      </c>
      <c r="H21" s="1115"/>
      <c r="I21" s="1115"/>
      <c r="J21" s="1116"/>
      <c r="K21" s="280">
        <v>6.67</v>
      </c>
      <c r="L21" s="281">
        <v>5.86</v>
      </c>
      <c r="M21" s="282">
        <v>0.81</v>
      </c>
      <c r="N21" s="249"/>
      <c r="O21" s="283"/>
      <c r="P21" s="279"/>
    </row>
    <row r="22" spans="1:16" s="284" customFormat="1" x14ac:dyDescent="0.15">
      <c r="A22" s="279"/>
      <c r="B22" s="249"/>
      <c r="C22" s="249"/>
      <c r="D22" s="249"/>
      <c r="E22" s="249"/>
      <c r="F22" s="249"/>
      <c r="G22" s="1114" t="s">
        <v>481</v>
      </c>
      <c r="H22" s="1115"/>
      <c r="I22" s="1115"/>
      <c r="J22" s="1116"/>
      <c r="K22" s="285">
        <v>103.7</v>
      </c>
      <c r="L22" s="286">
        <v>99.8</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7" t="s">
        <v>462</v>
      </c>
      <c r="L30" s="254"/>
      <c r="M30" s="255" t="s">
        <v>463</v>
      </c>
      <c r="N30" s="256"/>
    </row>
    <row r="31" spans="1:16" x14ac:dyDescent="0.15">
      <c r="A31" s="248"/>
      <c r="B31" s="244"/>
      <c r="C31" s="244"/>
      <c r="D31" s="244"/>
      <c r="E31" s="244"/>
      <c r="F31" s="244"/>
      <c r="G31" s="257"/>
      <c r="H31" s="258"/>
      <c r="I31" s="258"/>
      <c r="J31" s="259"/>
      <c r="K31" s="1118"/>
      <c r="L31" s="260" t="s">
        <v>464</v>
      </c>
      <c r="M31" s="261" t="s">
        <v>465</v>
      </c>
      <c r="N31" s="262" t="s">
        <v>466</v>
      </c>
    </row>
    <row r="32" spans="1:16" ht="27" customHeight="1" x14ac:dyDescent="0.15">
      <c r="A32" s="248"/>
      <c r="B32" s="244"/>
      <c r="C32" s="244"/>
      <c r="D32" s="244"/>
      <c r="E32" s="244"/>
      <c r="F32" s="244"/>
      <c r="G32" s="1130" t="s">
        <v>485</v>
      </c>
      <c r="H32" s="1131"/>
      <c r="I32" s="1131"/>
      <c r="J32" s="1132"/>
      <c r="K32" s="294">
        <v>5420046</v>
      </c>
      <c r="L32" s="294">
        <v>28583</v>
      </c>
      <c r="M32" s="295">
        <v>30148</v>
      </c>
      <c r="N32" s="296">
        <v>-5.2</v>
      </c>
    </row>
    <row r="33" spans="1:16" ht="13.5" customHeight="1" x14ac:dyDescent="0.15">
      <c r="A33" s="248"/>
      <c r="B33" s="244"/>
      <c r="C33" s="244"/>
      <c r="D33" s="244"/>
      <c r="E33" s="244"/>
      <c r="F33" s="244"/>
      <c r="G33" s="1130" t="s">
        <v>486</v>
      </c>
      <c r="H33" s="1131"/>
      <c r="I33" s="1131"/>
      <c r="J33" s="1132"/>
      <c r="K33" s="294" t="s">
        <v>472</v>
      </c>
      <c r="L33" s="294" t="s">
        <v>472</v>
      </c>
      <c r="M33" s="295">
        <v>27</v>
      </c>
      <c r="N33" s="296" t="s">
        <v>472</v>
      </c>
    </row>
    <row r="34" spans="1:16" ht="27" customHeight="1" x14ac:dyDescent="0.15">
      <c r="A34" s="248"/>
      <c r="B34" s="244"/>
      <c r="C34" s="244"/>
      <c r="D34" s="244"/>
      <c r="E34" s="244"/>
      <c r="F34" s="244"/>
      <c r="G34" s="1130" t="s">
        <v>487</v>
      </c>
      <c r="H34" s="1131"/>
      <c r="I34" s="1131"/>
      <c r="J34" s="1132"/>
      <c r="K34" s="294" t="s">
        <v>472</v>
      </c>
      <c r="L34" s="294" t="s">
        <v>472</v>
      </c>
      <c r="M34" s="295">
        <v>22</v>
      </c>
      <c r="N34" s="296" t="s">
        <v>472</v>
      </c>
    </row>
    <row r="35" spans="1:16" ht="27" customHeight="1" x14ac:dyDescent="0.15">
      <c r="A35" s="248"/>
      <c r="B35" s="244"/>
      <c r="C35" s="244"/>
      <c r="D35" s="244"/>
      <c r="E35" s="244"/>
      <c r="F35" s="244"/>
      <c r="G35" s="1130" t="s">
        <v>488</v>
      </c>
      <c r="H35" s="1131"/>
      <c r="I35" s="1131"/>
      <c r="J35" s="1132"/>
      <c r="K35" s="294">
        <v>1080180</v>
      </c>
      <c r="L35" s="294">
        <v>5696</v>
      </c>
      <c r="M35" s="295">
        <v>7102</v>
      </c>
      <c r="N35" s="296">
        <v>-19.8</v>
      </c>
    </row>
    <row r="36" spans="1:16" ht="27" customHeight="1" x14ac:dyDescent="0.15">
      <c r="A36" s="248"/>
      <c r="B36" s="244"/>
      <c r="C36" s="244"/>
      <c r="D36" s="244"/>
      <c r="E36" s="244"/>
      <c r="F36" s="244"/>
      <c r="G36" s="1130" t="s">
        <v>489</v>
      </c>
      <c r="H36" s="1131"/>
      <c r="I36" s="1131"/>
      <c r="J36" s="1132"/>
      <c r="K36" s="294">
        <v>240809</v>
      </c>
      <c r="L36" s="294">
        <v>1270</v>
      </c>
      <c r="M36" s="295">
        <v>981</v>
      </c>
      <c r="N36" s="296">
        <v>29.5</v>
      </c>
    </row>
    <row r="37" spans="1:16" ht="13.5" customHeight="1" x14ac:dyDescent="0.15">
      <c r="A37" s="248"/>
      <c r="B37" s="244"/>
      <c r="C37" s="244"/>
      <c r="D37" s="244"/>
      <c r="E37" s="244"/>
      <c r="F37" s="244"/>
      <c r="G37" s="1130" t="s">
        <v>490</v>
      </c>
      <c r="H37" s="1131"/>
      <c r="I37" s="1131"/>
      <c r="J37" s="1132"/>
      <c r="K37" s="294">
        <v>104182</v>
      </c>
      <c r="L37" s="294">
        <v>549</v>
      </c>
      <c r="M37" s="295">
        <v>1487</v>
      </c>
      <c r="N37" s="296">
        <v>-63.1</v>
      </c>
    </row>
    <row r="38" spans="1:16" ht="27" customHeight="1" x14ac:dyDescent="0.15">
      <c r="A38" s="248"/>
      <c r="B38" s="244"/>
      <c r="C38" s="244"/>
      <c r="D38" s="244"/>
      <c r="E38" s="244"/>
      <c r="F38" s="244"/>
      <c r="G38" s="1133" t="s">
        <v>491</v>
      </c>
      <c r="H38" s="1134"/>
      <c r="I38" s="1134"/>
      <c r="J38" s="1135"/>
      <c r="K38" s="297" t="s">
        <v>472</v>
      </c>
      <c r="L38" s="297" t="s">
        <v>472</v>
      </c>
      <c r="M38" s="298">
        <v>1</v>
      </c>
      <c r="N38" s="299" t="s">
        <v>472</v>
      </c>
      <c r="O38" s="293"/>
    </row>
    <row r="39" spans="1:16" x14ac:dyDescent="0.15">
      <c r="A39" s="248"/>
      <c r="B39" s="244"/>
      <c r="C39" s="244"/>
      <c r="D39" s="244"/>
      <c r="E39" s="244"/>
      <c r="F39" s="244"/>
      <c r="G39" s="1133" t="s">
        <v>492</v>
      </c>
      <c r="H39" s="1134"/>
      <c r="I39" s="1134"/>
      <c r="J39" s="1135"/>
      <c r="K39" s="300">
        <v>-1276251</v>
      </c>
      <c r="L39" s="300">
        <v>-6730</v>
      </c>
      <c r="M39" s="301">
        <v>-7535</v>
      </c>
      <c r="N39" s="302">
        <v>-10.7</v>
      </c>
      <c r="O39" s="293"/>
    </row>
    <row r="40" spans="1:16" ht="27" customHeight="1" x14ac:dyDescent="0.15">
      <c r="A40" s="248"/>
      <c r="B40" s="244"/>
      <c r="C40" s="244"/>
      <c r="D40" s="244"/>
      <c r="E40" s="244"/>
      <c r="F40" s="244"/>
      <c r="G40" s="1130" t="s">
        <v>493</v>
      </c>
      <c r="H40" s="1131"/>
      <c r="I40" s="1131"/>
      <c r="J40" s="1132"/>
      <c r="K40" s="300">
        <v>-4964499</v>
      </c>
      <c r="L40" s="300">
        <v>-26181</v>
      </c>
      <c r="M40" s="301">
        <v>-25182</v>
      </c>
      <c r="N40" s="302">
        <v>4</v>
      </c>
      <c r="O40" s="293"/>
    </row>
    <row r="41" spans="1:16" x14ac:dyDescent="0.15">
      <c r="A41" s="248"/>
      <c r="B41" s="244"/>
      <c r="C41" s="244"/>
      <c r="D41" s="244"/>
      <c r="E41" s="244"/>
      <c r="F41" s="244"/>
      <c r="G41" s="1136" t="s">
        <v>278</v>
      </c>
      <c r="H41" s="1137"/>
      <c r="I41" s="1137"/>
      <c r="J41" s="1138"/>
      <c r="K41" s="294">
        <v>604467</v>
      </c>
      <c r="L41" s="300">
        <v>3188</v>
      </c>
      <c r="M41" s="301">
        <v>7050</v>
      </c>
      <c r="N41" s="302">
        <v>-54.8</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5" t="s">
        <v>462</v>
      </c>
      <c r="J49" s="1127" t="s">
        <v>497</v>
      </c>
      <c r="K49" s="1128"/>
      <c r="L49" s="1128"/>
      <c r="M49" s="1128"/>
      <c r="N49" s="1129"/>
    </row>
    <row r="50" spans="1:14" x14ac:dyDescent="0.15">
      <c r="A50" s="248"/>
      <c r="B50" s="244"/>
      <c r="C50" s="244"/>
      <c r="D50" s="244"/>
      <c r="E50" s="244"/>
      <c r="F50" s="244"/>
      <c r="G50" s="312"/>
      <c r="H50" s="313"/>
      <c r="I50" s="1126"/>
      <c r="J50" s="314" t="s">
        <v>498</v>
      </c>
      <c r="K50" s="315" t="s">
        <v>499</v>
      </c>
      <c r="L50" s="316" t="s">
        <v>500</v>
      </c>
      <c r="M50" s="317" t="s">
        <v>501</v>
      </c>
      <c r="N50" s="318" t="s">
        <v>502</v>
      </c>
    </row>
    <row r="51" spans="1:14" x14ac:dyDescent="0.15">
      <c r="A51" s="248"/>
      <c r="B51" s="244"/>
      <c r="C51" s="244"/>
      <c r="D51" s="244"/>
      <c r="E51" s="244"/>
      <c r="F51" s="244"/>
      <c r="G51" s="310" t="s">
        <v>503</v>
      </c>
      <c r="H51" s="311"/>
      <c r="I51" s="319">
        <v>7682426</v>
      </c>
      <c r="J51" s="320">
        <v>40400</v>
      </c>
      <c r="K51" s="321">
        <v>-7.3</v>
      </c>
      <c r="L51" s="322">
        <v>38606</v>
      </c>
      <c r="M51" s="323">
        <v>2.4</v>
      </c>
      <c r="N51" s="324">
        <v>-9.6999999999999993</v>
      </c>
    </row>
    <row r="52" spans="1:14" x14ac:dyDescent="0.15">
      <c r="A52" s="248"/>
      <c r="B52" s="244"/>
      <c r="C52" s="244"/>
      <c r="D52" s="244"/>
      <c r="E52" s="244"/>
      <c r="F52" s="244"/>
      <c r="G52" s="325"/>
      <c r="H52" s="326" t="s">
        <v>504</v>
      </c>
      <c r="I52" s="327">
        <v>3093653</v>
      </c>
      <c r="J52" s="328">
        <v>16269</v>
      </c>
      <c r="K52" s="329">
        <v>-31.9</v>
      </c>
      <c r="L52" s="330">
        <v>22435</v>
      </c>
      <c r="M52" s="331">
        <v>-1</v>
      </c>
      <c r="N52" s="332">
        <v>-30.9</v>
      </c>
    </row>
    <row r="53" spans="1:14" x14ac:dyDescent="0.15">
      <c r="A53" s="248"/>
      <c r="B53" s="244"/>
      <c r="C53" s="244"/>
      <c r="D53" s="244"/>
      <c r="E53" s="244"/>
      <c r="F53" s="244"/>
      <c r="G53" s="310" t="s">
        <v>505</v>
      </c>
      <c r="H53" s="311"/>
      <c r="I53" s="319">
        <v>5396711</v>
      </c>
      <c r="J53" s="320">
        <v>28080</v>
      </c>
      <c r="K53" s="321">
        <v>-30.5</v>
      </c>
      <c r="L53" s="322">
        <v>39425</v>
      </c>
      <c r="M53" s="323">
        <v>2.1</v>
      </c>
      <c r="N53" s="324">
        <v>-32.6</v>
      </c>
    </row>
    <row r="54" spans="1:14" x14ac:dyDescent="0.15">
      <c r="A54" s="248"/>
      <c r="B54" s="244"/>
      <c r="C54" s="244"/>
      <c r="D54" s="244"/>
      <c r="E54" s="244"/>
      <c r="F54" s="244"/>
      <c r="G54" s="325"/>
      <c r="H54" s="326" t="s">
        <v>504</v>
      </c>
      <c r="I54" s="327">
        <v>2796667</v>
      </c>
      <c r="J54" s="328">
        <v>14552</v>
      </c>
      <c r="K54" s="329">
        <v>-10.6</v>
      </c>
      <c r="L54" s="330">
        <v>22414</v>
      </c>
      <c r="M54" s="331">
        <v>-0.1</v>
      </c>
      <c r="N54" s="332">
        <v>-10.5</v>
      </c>
    </row>
    <row r="55" spans="1:14" x14ac:dyDescent="0.15">
      <c r="A55" s="248"/>
      <c r="B55" s="244"/>
      <c r="C55" s="244"/>
      <c r="D55" s="244"/>
      <c r="E55" s="244"/>
      <c r="F55" s="244"/>
      <c r="G55" s="310" t="s">
        <v>506</v>
      </c>
      <c r="H55" s="311"/>
      <c r="I55" s="319">
        <v>5773393</v>
      </c>
      <c r="J55" s="320">
        <v>30101</v>
      </c>
      <c r="K55" s="321">
        <v>7.2</v>
      </c>
      <c r="L55" s="322">
        <v>43141</v>
      </c>
      <c r="M55" s="323">
        <v>9.4</v>
      </c>
      <c r="N55" s="324">
        <v>-2.2000000000000002</v>
      </c>
    </row>
    <row r="56" spans="1:14" x14ac:dyDescent="0.15">
      <c r="A56" s="248"/>
      <c r="B56" s="244"/>
      <c r="C56" s="244"/>
      <c r="D56" s="244"/>
      <c r="E56" s="244"/>
      <c r="F56" s="244"/>
      <c r="G56" s="325"/>
      <c r="H56" s="326" t="s">
        <v>504</v>
      </c>
      <c r="I56" s="327">
        <v>2978942</v>
      </c>
      <c r="J56" s="328">
        <v>15531</v>
      </c>
      <c r="K56" s="329">
        <v>6.7</v>
      </c>
      <c r="L56" s="330">
        <v>21887</v>
      </c>
      <c r="M56" s="331">
        <v>-2.4</v>
      </c>
      <c r="N56" s="332">
        <v>9.1</v>
      </c>
    </row>
    <row r="57" spans="1:14" x14ac:dyDescent="0.15">
      <c r="A57" s="248"/>
      <c r="B57" s="244"/>
      <c r="C57" s="244"/>
      <c r="D57" s="244"/>
      <c r="E57" s="244"/>
      <c r="F57" s="244"/>
      <c r="G57" s="310" t="s">
        <v>507</v>
      </c>
      <c r="H57" s="311"/>
      <c r="I57" s="319">
        <v>4591929</v>
      </c>
      <c r="J57" s="320">
        <v>24060</v>
      </c>
      <c r="K57" s="321">
        <v>-20.100000000000001</v>
      </c>
      <c r="L57" s="322">
        <v>45117</v>
      </c>
      <c r="M57" s="323">
        <v>4.5999999999999996</v>
      </c>
      <c r="N57" s="324">
        <v>-24.7</v>
      </c>
    </row>
    <row r="58" spans="1:14" x14ac:dyDescent="0.15">
      <c r="A58" s="248"/>
      <c r="B58" s="244"/>
      <c r="C58" s="244"/>
      <c r="D58" s="244"/>
      <c r="E58" s="244"/>
      <c r="F58" s="244"/>
      <c r="G58" s="325"/>
      <c r="H58" s="326" t="s">
        <v>504</v>
      </c>
      <c r="I58" s="327">
        <v>2676645</v>
      </c>
      <c r="J58" s="328">
        <v>14024</v>
      </c>
      <c r="K58" s="329">
        <v>-9.6999999999999993</v>
      </c>
      <c r="L58" s="330">
        <v>25589</v>
      </c>
      <c r="M58" s="331">
        <v>16.899999999999999</v>
      </c>
      <c r="N58" s="332">
        <v>-26.6</v>
      </c>
    </row>
    <row r="59" spans="1:14" x14ac:dyDescent="0.15">
      <c r="A59" s="248"/>
      <c r="B59" s="244"/>
      <c r="C59" s="244"/>
      <c r="D59" s="244"/>
      <c r="E59" s="244"/>
      <c r="F59" s="244"/>
      <c r="G59" s="310" t="s">
        <v>508</v>
      </c>
      <c r="H59" s="311"/>
      <c r="I59" s="319">
        <v>3774962</v>
      </c>
      <c r="J59" s="320">
        <v>19908</v>
      </c>
      <c r="K59" s="321">
        <v>-17.3</v>
      </c>
      <c r="L59" s="322">
        <v>43532</v>
      </c>
      <c r="M59" s="323">
        <v>-3.5</v>
      </c>
      <c r="N59" s="324">
        <v>-13.8</v>
      </c>
    </row>
    <row r="60" spans="1:14" x14ac:dyDescent="0.15">
      <c r="A60" s="248"/>
      <c r="B60" s="244"/>
      <c r="C60" s="244"/>
      <c r="D60" s="244"/>
      <c r="E60" s="244"/>
      <c r="F60" s="244"/>
      <c r="G60" s="325"/>
      <c r="H60" s="326" t="s">
        <v>504</v>
      </c>
      <c r="I60" s="333">
        <v>1855034</v>
      </c>
      <c r="J60" s="328">
        <v>9783</v>
      </c>
      <c r="K60" s="329">
        <v>-30.2</v>
      </c>
      <c r="L60" s="330">
        <v>25435</v>
      </c>
      <c r="M60" s="331">
        <v>-0.6</v>
      </c>
      <c r="N60" s="332">
        <v>-29.6</v>
      </c>
    </row>
    <row r="61" spans="1:14" x14ac:dyDescent="0.15">
      <c r="A61" s="248"/>
      <c r="B61" s="244"/>
      <c r="C61" s="244"/>
      <c r="D61" s="244"/>
      <c r="E61" s="244"/>
      <c r="F61" s="244"/>
      <c r="G61" s="310" t="s">
        <v>509</v>
      </c>
      <c r="H61" s="334"/>
      <c r="I61" s="335">
        <v>5443884</v>
      </c>
      <c r="J61" s="336">
        <v>28510</v>
      </c>
      <c r="K61" s="337">
        <v>-13.6</v>
      </c>
      <c r="L61" s="338">
        <v>41964</v>
      </c>
      <c r="M61" s="339">
        <v>3</v>
      </c>
      <c r="N61" s="324">
        <v>-16.600000000000001</v>
      </c>
    </row>
    <row r="62" spans="1:14" x14ac:dyDescent="0.15">
      <c r="A62" s="248"/>
      <c r="B62" s="244"/>
      <c r="C62" s="244"/>
      <c r="D62" s="244"/>
      <c r="E62" s="244"/>
      <c r="F62" s="244"/>
      <c r="G62" s="325"/>
      <c r="H62" s="326" t="s">
        <v>504</v>
      </c>
      <c r="I62" s="327">
        <v>2680188</v>
      </c>
      <c r="J62" s="328">
        <v>14032</v>
      </c>
      <c r="K62" s="329">
        <v>-15.1</v>
      </c>
      <c r="L62" s="330">
        <v>23552</v>
      </c>
      <c r="M62" s="331">
        <v>2.6</v>
      </c>
      <c r="N62" s="332">
        <v>-17.7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W34" sqref="W34:AK3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W34" sqref="W34:AK3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0" zoomScale="70" zoomScaleNormal="70" zoomScaleSheetLayoutView="100" workbookViewId="0">
      <selection activeCell="W34" sqref="W34:AK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8.75</v>
      </c>
      <c r="G47" s="12">
        <v>6.58</v>
      </c>
      <c r="H47" s="12">
        <v>7.16</v>
      </c>
      <c r="I47" s="12">
        <v>7.6</v>
      </c>
      <c r="J47" s="13">
        <v>7.97</v>
      </c>
    </row>
    <row r="48" spans="2:10" ht="57.75" customHeight="1" x14ac:dyDescent="0.15">
      <c r="B48" s="14"/>
      <c r="C48" s="1141" t="s">
        <v>4</v>
      </c>
      <c r="D48" s="1141"/>
      <c r="E48" s="1142"/>
      <c r="F48" s="15">
        <v>1.08</v>
      </c>
      <c r="G48" s="16">
        <v>1.01</v>
      </c>
      <c r="H48" s="16">
        <v>0.91</v>
      </c>
      <c r="I48" s="16">
        <v>0.85</v>
      </c>
      <c r="J48" s="17">
        <v>0.79</v>
      </c>
    </row>
    <row r="49" spans="2:10" ht="57.75" customHeight="1" thickBot="1" x14ac:dyDescent="0.2">
      <c r="B49" s="18"/>
      <c r="C49" s="1143" t="s">
        <v>5</v>
      </c>
      <c r="D49" s="1143"/>
      <c r="E49" s="1144"/>
      <c r="F49" s="19">
        <v>1.45</v>
      </c>
      <c r="G49" s="20" t="s">
        <v>516</v>
      </c>
      <c r="H49" s="20">
        <v>0.51</v>
      </c>
      <c r="I49" s="20">
        <v>0.39</v>
      </c>
      <c r="J49" s="21">
        <v>0.41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2017-02-28T06:58:38Z</cp:lastPrinted>
  <dcterms:created xsi:type="dcterms:W3CDTF">2017-02-15T20:16:14Z</dcterms:created>
  <dcterms:modified xsi:type="dcterms:W3CDTF">2017-05-15T00:47:54Z</dcterms:modified>
  <cp:category/>
</cp:coreProperties>
</file>