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685" yWindow="2010" windowWidth="16875" windowHeight="7875" tabRatio="8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E41" i="9"/>
  <c r="AM41" i="9"/>
  <c r="U41" i="9"/>
  <c r="C41" i="9"/>
  <c r="BE40" i="9"/>
  <c r="AM40" i="9"/>
  <c r="U40" i="9"/>
  <c r="C40" i="9"/>
  <c r="BE39" i="9"/>
  <c r="AM39" i="9"/>
  <c r="U39" i="9"/>
  <c r="C39" i="9"/>
  <c r="BE38" i="9"/>
  <c r="AM38" i="9"/>
  <c r="U38" i="9"/>
  <c r="C38" i="9"/>
  <c r="BE37" i="9"/>
  <c r="AM37" i="9"/>
  <c r="U37" i="9"/>
  <c r="C37" i="9"/>
  <c r="BE36" i="9"/>
  <c r="AM36" i="9"/>
  <c r="C36" i="9"/>
  <c r="BE35" i="9"/>
  <c r="BE34" i="9"/>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CO34" i="9" l="1"/>
  <c r="CO35" i="9" s="1"/>
  <c r="CO36" i="9" s="1"/>
  <c r="CO37" i="9" s="1"/>
  <c r="CO38" i="9" s="1"/>
  <c r="CO39" i="9" s="1"/>
  <c r="CO40" i="9" s="1"/>
  <c r="CO41" i="9" s="1"/>
  <c r="CO42" i="9" s="1"/>
  <c r="CO43" i="9" s="1"/>
  <c r="BW34" i="9"/>
  <c r="BW35" i="9" s="1"/>
  <c r="BW36" i="9" s="1"/>
  <c r="BW37" i="9" s="1"/>
  <c r="BW38" i="9" s="1"/>
  <c r="BW39" i="9" s="1"/>
  <c r="BW40" i="9" s="1"/>
  <c r="BW41" i="9" s="1"/>
</calcChain>
</file>

<file path=xl/sharedStrings.xml><?xml version="1.0" encoding="utf-8"?>
<sst xmlns="http://schemas.openxmlformats.org/spreadsheetml/2006/main" count="1264" uniqueCount="576">
  <si>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</si>
  <si>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</si>
  <si>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</si>
  <si>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</si>
  <si>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</si>
  <si>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</si>
  <si>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</si>
  <si>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</si>
  <si>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</si>
  <si>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</si>
  <si>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</si>
  <si>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</si>
  <si>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</si>
  <si>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</si>
  <si>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</si>
  <si>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</si>
  <si>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</si>
  <si>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</si>
  <si>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</si>
  <si>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</si>
  <si>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</si>
  <si>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</si>
  <si>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</si>
  <si>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</si>
  <si>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</si>
  <si>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</si>
  <si>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</si>
  <si>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</si>
  <si>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</si>
  <si>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</si>
  <si>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</si>
  <si>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</si>
  <si>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</si>
  <si>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</si>
  <si>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</si>
  <si>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</si>
  <si>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</si>
  <si>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</si>
  <si>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</si>
  <si>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</si>
  <si>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</si>
  <si>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</si>
  <si>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</si>
  <si>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</si>
  <si>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</si>
  <si>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</si>
  <si>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</si>
  <si>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</si>
  <si>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</si>
  <si>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</si>
  <si>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</si>
  <si>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</si>
  <si>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</si>
  <si>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</si>
  <si>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</si>
  <si>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</si>
  <si>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</si>
  <si>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</si>
  <si>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</si>
  <si>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</si>
  <si>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</si>
  <si>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</si>
  <si>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</si>
  <si>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</si>
  <si>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</si>
  <si>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</si>
  <si>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</si>
  <si>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</si>
  <si>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</si>
  <si>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</si>
  <si>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</si>
  <si>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</si>
  <si>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</si>
  <si>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</si>
  <si>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</si>
  <si>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</si>
  <si>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</si>
  <si>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</si>
  <si>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</si>
  <si>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</si>
  <si>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</si>
  <si>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</si>
  <si>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宇治市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</si>
  <si>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</si>
  <si>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</si>
  <si>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</si>
  <si>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</si>
  <si>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</si>
  <si>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</si>
  <si>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</si>
  <si>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</si>
  <si>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</si>
  <si>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</si>
  <si>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</si>
  <si>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</si>
  <si>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</si>
  <si>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</si>
  <si>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</si>
  <si>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</si>
  <si>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</si>
  <si>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</si>
  <si>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</si>
  <si>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</si>
  <si>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</si>
  <si>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</si>
  <si>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</si>
  <si>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</si>
  <si>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</si>
  <si>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</si>
  <si>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</si>
  <si>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</si>
  <si>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</si>
  <si>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</si>
  <si>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</si>
  <si>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</si>
  <si>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</si>
  <si>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</si>
  <si>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</si>
  <si>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</si>
  <si>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</si>
  <si>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</si>
  <si>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</si>
  <si>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</si>
  <si>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</si>
  <si>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</si>
  <si>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</si>
  <si>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</si>
  <si>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</si>
  <si>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</si>
  <si>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</si>
  <si>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</si>
  <si>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</si>
  <si>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</si>
  <si>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</si>
  <si>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</si>
  <si>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</si>
  <si>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</si>
  <si>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</si>
  <si>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</si>
  <si>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</si>
  <si>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</si>
  <si>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</si>
  <si>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</si>
  <si>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</si>
  <si>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</si>
  <si>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</si>
  <si>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</si>
  <si>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</si>
  <si>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</si>
  <si>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</si>
  <si>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</si>
  <si>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</si>
  <si>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</si>
  <si>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</si>
  <si>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</si>
  <si>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</si>
  <si>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</si>
  <si>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</si>
  <si>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</si>
  <si>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</si>
  <si>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</si>
  <si>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</si>
  <si>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</si>
  <si>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</si>
  <si>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</si>
  <si>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</si>
  <si>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</si>
  <si>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</si>
  <si>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</si>
  <si>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</si>
  <si>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</si>
  <si>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</si>
  <si>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</si>
  <si>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</si>
  <si>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</si>
  <si>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</si>
  <si>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</si>
  <si>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</si>
  <si>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</si>
  <si>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</si>
  <si>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</si>
  <si>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</si>
  <si>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</si>
  <si>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</si>
  <si>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</si>
  <si>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</si>
  <si>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</si>
  <si>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</si>
  <si>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</si>
  <si>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</si>
  <si>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</si>
  <si>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</si>
  <si>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</si>
  <si>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</si>
  <si>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</si>
  <si>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京都府宇治市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</si>
  <si>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</si>
  <si>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</si>
  <si>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</si>
  <si>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</si>
  <si>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</si>
  <si>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</si>
  <si>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</si>
  <si>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</si>
  <si>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</si>
  <si>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</si>
  <si>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</si>
  <si>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</si>
  <si>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</si>
  <si>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</si>
  <si>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</si>
  <si>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</si>
  <si>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</si>
  <si>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</si>
  <si>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</si>
  <si>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</si>
  <si>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</si>
  <si>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</si>
  <si>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</si>
  <si>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</si>
  <si>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</si>
  <si>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</si>
  <si>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</si>
  <si>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</si>
  <si>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</si>
  <si>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</si>
  <si>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</si>
  <si>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</si>
  <si>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</si>
  <si>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</si>
  <si>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</si>
  <si>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</si>
  <si>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</si>
  <si>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</si>
  <si>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</si>
  <si>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</si>
  <si>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</si>
  <si>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</si>
  <si>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</si>
  <si>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</si>
  <si>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</si>
  <si>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</si>
  <si>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</si>
  <si>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</si>
  <si>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</si>
  <si>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</si>
  <si>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</si>
  <si>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</si>
  <si>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</si>
  <si>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</si>
  <si>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</si>
  <si>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</si>
  <si>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</si>
  <si>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</si>
  <si>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</si>
  <si>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</si>
  <si>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</si>
  <si>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</si>
  <si>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</si>
  <si>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</si>
  <si>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</si>
  <si>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</si>
  <si>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</si>
  <si>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</si>
  <si>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</si>
  <si>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</si>
  <si>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</si>
  <si>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</si>
  <si>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</si>
  <si>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</si>
  <si>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</si>
  <si>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</si>
  <si>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</si>
  <si>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</si>
  <si>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</si>
  <si>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</si>
  <si>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</si>
  <si>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</si>
  <si>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</si>
  <si>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</si>
  <si>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</si>
  <si>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</si>
  <si>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</si>
  <si>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</si>
  <si>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</si>
  <si>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</si>
  <si>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</si>
  <si>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</si>
  <si>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</si>
  <si>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</si>
  <si>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</si>
  <si>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</si>
  <si>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</si>
  <si>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</si>
  <si>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</si>
  <si>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</si>
  <si>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</si>
  <si>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</si>
  <si>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</si>
  <si>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</si>
  <si>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</si>
  <si>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</si>
  <si>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</si>
  <si>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</si>
  <si>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</si>
  <si>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</si>
  <si>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</si>
  <si>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</si>
  <si>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</si>
  <si>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</si>
  <si>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</si>
  <si>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</si>
  <si>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</si>
  <si>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</si>
  <si>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</si>
  <si>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</si>
  <si>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</si>
  <si>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</si>
  <si>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</si>
  <si>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</si>
  <si>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</si>
  <si>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</si>
  <si>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</si>
  <si>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</si>
  <si>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</si>
  <si>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</si>
  <si>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</si>
  <si>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</si>
  <si>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</si>
  <si>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</si>
  <si>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</si>
  <si>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</si>
  <si>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</si>
  <si>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</si>
  <si>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</si>
  <si>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</si>
  <si>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</si>
  <si>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</si>
  <si>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</si>
  <si>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</si>
  <si>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</si>
  <si>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</si>
  <si>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</si>
  <si>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</si>
  <si>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京都府宇治市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</si>
  <si>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</si>
  <si>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</si>
  <si>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</si>
  <si>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</si>
  <si>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</si>
  <si>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</si>
  <si>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</si>
  <si>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</si>
  <si>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</si>
  <si>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</si>
  <si>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</si>
  <si>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</si>
  <si>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</si>
  <si>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</si>
  <si>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</si>
  <si>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</si>
  <si>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</si>
  <si>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</si>
  <si>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</si>
  <si>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</si>
  <si>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</si>
  <si>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</si>
  <si>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</si>
  <si>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</si>
  <si>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</si>
  <si>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</si>
  <si>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</si>
  <si>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</si>
  <si>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</si>
  <si>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</si>
  <si>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</si>
  <si>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</si>
  <si>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</si>
  <si>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</si>
  <si>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</si>
  <si>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</si>
  <si>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</si>
  <si>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</si>
  <si>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</si>
  <si>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</si>
  <si>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</si>
  <si>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</si>
  <si>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</si>
  <si>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</si>
  <si>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</si>
  <si>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</si>
  <si>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</si>
  <si>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</si>
  <si>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</si>
  <si>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</si>
  <si>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</si>
  <si>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</si>
  <si>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</si>
  <si>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</si>
  <si>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</si>
  <si>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</si>
  <si>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</si>
  <si>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</si>
  <si>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</si>
  <si>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</si>
  <si>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</si>
  <si>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</si>
  <si>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</si>
  <si>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</si>
  <si>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</si>
  <si>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</si>
  <si>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</si>
  <si>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</si>
  <si>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</si>
  <si>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</si>
  <si>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</si>
  <si>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</si>
  <si>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</si>
  <si>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</si>
  <si>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</si>
  <si>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</si>
  <si>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</si>
  <si>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</si>
  <si>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</si>
  <si>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</si>
  <si>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</si>
  <si>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</si>
  <si>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</si>
  <si>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</si>
  <si>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</si>
  <si>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</si>
  <si>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</si>
  <si>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</si>
  <si>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</si>
  <si>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</si>
  <si>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</si>
  <si>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</si>
  <si>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</si>
  <si>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</si>
  <si>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</si>
  <si>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</si>
  <si>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</si>
  <si>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</si>
  <si>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</si>
  <si>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</si>
  <si>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</si>
  <si>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</si>
  <si>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</si>
  <si>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</si>
  <si>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</si>
  <si>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</si>
  <si>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</si>
  <si>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</si>
  <si>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</si>
  <si>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</si>
  <si>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</si>
  <si>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</si>
  <si>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</si>
  <si>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</si>
  <si>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</si>
  <si>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</si>
  <si>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</si>
  <si>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</si>
  <si>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</si>
  <si>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</si>
  <si>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</si>
  <si>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</si>
  <si>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</si>
  <si>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</si>
  <si>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</si>
  <si>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</si>
  <si>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</si>
  <si>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</si>
  <si>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</si>
  <si>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</si>
  <si>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</si>
  <si>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</si>
  <si>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</si>
  <si>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</si>
  <si>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</si>
  <si>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</si>
  <si>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</si>
  <si>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</si>
  <si>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</si>
  <si>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</si>
  <si>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</si>
  <si>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</si>
  <si>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</si>
  <si>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</si>
  <si>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</si>
  <si>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</si>
  <si>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</si>
  <si>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</si>
  <si>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</si>
  <si>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</si>
  <si>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</si>
  <si>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</si>
  <si>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</si>
  <si>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</si>
  <si>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</si>
  <si>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</si>
  <si>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</si>
  <si>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</si>
  <si>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</si>
  <si>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</si>
  <si>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</si>
  <si>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</si>
  <si>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</si>
  <si>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</si>
  <si>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</si>
  <si>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</si>
  <si>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</si>
  <si>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</si>
  <si>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</si>
  <si>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</si>
  <si>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</si>
  <si>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</si>
  <si>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</si>
  <si>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</si>
  <si>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</si>
  <si>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</si>
  <si>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</si>
  <si>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</si>
  <si>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</si>
  <si>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</si>
  <si>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</si>
  <si>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</si>
  <si>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</si>
  <si>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</si>
  <si>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</si>
  <si>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</si>
  <si>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2.23</t>
  </si>
  <si>
    <t>▲ 0.97</t>
  </si>
  <si>
    <t>水道事業会計</t>
  </si>
  <si>
    <t>国民健康保険事業特別会計</t>
  </si>
  <si>
    <t>介護保険事業特別会計</t>
  </si>
  <si>
    <t>一般会計</t>
  </si>
  <si>
    <t>公共下水道事業会計</t>
  </si>
  <si>
    <t>後期高齢者医療事業特別会計</t>
  </si>
  <si>
    <t>墓地公園事業特別会計</t>
  </si>
  <si>
    <t>その他会計（赤字）</t>
  </si>
  <si>
    <t>その他会計（黒字）</t>
  </si>
  <si>
    <t>城南衛生管理組合</t>
  </si>
  <si>
    <t>淀川・木津川水防事務組合</t>
  </si>
  <si>
    <t>京都府自治会館管理組合</t>
  </si>
  <si>
    <t>京都府住宅新築資金等貸付事業管理組合（一般会計）</t>
    <rPh sb="19" eb="21">
      <t>イッパン</t>
    </rPh>
    <rPh sb="21" eb="23">
      <t>カイケイ</t>
    </rPh>
    <phoneticPr fontId="2"/>
  </si>
  <si>
    <t>京都府住宅新築資金等貸付事業管理組合（特別会計）</t>
    <rPh sb="19" eb="21">
      <t>トクベツ</t>
    </rPh>
    <rPh sb="21" eb="23">
      <t>カイケイ</t>
    </rPh>
    <phoneticPr fontId="2"/>
  </si>
  <si>
    <t>京都府後期高齢者医療広域連合（一般会計）</t>
    <rPh sb="15" eb="17">
      <t>イッパン</t>
    </rPh>
    <rPh sb="17" eb="19">
      <t>カイケイ</t>
    </rPh>
    <phoneticPr fontId="2"/>
  </si>
  <si>
    <t>京都府後期高齢者医療広域連合（後期高齢者医療特別会計）</t>
    <rPh sb="15" eb="17">
      <t>コウキ</t>
    </rPh>
    <rPh sb="17" eb="20">
      <t>コウレイシャ</t>
    </rPh>
    <rPh sb="20" eb="22">
      <t>イリョウ</t>
    </rPh>
    <rPh sb="22" eb="24">
      <t>トクベツ</t>
    </rPh>
    <rPh sb="24" eb="26">
      <t>カイケイ</t>
    </rPh>
    <phoneticPr fontId="2"/>
  </si>
  <si>
    <t>京都地方税機構</t>
  </si>
  <si>
    <t>〇</t>
  </si>
  <si>
    <t>宇治市体育協会</t>
  </si>
  <si>
    <t>宇治廃棄物処理公社</t>
  </si>
  <si>
    <t>宇治市文化センター</t>
  </si>
  <si>
    <t>宇治市公園公社</t>
  </si>
  <si>
    <t>宇治市霊園公社</t>
  </si>
  <si>
    <t>宇治市福祉サービス公社</t>
  </si>
  <si>
    <t>宇治市野外活動センター</t>
  </si>
  <si>
    <t>エフエム宇治放送</t>
  </si>
  <si>
    <t>宇治市土地開発公社</t>
  </si>
  <si>
    <t>宇治市文化財愛護協会</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</si>
  <si>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</si>
  <si>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</si>
  <si>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</si>
  <si>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</si>
  <si>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充当可能財源等が将来負担額を上回っており、将来負担比率は発生していない状況である。
公共施設等総合管理計画において、老朽化した施設の集約化・複合化や除却を進めていくところである。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</si>
  <si>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</si>
  <si>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</si>
  <si>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</si>
  <si>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</si>
  <si>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</si>
  <si>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</si>
  <si>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</si>
  <si>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実質公債費比率は類似団体と比較して低い水準にあり過去5年間減少しつづけている。また将来負担比率については発生していない状況が続いている。
これは、本市施策の指針として定めた「第5次総合計画、第2期中期計画（平成26年度～平成29年度）」において、①義務的経費の増加を抑えるために公債費65億円未満とする、②将来世代への負担となる市債現在高については500億円未満とするという、持続可能な財政運営のための目標を設定し、地方債発行抑制に努めた結果によるものと考えてい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</si>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</sst>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43532</c:v>
                </c:pt>
                <c:pt idx="4">
                  <c:v>39893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28080</c:v>
                </c:pt>
                <c:pt idx="1">
                  <c:v>30101</c:v>
                </c:pt>
                <c:pt idx="2">
                  <c:v>24060</c:v>
                </c:pt>
                <c:pt idx="3">
                  <c:v>19908</c:v>
                </c:pt>
                <c:pt idx="4">
                  <c:v>26663</c:v>
                </c:pt>
              </c:numCache>
            </c:numRef>
          </c:val>
          <c:smooth val="0"/>
        </c:ser>
        <c:dLbls>
          <c:showLegendKey val="0"/>
          <c:showVal val="0"/>
          <c:showCatName val="0"/>
          <c:showSerName val="0"/>
          <c:showPercent val="0"/>
          <c:showBubbleSize val="0"/>
        </c:dLbls>
        <c:marker val="1"/>
        <c:smooth val="0"/>
        <c:axId val="179480064"/>
        <c:axId val="179481984"/>
      </c:lineChart>
      <c:catAx>
        <c:axId val="179480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481984"/>
        <c:crosses val="autoZero"/>
        <c:auto val="1"/>
        <c:lblAlgn val="ctr"/>
        <c:lblOffset val="100"/>
        <c:tickLblSkip val="1"/>
        <c:tickMarkSkip val="1"/>
        <c:noMultiLvlLbl val="0"/>
      </c:catAx>
      <c:valAx>
        <c:axId val="17948198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480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1.01</c:v>
                </c:pt>
                <c:pt idx="1">
                  <c:v>0.91</c:v>
                </c:pt>
                <c:pt idx="2">
                  <c:v>0.85</c:v>
                </c:pt>
                <c:pt idx="3">
                  <c:v>0.79</c:v>
                </c:pt>
                <c:pt idx="4">
                  <c:v>0.69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6.58</c:v>
                </c:pt>
                <c:pt idx="1">
                  <c:v>7.16</c:v>
                </c:pt>
                <c:pt idx="2">
                  <c:v>7.6</c:v>
                </c:pt>
                <c:pt idx="3">
                  <c:v>7.97</c:v>
                </c:pt>
                <c:pt idx="4">
                  <c:v>7.22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5739136"/>
        <c:axId val="225741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-2.23</c:v>
                </c:pt>
                <c:pt idx="1">
                  <c:v>0.51</c:v>
                </c:pt>
                <c:pt idx="2">
                  <c:v>0.39</c:v>
                </c:pt>
                <c:pt idx="3">
                  <c:v>0.41</c:v>
                </c:pt>
                <c:pt idx="4">
                  <c:v>-0.97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5739136"/>
        <c:axId val="225741056"/>
      </c:lineChart>
      <c:catAx>
        <c:axId val="22573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5741056"/>
        <c:crosses val="autoZero"/>
        <c:auto val="1"/>
        <c:lblAlgn val="ctr"/>
        <c:lblOffset val="100"/>
        <c:tickLblSkip val="1"/>
        <c:tickMarkSkip val="1"/>
        <c:noMultiLvlLbl val="0"/>
      </c:catAx>
      <c:valAx>
        <c:axId val="225741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73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1.07</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墓地公園事業特別会計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0.22</c:v>
                </c:pt>
                <c:pt idx="2">
                  <c:v>#N/A</c:v>
                </c:pt>
                <c:pt idx="3">
                  <c:v>0.03</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0.41</c:v>
                </c:pt>
                <c:pt idx="8">
                  <c:v>#N/A</c:v>
                </c:pt>
                <c:pt idx="9">
                  <c:v>0.38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c:v>
                </c:pt>
                <c:pt idx="2">
                  <c:v>#N/A</c:v>
                </c:pt>
                <c:pt idx="3">
                  <c:v>0.9</c:v>
                </c:pt>
                <c:pt idx="4">
                  <c:v>#N/A</c:v>
                </c:pt>
                <c:pt idx="5">
                  <c:v>0.85</c:v>
                </c:pt>
                <c:pt idx="6">
                  <c:v>#N/A</c:v>
                </c:pt>
                <c:pt idx="7">
                  <c:v>0.79</c:v>
                </c:pt>
                <c:pt idx="8">
                  <c:v>#N/A</c:v>
                </c:pt>
                <c:pt idx="9">
                  <c:v>0.68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0.82</c:v>
                </c:pt>
                <c:pt idx="2">
                  <c:v>#N/A</c:v>
                </c:pt>
                <c:pt idx="3">
                  <c:v>0.97</c:v>
                </c:pt>
                <c:pt idx="4">
                  <c:v>#N/A</c:v>
                </c:pt>
                <c:pt idx="5">
                  <c:v>1.42</c:v>
                </c:pt>
                <c:pt idx="6">
                  <c:v>#N/A</c:v>
                </c:pt>
                <c:pt idx="7">
                  <c:v>0.99</c:v>
                </c:pt>
                <c:pt idx="8">
                  <c:v>#N/A</c:v>
                </c:pt>
                <c:pt idx="9">
                  <c:v>1.19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2.13</c:v>
                </c:pt>
                <c:pt idx="2">
                  <c:v>#N/A</c:v>
                </c:pt>
                <c:pt idx="3">
                  <c:v>1.87</c:v>
                </c:pt>
                <c:pt idx="4">
                  <c:v>#N/A</c:v>
                </c:pt>
                <c:pt idx="5">
                  <c:v>1.4</c:v>
                </c:pt>
                <c:pt idx="6">
                  <c:v>#N/A</c:v>
                </c:pt>
                <c:pt idx="7">
                  <c:v>1.19</c:v>
                </c:pt>
                <c:pt idx="8">
                  <c:v>#N/A</c:v>
                </c:pt>
                <c:pt idx="9">
                  <c:v>2.4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5.47</c:v>
                </c:pt>
                <c:pt idx="2">
                  <c:v>#N/A</c:v>
                </c:pt>
                <c:pt idx="3">
                  <c:v>5.84</c:v>
                </c:pt>
                <c:pt idx="4">
                  <c:v>#N/A</c:v>
                </c:pt>
                <c:pt idx="5">
                  <c:v>5.86</c:v>
                </c:pt>
                <c:pt idx="6">
                  <c:v>#N/A</c:v>
                </c:pt>
                <c:pt idx="7">
                  <c:v>5.74</c:v>
                </c:pt>
                <c:pt idx="8">
                  <c:v>#N/A</c:v>
                </c:pt>
                <c:pt idx="9">
                  <c:v>6.02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6167040"/>
        <c:axId val="226168832"/>
      </c:barChart>
      <c:catAx>
        <c:axId val="22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168832"/>
        <c:crosses val="autoZero"/>
        <c:auto val="1"/>
        <c:lblAlgn val="ctr"/>
        <c:lblOffset val="100"/>
        <c:tickLblSkip val="1"/>
        <c:tickMarkSkip val="1"/>
        <c:noMultiLvlLbl val="0"/>
      </c:catAx>
      <c:valAx>
        <c:axId val="226168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167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6324</c:v>
                </c:pt>
                <c:pt idx="5">
                  <c:v>6629</c:v>
                </c:pt>
                <c:pt idx="8">
                  <c:v>6886</c:v>
                </c:pt>
                <c:pt idx="11">
                  <c:v>6239</c:v>
                </c:pt>
                <c:pt idx="14">
                  <c:v>6344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274</c:v>
                </c:pt>
                <c:pt idx="3">
                  <c:v>98</c:v>
                </c:pt>
                <c:pt idx="6">
                  <c:v>57</c:v>
                </c:pt>
                <c:pt idx="9">
                  <c:v>104</c:v>
                </c:pt>
                <c:pt idx="12">
                  <c:v>41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312</c:v>
                </c:pt>
                <c:pt idx="3">
                  <c:v>313</c:v>
                </c:pt>
                <c:pt idx="6">
                  <c:v>279</c:v>
                </c:pt>
                <c:pt idx="9">
                  <c:v>241</c:v>
                </c:pt>
                <c:pt idx="12">
                  <c:v>198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1502</c:v>
                </c:pt>
                <c:pt idx="3">
                  <c:v>1518</c:v>
                </c:pt>
                <c:pt idx="6">
                  <c:v>1675</c:v>
                </c:pt>
                <c:pt idx="9">
                  <c:v>1080</c:v>
                </c:pt>
                <c:pt idx="12">
                  <c:v>1122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5129</c:v>
                </c:pt>
                <c:pt idx="3">
                  <c:v>5378</c:v>
                </c:pt>
                <c:pt idx="6">
                  <c:v>5474</c:v>
                </c:pt>
                <c:pt idx="9">
                  <c:v>5420</c:v>
                </c:pt>
                <c:pt idx="12">
                  <c:v>5662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6620544"/>
        <c:axId val="226622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893</c:v>
                </c:pt>
                <c:pt idx="2">
                  <c:v>#N/A</c:v>
                </c:pt>
                <c:pt idx="3">
                  <c:v>#N/A</c:v>
                </c:pt>
                <c:pt idx="4">
                  <c:v>678</c:v>
                </c:pt>
                <c:pt idx="5">
                  <c:v>#N/A</c:v>
                </c:pt>
                <c:pt idx="6">
                  <c:v>#N/A</c:v>
                </c:pt>
                <c:pt idx="7">
                  <c:v>599</c:v>
                </c:pt>
                <c:pt idx="8">
                  <c:v>#N/A</c:v>
                </c:pt>
                <c:pt idx="9">
                  <c:v>#N/A</c:v>
                </c:pt>
                <c:pt idx="10">
                  <c:v>606</c:v>
                </c:pt>
                <c:pt idx="11">
                  <c:v>#N/A</c:v>
                </c:pt>
                <c:pt idx="12">
                  <c:v>#N/A</c:v>
                </c:pt>
                <c:pt idx="13">
                  <c:v>679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6620544"/>
        <c:axId val="226622464"/>
      </c:lineChart>
      <c:catAx>
        <c:axId val="22662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622464"/>
        <c:crosses val="autoZero"/>
        <c:auto val="1"/>
        <c:lblAlgn val="ctr"/>
        <c:lblOffset val="100"/>
        <c:tickLblSkip val="1"/>
        <c:tickMarkSkip val="1"/>
        <c:noMultiLvlLbl val="0"/>
      </c:catAx>
      <c:valAx>
        <c:axId val="226622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62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58778</c:v>
                </c:pt>
                <c:pt idx="5">
                  <c:v>61356</c:v>
                </c:pt>
                <c:pt idx="8">
                  <c:v>63756</c:v>
                </c:pt>
                <c:pt idx="11">
                  <c:v>64784</c:v>
                </c:pt>
                <c:pt idx="14">
                  <c:v>65188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15921</c:v>
                </c:pt>
                <c:pt idx="5">
                  <c:v>15055</c:v>
                </c:pt>
                <c:pt idx="8">
                  <c:v>15275</c:v>
                </c:pt>
                <c:pt idx="11">
                  <c:v>14671</c:v>
                </c:pt>
                <c:pt idx="14">
                  <c:v>14704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9425</c:v>
                </c:pt>
                <c:pt idx="5">
                  <c:v>10057</c:v>
                </c:pt>
                <c:pt idx="8">
                  <c:v>10549</c:v>
                </c:pt>
                <c:pt idx="11">
                  <c:v>11194</c:v>
                </c:pt>
                <c:pt idx="14">
                  <c:v>10093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613</c:v>
                </c:pt>
                <c:pt idx="3">
                  <c:v>650</c:v>
                </c:pt>
                <c:pt idx="6">
                  <c:v>642</c:v>
                </c:pt>
                <c:pt idx="9">
                  <c:v>644</c:v>
                </c:pt>
                <c:pt idx="12">
                  <c:v>639</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8560</c:v>
                </c:pt>
                <c:pt idx="3">
                  <c:v>9097</c:v>
                </c:pt>
                <c:pt idx="6">
                  <c:v>8678</c:v>
                </c:pt>
                <c:pt idx="9">
                  <c:v>7706</c:v>
                </c:pt>
                <c:pt idx="12">
                  <c:v>8758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1648</c:v>
                </c:pt>
                <c:pt idx="3">
                  <c:v>1465</c:v>
                </c:pt>
                <c:pt idx="6">
                  <c:v>1714</c:v>
                </c:pt>
                <c:pt idx="9">
                  <c:v>1614</c:v>
                </c:pt>
                <c:pt idx="12">
                  <c:v>2754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21918</c:v>
                </c:pt>
                <c:pt idx="3">
                  <c:v>21258</c:v>
                </c:pt>
                <c:pt idx="6">
                  <c:v>21174</c:v>
                </c:pt>
                <c:pt idx="9">
                  <c:v>18788</c:v>
                </c:pt>
                <c:pt idx="12">
                  <c:v>17487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1859</c:v>
                </c:pt>
                <c:pt idx="3">
                  <c:v>1812</c:v>
                </c:pt>
                <c:pt idx="6">
                  <c:v>1856</c:v>
                </c:pt>
                <c:pt idx="9">
                  <c:v>1761</c:v>
                </c:pt>
                <c:pt idx="12">
                  <c:v>1008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44351</c:v>
                </c:pt>
                <c:pt idx="3">
                  <c:v>45154</c:v>
                </c:pt>
                <c:pt idx="6">
                  <c:v>45760</c:v>
                </c:pt>
                <c:pt idx="9">
                  <c:v>45000</c:v>
                </c:pt>
                <c:pt idx="12">
                  <c:v>44515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6775040"/>
        <c:axId val="226776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6775040"/>
        <c:axId val="226776960"/>
      </c:lineChart>
      <c:catAx>
        <c:axId val="22677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6776960"/>
        <c:crosses val="autoZero"/>
        <c:auto val="1"/>
        <c:lblAlgn val="ctr"/>
        <c:lblOffset val="100"/>
        <c:tickLblSkip val="1"/>
        <c:tickMarkSkip val="1"/>
        <c:noMultiLvlLbl val="0"/>
      </c:catAx>
      <c:valAx>
        <c:axId val="226776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77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{C60A8A32-E2F1-49AB-ACFE-E3BBE4465239}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{14479FEE-5D1A-409A-8F37-20C79D0907CB}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{0FB6DC22-F426-4177-9AE6-B4E6B7232C21}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{7A8FAE06-F5F2-4C54-8D1B-2ADA521635A7}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{DBB4AA9F-D68E-4847-AD42-9FB37C4E7CEF}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53.2</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{ADC2A5A5-BCFC-4A9D-8068-77D63FEA8FCF}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{47344B37-225A-4990-8810-913097153B0F}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{1EF96C0E-B4B7-4443-979E-5758EDED6BAC}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{139F7186-DEFC-46AA-9177-571EE8150C1C}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{881ED2A0-C1A8-4389-B413-7F03E7388608}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55.3</c:v>
                </c:pt>
              </c:numCache>
            </c:numRef>
          </c:xVal>
          <c:yVal>
            <c:numRef>
              <c:f>公会計指標分析・財政指標組合せ分析表!$K$55:$O$55</c:f>
              <c:numCache>
                <c:formatCode>#,##0.0;"▲ "#,##0.0</c:formatCode>
                <c:ptCount val="5"/>
                <c:pt idx="4">
                  <c:v>16.600000000000001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6869632"/>
        <c:axId val="226871552"/>
      </c:scatterChart>
      <c:valAx>
        <c:axId val="226869632"/>
        <c:scaling>
          <c:orientation val="minMax"/>
          <c:max val="66.399999999999991"/>
          <c:min val="4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871552"/>
        <c:crosses val="autoZero"/>
        <c:crossBetween val="midCat"/>
      </c:valAx>
      <c:valAx>
        <c:axId val="226871552"/>
        <c:scaling>
          <c:orientation val="minMax"/>
          <c:max val="20"/>
          <c:min val="1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6869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{492D37D6-EF71-4BE8-A031-3DCBC701D321}</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{9E7B2C2D-4DD9-4F5A-9622-FE1CB9C0195A}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{9AA7AB7B-D292-4332-8865-EF5BB1690B8D}</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{3F6BD72A-FA3D-4D5B-AC17-1A784859787E}</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{87AD888D-E598-491B-B7AF-95EFA92159A9}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3.5</c:v>
                </c:pt>
                <c:pt idx="1">
                  <c:v>3.1</c:v>
                </c:pt>
                <c:pt idx="2">
                  <c:v>2.4</c:v>
                </c:pt>
                <c:pt idx="3">
                  <c:v>2.1</c:v>
                </c:pt>
                <c:pt idx="4">
                  <c:v>2.1</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{EF8C2E42-88FA-4C94-8446-82D23A4AF77D}</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{CEC94CC8-C0AE-47E9-85FF-C372328A7671}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{5815E557-991D-4AF4-AB57-F5E69F56DC61}</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{206BD93B-06B3-4EEE-B6BF-C0B1C19CBAFB}</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{4B3BEFAB-30BE-487E-A50D-6A66A95BD973}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4.0999999999999996</c:v>
                </c:pt>
                <c:pt idx="4">
                  <c:v>3.6</c:v>
                </c:pt>
              </c:numCache>
            </c:numRef>
          </c:xVal>
          <c:yVal>
            <c:numRef>
              <c:f>公会計指標分析・財政指標組合せ分析表!$K$77:$O$77</c:f>
              <c:numCache>
                <c:formatCode>#,##0.0;"▲ "#,##0.0</c:formatCode>
                <c:ptCount val="5"/>
                <c:pt idx="0">
                  <c:v>42</c:v>
                </c:pt>
                <c:pt idx="1">
                  <c:v>32.6</c:v>
                </c:pt>
                <c:pt idx="2">
                  <c:v>30.5</c:v>
                </c:pt>
                <c:pt idx="3">
                  <c:v>21.2</c:v>
                </c:pt>
                <c:pt idx="4">
                  <c:v>16.600000000000001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6922880"/>
        <c:axId val="226924800"/>
      </c:scatterChart>
      <c:valAx>
        <c:axId val="226922880"/>
        <c:scaling>
          <c:orientation val="minMax"/>
          <c:max val="7.1"/>
          <c:min val="3.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924800"/>
        <c:crosses val="autoZero"/>
        <c:crossBetween val="midCat"/>
      </c:valAx>
      <c:valAx>
        <c:axId val="226924800"/>
        <c:scaling>
          <c:orientation val="minMax"/>
          <c:max val="47"/>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69228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（Ａ）</a:t>
          </a:r>
          <a:r>
            <a:rPr kumimoji="1" lang="ja-JP" altLang="en-US" sz="1100" baseline="0">
              <a:solidFill>
                <a:schemeClr val="dk1"/>
              </a:solidFill>
              <a:effectLst/>
              <a:latin typeface="+mn-lt"/>
              <a:ea typeface="+mn-ea"/>
              <a:cs typeface="+mn-cs"/>
            </a:rPr>
            <a:t>一般会計等</a:t>
          </a:r>
          <a:r>
            <a:rPr kumimoji="1" lang="ja-JP" altLang="ja-JP" sz="1100" baseline="0">
              <a:solidFill>
                <a:schemeClr val="dk1"/>
              </a:solidFill>
              <a:effectLst/>
              <a:latin typeface="+mn-lt"/>
              <a:ea typeface="+mn-ea"/>
              <a:cs typeface="+mn-cs"/>
            </a:rPr>
            <a:t>における元利償還金は、平成</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年度臨時財政対策債の償還開始</a:t>
          </a:r>
          <a:r>
            <a:rPr kumimoji="1" lang="ja-JP" altLang="en-US" sz="1100" baseline="0">
              <a:solidFill>
                <a:schemeClr val="dk1"/>
              </a:solidFill>
              <a:effectLst/>
              <a:latin typeface="+mn-lt"/>
              <a:ea typeface="+mn-ea"/>
              <a:cs typeface="+mn-cs"/>
            </a:rPr>
            <a:t>等</a:t>
          </a:r>
          <a:r>
            <a:rPr kumimoji="1" lang="ja-JP" altLang="ja-JP" sz="1100" baseline="0">
              <a:solidFill>
                <a:schemeClr val="dk1"/>
              </a:solidFill>
              <a:effectLst/>
              <a:latin typeface="+mn-lt"/>
              <a:ea typeface="+mn-ea"/>
              <a:cs typeface="+mn-cs"/>
            </a:rPr>
            <a:t>により、</a:t>
          </a:r>
          <a:r>
            <a:rPr kumimoji="1" lang="ja-JP" altLang="en-US" sz="1100" baseline="0">
              <a:solidFill>
                <a:schemeClr val="dk1"/>
              </a:solidFill>
              <a:effectLst/>
              <a:latin typeface="+mn-lt"/>
              <a:ea typeface="+mn-ea"/>
              <a:cs typeface="+mn-cs"/>
            </a:rPr>
            <a:t>前年度比で</a:t>
          </a:r>
          <a:r>
            <a:rPr kumimoji="1" lang="en-US" altLang="ja-JP" sz="1100" baseline="0">
              <a:solidFill>
                <a:schemeClr val="dk1"/>
              </a:solidFill>
              <a:effectLst/>
              <a:latin typeface="+mn-lt"/>
              <a:ea typeface="+mn-ea"/>
              <a:cs typeface="+mn-cs"/>
            </a:rPr>
            <a:t>2.4</a:t>
          </a:r>
          <a:r>
            <a:rPr kumimoji="1" lang="ja-JP" altLang="ja-JP" sz="1100" baseline="0">
              <a:solidFill>
                <a:schemeClr val="dk1"/>
              </a:solidFill>
              <a:effectLst/>
              <a:latin typeface="+mn-lt"/>
              <a:ea typeface="+mn-ea"/>
              <a:cs typeface="+mn-cs"/>
            </a:rPr>
            <a:t>億円増加</a:t>
          </a:r>
          <a:r>
            <a:rPr kumimoji="1" lang="ja-JP" altLang="en-US" sz="1100" baseline="0">
              <a:solidFill>
                <a:schemeClr val="dk1"/>
              </a:solidFill>
              <a:effectLst/>
              <a:latin typeface="+mn-lt"/>
              <a:ea typeface="+mn-ea"/>
              <a:cs typeface="+mn-cs"/>
            </a:rPr>
            <a:t>しました</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それにより、元利償還金等は前年度より増加しました</a:t>
          </a:r>
          <a:endParaRPr lang="ja-JP" altLang="ja-JP">
            <a:effectLst/>
          </a:endParaRPr>
        </a:p>
        <a:p>
          <a:r>
            <a:rPr kumimoji="1" lang="ja-JP" altLang="ja-JP" sz="1100" baseline="0">
              <a:solidFill>
                <a:schemeClr val="dk1"/>
              </a:solidFill>
              <a:effectLst/>
              <a:latin typeface="+mn-lt"/>
              <a:ea typeface="+mn-ea"/>
              <a:cs typeface="+mn-cs"/>
            </a:rPr>
            <a:t>（Ｂ）</a:t>
          </a:r>
          <a:r>
            <a:rPr kumimoji="1" lang="ja-JP" altLang="en-US" sz="1100" baseline="0">
              <a:solidFill>
                <a:schemeClr val="dk1"/>
              </a:solidFill>
              <a:effectLst/>
              <a:latin typeface="+mn-lt"/>
              <a:ea typeface="+mn-ea"/>
              <a:cs typeface="+mn-cs"/>
            </a:rPr>
            <a:t>元利償還金に充当可能な都市計画税の増加等により、算入公債費等については、前年度比で</a:t>
          </a:r>
          <a:r>
            <a:rPr kumimoji="1" lang="en-US" altLang="ja-JP" sz="1100" baseline="0">
              <a:solidFill>
                <a:schemeClr val="dk1"/>
              </a:solidFill>
              <a:effectLst/>
              <a:latin typeface="+mn-lt"/>
              <a:ea typeface="+mn-ea"/>
              <a:cs typeface="+mn-cs"/>
            </a:rPr>
            <a:t>1.1</a:t>
          </a:r>
          <a:r>
            <a:rPr kumimoji="1" lang="ja-JP" altLang="en-US" sz="1100" baseline="0">
              <a:solidFill>
                <a:schemeClr val="dk1"/>
              </a:solidFill>
              <a:effectLst/>
              <a:latin typeface="+mn-lt"/>
              <a:ea typeface="+mn-ea"/>
              <a:cs typeface="+mn-cs"/>
            </a:rPr>
            <a:t>億円増加しました</a:t>
          </a:r>
          <a:r>
            <a:rPr kumimoji="1" lang="ja-JP" altLang="ja-JP" sz="1100" baseline="0">
              <a:solidFill>
                <a:schemeClr val="dk1"/>
              </a:solidFill>
              <a:effectLst/>
              <a:latin typeface="+mn-lt"/>
              <a:ea typeface="+mn-ea"/>
              <a:cs typeface="+mn-cs"/>
            </a:rPr>
            <a:t>。</a:t>
          </a:r>
          <a:endParaRPr lang="ja-JP" altLang="ja-JP" sz="1400">
            <a:effectLst/>
          </a:endParaRPr>
        </a:p>
        <a:p>
          <a:r>
            <a:rPr kumimoji="1" lang="ja-JP" altLang="ja-JP" sz="1100" baseline="0">
              <a:solidFill>
                <a:schemeClr val="dk1"/>
              </a:solidFill>
              <a:effectLst/>
              <a:latin typeface="+mn-lt"/>
              <a:ea typeface="+mn-ea"/>
              <a:cs typeface="+mn-cs"/>
            </a:rPr>
            <a:t>　　以上により、実質公債費比率の分子は前年度から</a:t>
          </a:r>
          <a:r>
            <a:rPr kumimoji="1" lang="en-US" altLang="ja-JP" sz="1100" baseline="0">
              <a:solidFill>
                <a:schemeClr val="dk1"/>
              </a:solidFill>
              <a:effectLst/>
              <a:latin typeface="+mn-lt"/>
              <a:ea typeface="+mn-ea"/>
              <a:cs typeface="+mn-cs"/>
            </a:rPr>
            <a:t>0.7</a:t>
          </a:r>
          <a:r>
            <a:rPr kumimoji="1" lang="ja-JP" altLang="ja-JP" sz="1100" baseline="0">
              <a:solidFill>
                <a:schemeClr val="dk1"/>
              </a:solidFill>
              <a:effectLst/>
              <a:latin typeface="+mn-lt"/>
              <a:ea typeface="+mn-ea"/>
              <a:cs typeface="+mn-cs"/>
            </a:rPr>
            <a:t>億円の増となり、実質公債費比率は</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か年平均で</a:t>
          </a:r>
          <a:r>
            <a:rPr kumimoji="1" lang="en-US" altLang="ja-JP" sz="1100" baseline="0">
              <a:solidFill>
                <a:schemeClr val="dk1"/>
              </a:solidFill>
              <a:effectLst/>
              <a:latin typeface="+mn-lt"/>
              <a:ea typeface="+mn-ea"/>
              <a:cs typeface="+mn-cs"/>
            </a:rPr>
            <a:t>2.1</a:t>
          </a:r>
          <a:r>
            <a:rPr kumimoji="1" lang="ja-JP" altLang="ja-JP" sz="1100" baseline="0">
              <a:solidFill>
                <a:schemeClr val="dk1"/>
              </a:solidFill>
              <a:effectLst/>
              <a:latin typeface="+mn-lt"/>
              <a:ea typeface="+mn-ea"/>
              <a:cs typeface="+mn-cs"/>
            </a:rPr>
            <a:t>ポイントとなりました。</a:t>
          </a:r>
          <a:endParaRPr lang="ja-JP" altLang="ja-JP" sz="1400">
            <a:effectLst/>
          </a:endParaRPr>
        </a:p>
        <a:p>
          <a:r>
            <a:rPr kumimoji="1" lang="ja-JP" altLang="ja-JP" sz="1100" baseline="0">
              <a:solidFill>
                <a:schemeClr val="dk1"/>
              </a:solidFill>
              <a:effectLst/>
              <a:latin typeface="+mn-lt"/>
              <a:ea typeface="+mn-ea"/>
              <a:cs typeface="+mn-cs"/>
            </a:rPr>
            <a:t>　引き続き、起債に大きく頼ることのない財政運営に努めていきます。</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（Ａ）</a:t>
          </a:r>
          <a:r>
            <a:rPr kumimoji="1" lang="ja-JP" altLang="en-US"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26</a:t>
          </a:r>
          <a:r>
            <a:rPr kumimoji="1" lang="ja-JP" altLang="en-US" sz="1100" baseline="0">
              <a:solidFill>
                <a:schemeClr val="dk1"/>
              </a:solidFill>
              <a:effectLst/>
              <a:latin typeface="+mn-lt"/>
              <a:ea typeface="+mn-ea"/>
              <a:cs typeface="+mn-cs"/>
            </a:rPr>
            <a:t>年度臨時財政対策債の償還開始等により、地方債償還額が発行額を上回ったことなどから地方債の現在高が減少、また、平成</a:t>
          </a:r>
          <a:r>
            <a:rPr kumimoji="1" lang="en-US" altLang="ja-JP" sz="1100" baseline="0">
              <a:solidFill>
                <a:schemeClr val="dk1"/>
              </a:solidFill>
              <a:effectLst/>
              <a:latin typeface="+mn-lt"/>
              <a:ea typeface="+mn-ea"/>
              <a:cs typeface="+mn-cs"/>
            </a:rPr>
            <a:t>27</a:t>
          </a:r>
          <a:r>
            <a:rPr kumimoji="1" lang="ja-JP" altLang="en-US" sz="1100" baseline="0">
              <a:solidFill>
                <a:schemeClr val="dk1"/>
              </a:solidFill>
              <a:effectLst/>
              <a:latin typeface="+mn-lt"/>
              <a:ea typeface="+mn-ea"/>
              <a:cs typeface="+mn-cs"/>
            </a:rPr>
            <a:t>年度の公営企業法適用化に伴い準元利償還金が減少したことにより、</a:t>
          </a:r>
          <a:r>
            <a:rPr kumimoji="1" lang="ja-JP" altLang="ja-JP" sz="1100" baseline="0">
              <a:solidFill>
                <a:schemeClr val="dk1"/>
              </a:solidFill>
              <a:effectLst/>
              <a:latin typeface="+mn-lt"/>
              <a:ea typeface="+mn-ea"/>
              <a:cs typeface="+mn-cs"/>
            </a:rPr>
            <a:t>公営企業債の償還に対する繰入見込額</a:t>
          </a:r>
          <a:r>
            <a:rPr kumimoji="1" lang="ja-JP" altLang="en-US" sz="1100" baseline="0">
              <a:solidFill>
                <a:schemeClr val="dk1"/>
              </a:solidFill>
              <a:effectLst/>
              <a:latin typeface="+mn-lt"/>
              <a:ea typeface="+mn-ea"/>
              <a:cs typeface="+mn-cs"/>
            </a:rPr>
            <a:t>が</a:t>
          </a:r>
          <a:r>
            <a:rPr kumimoji="1" lang="ja-JP" altLang="ja-JP" sz="1100" baseline="0">
              <a:solidFill>
                <a:schemeClr val="dk1"/>
              </a:solidFill>
              <a:effectLst/>
              <a:latin typeface="+mn-lt"/>
              <a:ea typeface="+mn-ea"/>
              <a:cs typeface="+mn-cs"/>
            </a:rPr>
            <a:t>減少</a:t>
          </a:r>
          <a:r>
            <a:rPr kumimoji="1" lang="ja-JP" altLang="en-US" sz="1100" baseline="0">
              <a:solidFill>
                <a:schemeClr val="dk1"/>
              </a:solidFill>
              <a:effectLst/>
              <a:latin typeface="+mn-lt"/>
              <a:ea typeface="+mn-ea"/>
              <a:cs typeface="+mn-cs"/>
            </a:rPr>
            <a:t>しました。それにより、</a:t>
          </a:r>
          <a:r>
            <a:rPr kumimoji="1" lang="ja-JP" altLang="ja-JP" sz="1100" baseline="0">
              <a:solidFill>
                <a:schemeClr val="dk1"/>
              </a:solidFill>
              <a:effectLst/>
              <a:latin typeface="+mn-lt"/>
              <a:ea typeface="+mn-ea"/>
              <a:cs typeface="+mn-cs"/>
            </a:rPr>
            <a:t>将来負担額の合計は前年度</a:t>
          </a:r>
          <a:r>
            <a:rPr kumimoji="1" lang="ja-JP" altLang="en-US" sz="1100" baseline="0">
              <a:solidFill>
                <a:schemeClr val="dk1"/>
              </a:solidFill>
              <a:effectLst/>
              <a:latin typeface="+mn-lt"/>
              <a:ea typeface="+mn-ea"/>
              <a:cs typeface="+mn-cs"/>
            </a:rPr>
            <a:t>より減少しました</a:t>
          </a:r>
          <a:r>
            <a:rPr kumimoji="1" lang="ja-JP" altLang="ja-JP" sz="1100" baseline="0">
              <a:solidFill>
                <a:schemeClr val="dk1"/>
              </a:solidFill>
              <a:effectLst/>
              <a:latin typeface="+mn-lt"/>
              <a:ea typeface="+mn-ea"/>
              <a:cs typeface="+mn-cs"/>
            </a:rPr>
            <a:t>。</a:t>
          </a:r>
          <a:endParaRPr lang="ja-JP" altLang="ja-JP">
            <a:effectLst/>
          </a:endParaRPr>
        </a:p>
        <a:p>
          <a:r>
            <a:rPr kumimoji="1" lang="ja-JP" altLang="ja-JP" sz="1100" baseline="0">
              <a:solidFill>
                <a:schemeClr val="dk1"/>
              </a:solidFill>
              <a:effectLst/>
              <a:latin typeface="+mn-lt"/>
              <a:ea typeface="+mn-ea"/>
              <a:cs typeface="+mn-cs"/>
            </a:rPr>
            <a:t>（Ｂ）</a:t>
          </a:r>
          <a:r>
            <a:rPr kumimoji="1" lang="ja-JP" altLang="en-US"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28</a:t>
          </a:r>
          <a:r>
            <a:rPr kumimoji="1" lang="ja-JP" altLang="en-US" sz="1100" baseline="0">
              <a:solidFill>
                <a:schemeClr val="dk1"/>
              </a:solidFill>
              <a:effectLst/>
              <a:latin typeface="+mn-lt"/>
              <a:ea typeface="+mn-ea"/>
              <a:cs typeface="+mn-cs"/>
            </a:rPr>
            <a:t>年度については市税収入が大幅に減少したことにより、</a:t>
          </a:r>
          <a:r>
            <a:rPr kumimoji="1" lang="ja-JP" altLang="ja-JP" sz="1100" baseline="0">
              <a:solidFill>
                <a:schemeClr val="dk1"/>
              </a:solidFill>
              <a:effectLst/>
              <a:latin typeface="+mn-lt"/>
              <a:ea typeface="+mn-ea"/>
              <a:cs typeface="+mn-cs"/>
            </a:rPr>
            <a:t>財政調整基金</a:t>
          </a:r>
          <a:r>
            <a:rPr kumimoji="1" lang="ja-JP" altLang="en-US" sz="1100" baseline="0">
              <a:solidFill>
                <a:schemeClr val="dk1"/>
              </a:solidFill>
              <a:effectLst/>
              <a:latin typeface="+mn-lt"/>
              <a:ea typeface="+mn-ea"/>
              <a:cs typeface="+mn-cs"/>
            </a:rPr>
            <a:t>、減債基金を繰入れました。それにより、</a:t>
          </a:r>
          <a:r>
            <a:rPr kumimoji="1" lang="ja-JP" altLang="ja-JP" sz="1100" baseline="0">
              <a:solidFill>
                <a:schemeClr val="dk1"/>
              </a:solidFill>
              <a:effectLst/>
              <a:latin typeface="+mn-lt"/>
              <a:ea typeface="+mn-ea"/>
              <a:cs typeface="+mn-cs"/>
            </a:rPr>
            <a:t>充当可能基金が</a:t>
          </a:r>
          <a:r>
            <a:rPr kumimoji="1" lang="ja-JP" altLang="en-US" sz="1100" baseline="0">
              <a:solidFill>
                <a:schemeClr val="dk1"/>
              </a:solidFill>
              <a:effectLst/>
              <a:latin typeface="+mn-lt"/>
              <a:ea typeface="+mn-ea"/>
              <a:cs typeface="+mn-cs"/>
            </a:rPr>
            <a:t>前年度比で</a:t>
          </a:r>
          <a:r>
            <a:rPr kumimoji="1" lang="en-US" altLang="ja-JP" sz="1100" baseline="0">
              <a:solidFill>
                <a:schemeClr val="dk1"/>
              </a:solidFill>
              <a:effectLst/>
              <a:latin typeface="+mn-lt"/>
              <a:ea typeface="+mn-ea"/>
              <a:cs typeface="+mn-cs"/>
            </a:rPr>
            <a:t>11</a:t>
          </a:r>
          <a:r>
            <a:rPr kumimoji="1" lang="ja-JP" altLang="ja-JP" sz="1100" baseline="0">
              <a:solidFill>
                <a:schemeClr val="dk1"/>
              </a:solidFill>
              <a:effectLst/>
              <a:latin typeface="+mn-lt"/>
              <a:ea typeface="+mn-ea"/>
              <a:cs typeface="+mn-cs"/>
            </a:rPr>
            <a:t>億円</a:t>
          </a:r>
          <a:r>
            <a:rPr kumimoji="1" lang="ja-JP" altLang="en-US" sz="1100" baseline="0">
              <a:solidFill>
                <a:schemeClr val="dk1"/>
              </a:solidFill>
              <a:effectLst/>
              <a:latin typeface="+mn-lt"/>
              <a:ea typeface="+mn-ea"/>
              <a:cs typeface="+mn-cs"/>
            </a:rPr>
            <a:t>減少しました。それに伴い、充当可能財源</a:t>
          </a:r>
          <a:r>
            <a:rPr kumimoji="1" lang="ja-JP" altLang="ja-JP" sz="1100" baseline="0">
              <a:solidFill>
                <a:schemeClr val="dk1"/>
              </a:solidFill>
              <a:effectLst/>
              <a:latin typeface="+mn-lt"/>
              <a:ea typeface="+mn-ea"/>
              <a:cs typeface="+mn-cs"/>
            </a:rPr>
            <a:t>全体で前年度</a:t>
          </a:r>
          <a:r>
            <a:rPr kumimoji="1" lang="ja-JP" altLang="en-US" sz="1100" baseline="0">
              <a:solidFill>
                <a:schemeClr val="dk1"/>
              </a:solidFill>
              <a:effectLst/>
              <a:latin typeface="+mn-lt"/>
              <a:ea typeface="+mn-ea"/>
              <a:cs typeface="+mn-cs"/>
            </a:rPr>
            <a:t>より減少しました</a:t>
          </a:r>
          <a:r>
            <a:rPr kumimoji="1" lang="ja-JP" altLang="ja-JP" sz="1100" baseline="0">
              <a:solidFill>
                <a:schemeClr val="dk1"/>
              </a:solidFill>
              <a:effectLst/>
              <a:latin typeface="+mn-lt"/>
              <a:ea typeface="+mn-ea"/>
              <a:cs typeface="+mn-cs"/>
            </a:rPr>
            <a:t>。</a:t>
          </a:r>
          <a:endParaRPr lang="ja-JP" altLang="ja-JP">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以上により、将来負担比率の分子は▲</a:t>
          </a:r>
          <a:r>
            <a:rPr kumimoji="1" lang="en-US" altLang="ja-JP" sz="1100" baseline="0">
              <a:solidFill>
                <a:schemeClr val="dk1"/>
              </a:solidFill>
              <a:effectLst/>
              <a:latin typeface="+mn-lt"/>
              <a:ea typeface="+mn-ea"/>
              <a:cs typeface="+mn-cs"/>
            </a:rPr>
            <a:t>148</a:t>
          </a:r>
          <a:r>
            <a:rPr kumimoji="1" lang="ja-JP" altLang="ja-JP" sz="1100" baseline="0">
              <a:solidFill>
                <a:schemeClr val="dk1"/>
              </a:solidFill>
              <a:effectLst/>
              <a:latin typeface="+mn-lt"/>
              <a:ea typeface="+mn-ea"/>
              <a:cs typeface="+mn-cs"/>
            </a:rPr>
            <a:t>億円となり、充当可能財源等が将来負担額を上回ったため、将来負担比率は算出されませんでした。</a:t>
          </a:r>
          <a:endParaRPr lang="ja-JP" altLang="ja-JP">
            <a:effectLst/>
          </a:endParaRPr>
        </a:p>
        <a:p>
          <a:r>
            <a:rPr kumimoji="1" lang="ja-JP" altLang="ja-JP" sz="1100" baseline="0">
              <a:solidFill>
                <a:schemeClr val="dk1"/>
              </a:solidFill>
              <a:effectLst/>
              <a:latin typeface="+mn-lt"/>
              <a:ea typeface="+mn-ea"/>
              <a:cs typeface="+mn-cs"/>
            </a:rPr>
            <a:t>　今後も将来世代に負担を先送りしない財政運営に努めていきます。</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188,674
185,940
67.54
61,509,337
61,141,051
237,437
34,554,893
44,514,899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[ 53.2</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年度に策定した公共施設等総合管理計画において、公共施設等の延べ床面積を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％削減するという目標を掲げ、老朽化した施設の集約化・複合化や除却を進めていくところである。</a:t>
          </a:r>
          <a:endParaRPr lang="ja-JP" altLang="ja-JP">
            <a:effectLst/>
          </a:endParaRPr>
        </a:p>
        <a:p>
          <a:r>
            <a:rPr kumimoji="1" lang="ja-JP" altLang="ja-JP" sz="1100">
              <a:solidFill>
                <a:schemeClr val="dk1"/>
              </a:solidFill>
              <a:effectLst/>
              <a:latin typeface="+mn-lt"/>
              <a:ea typeface="+mn-ea"/>
              <a:cs typeface="+mn-cs"/>
            </a:rPr>
            <a:t>現状においては、類似団体平均を下回っている状況。</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121412</xdr:rowOff>
    </xdr:from>
    <xdr:to>
      <xdr:col>3</xdr:col>
      <xdr:colOff>1170940</xdr:colOff>
      <xdr:row>33</xdr:row>
      <xdr:rowOff>90170</xdr:rowOff>
    </xdr:to>
    <xdr:cxnSp macro="">
      <xdr:nvCxnSpPr>
        <xdr:cNvPr id="68" name="直線コネクタ 67"/>
        <xdr:cNvCxnSpPr/>
      </xdr:nvCxnSpPr>
      <xdr:spPr>
        <a:xfrm flipV="1">
          <a:off x="4760595" y="5531612"/>
          <a:ext cx="1270" cy="997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93997</xdr:rowOff>
    </xdr:from>
    <xdr:ext cx="405111" cy="259045"/>
    <xdr:sp macro="" textlink="">
      <xdr:nvSpPr>
        <xdr:cNvPr id="69"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3</xdr:col>
      <xdr:colOff>1082675</xdr:colOff>
      <xdr:row>33</xdr:row>
      <xdr:rowOff>90170</xdr:rowOff>
    </xdr:from>
    <xdr:to>
      <xdr:col>3</xdr:col>
      <xdr:colOff>1260475</xdr:colOff>
      <xdr:row>33</xdr:row>
      <xdr:rowOff>90170</xdr:rowOff>
    </xdr:to>
    <xdr:cxnSp macro="">
      <xdr:nvCxnSpPr>
        <xdr:cNvPr id="70" name="直線コネクタ 69"/>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68089</xdr:rowOff>
    </xdr:from>
    <xdr:ext cx="405111" cy="259045"/>
    <xdr:sp macro="" textlink="">
      <xdr:nvSpPr>
        <xdr:cNvPr id="71" name="有形固定資産減価償却率最大値テキスト"/>
        <xdr:cNvSpPr txBox="1"/>
      </xdr:nvSpPr>
      <xdr:spPr>
        <a:xfrm>
          <a:off x="4813300" y="530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3</xdr:col>
      <xdr:colOff>1082675</xdr:colOff>
      <xdr:row>27</xdr:row>
      <xdr:rowOff>121412</xdr:rowOff>
    </xdr:from>
    <xdr:to>
      <xdr:col>3</xdr:col>
      <xdr:colOff>1260475</xdr:colOff>
      <xdr:row>27</xdr:row>
      <xdr:rowOff>121412</xdr:rowOff>
    </xdr:to>
    <xdr:cxnSp macro="">
      <xdr:nvCxnSpPr>
        <xdr:cNvPr id="72" name="直線コネクタ 71"/>
        <xdr:cNvCxnSpPr/>
      </xdr:nvCxnSpPr>
      <xdr:spPr>
        <a:xfrm>
          <a:off x="4673600" y="553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67073</xdr:rowOff>
    </xdr:from>
    <xdr:ext cx="405111" cy="259045"/>
    <xdr:sp macro="" textlink="">
      <xdr:nvSpPr>
        <xdr:cNvPr id="73" name="有形固定資産減価償却率平均値テキスト"/>
        <xdr:cNvSpPr txBox="1"/>
      </xdr:nvSpPr>
      <xdr:spPr>
        <a:xfrm>
          <a:off x="4813300" y="58201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44196</xdr:rowOff>
    </xdr:from>
    <xdr:to>
      <xdr:col>3</xdr:col>
      <xdr:colOff>1222375</xdr:colOff>
      <xdr:row>30</xdr:row>
      <xdr:rowOff>145796</xdr:rowOff>
    </xdr:to>
    <xdr:sp macro="" textlink="">
      <xdr:nvSpPr>
        <xdr:cNvPr id="74" name="フローチャート : 判断 73"/>
        <xdr:cNvSpPr/>
      </xdr:nvSpPr>
      <xdr:spPr>
        <a:xfrm>
          <a:off x="4711700" y="59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84328</xdr:rowOff>
    </xdr:from>
    <xdr:to>
      <xdr:col>3</xdr:col>
      <xdr:colOff>511175</xdr:colOff>
      <xdr:row>32</xdr:row>
      <xdr:rowOff>14478</xdr:rowOff>
    </xdr:to>
    <xdr:sp macro="" textlink="">
      <xdr:nvSpPr>
        <xdr:cNvPr id="75" name="フローチャート : 判断 74"/>
        <xdr:cNvSpPr/>
      </xdr:nvSpPr>
      <xdr:spPr>
        <a:xfrm>
          <a:off x="4000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134874</xdr:rowOff>
    </xdr:from>
    <xdr:to>
      <xdr:col>3</xdr:col>
      <xdr:colOff>1222375</xdr:colOff>
      <xdr:row>31</xdr:row>
      <xdr:rowOff>65024</xdr:rowOff>
    </xdr:to>
    <xdr:sp macro="" textlink="">
      <xdr:nvSpPr>
        <xdr:cNvPr id="81" name="円/楕円 80"/>
        <xdr:cNvSpPr/>
      </xdr:nvSpPr>
      <xdr:spPr>
        <a:xfrm>
          <a:off x="4711700" y="605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113301</xdr:rowOff>
    </xdr:from>
    <xdr:ext cx="405111" cy="259045"/>
    <xdr:sp macro="" textlink="">
      <xdr:nvSpPr>
        <xdr:cNvPr id="82" name="有形固定資産減価償却率該当値テキスト"/>
        <xdr:cNvSpPr txBox="1"/>
      </xdr:nvSpPr>
      <xdr:spPr>
        <a:xfrm>
          <a:off x="4813300" y="6037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oneCellAnchor>
    <xdr:from>
      <xdr:col>3</xdr:col>
      <xdr:colOff>245118</xdr:colOff>
      <xdr:row>30</xdr:row>
      <xdr:rowOff>31005</xdr:rowOff>
    </xdr:from>
    <xdr:ext cx="405111" cy="259045"/>
    <xdr:sp macro="" textlink="">
      <xdr:nvSpPr>
        <xdr:cNvPr id="83" name="n_1aveValue有形固定資産減価償却率"/>
        <xdr:cNvSpPr txBox="1"/>
      </xdr:nvSpPr>
      <xdr:spPr>
        <a:xfrm>
          <a:off x="3836043" y="5955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188,674
185,940
67.54
61,509,337
61,141,051
237,437
34,554,893
44,514,899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131064</xdr:rowOff>
    </xdr:from>
    <xdr:to>
      <xdr:col>6</xdr:col>
      <xdr:colOff>510540</xdr:colOff>
      <xdr:row>42</xdr:row>
      <xdr:rowOff>35052</xdr:rowOff>
    </xdr:to>
    <xdr:cxnSp macro="">
      <xdr:nvCxnSpPr>
        <xdr:cNvPr id="55" name="直線コネクタ 54"/>
        <xdr:cNvCxnSpPr/>
      </xdr:nvCxnSpPr>
      <xdr:spPr>
        <a:xfrm flipV="1">
          <a:off x="4634865" y="596036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38879</xdr:rowOff>
    </xdr:from>
    <xdr:ext cx="405111" cy="259045"/>
    <xdr:sp macro="" textlink="">
      <xdr:nvSpPr>
        <xdr:cNvPr id="56" name="【道路】&#10;有形固定資産減価償却率最小値テキスト"/>
        <xdr:cNvSpPr txBox="1"/>
      </xdr:nvSpPr>
      <xdr:spPr>
        <a:xfrm>
          <a:off x="4724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35052</xdr:rowOff>
    </xdr:from>
    <xdr:to>
      <xdr:col>6</xdr:col>
      <xdr:colOff>600075</xdr:colOff>
      <xdr:row>42</xdr:row>
      <xdr:rowOff>35052</xdr:rowOff>
    </xdr:to>
    <xdr:cxnSp macro="">
      <xdr:nvCxnSpPr>
        <xdr:cNvPr id="57" name="直線コネクタ 56"/>
        <xdr:cNvCxnSpPr/>
      </xdr:nvCxnSpPr>
      <xdr:spPr>
        <a:xfrm>
          <a:off x="4546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77741</xdr:rowOff>
    </xdr:from>
    <xdr:ext cx="405111" cy="259045"/>
    <xdr:sp macro="" textlink="">
      <xdr:nvSpPr>
        <xdr:cNvPr id="58" name="【道路】&#10;有形固定資産減価償却率最大値テキスト"/>
        <xdr:cNvSpPr txBox="1"/>
      </xdr:nvSpPr>
      <xdr:spPr>
        <a:xfrm>
          <a:off x="4724400" y="57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131064</xdr:rowOff>
    </xdr:from>
    <xdr:to>
      <xdr:col>6</xdr:col>
      <xdr:colOff>600075</xdr:colOff>
      <xdr:row>34</xdr:row>
      <xdr:rowOff>131064</xdr:rowOff>
    </xdr:to>
    <xdr:cxnSp macro="">
      <xdr:nvCxnSpPr>
        <xdr:cNvPr id="59" name="直線コネクタ 58"/>
        <xdr:cNvCxnSpPr/>
      </xdr:nvCxnSpPr>
      <xdr:spPr>
        <a:xfrm>
          <a:off x="4546600" y="596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123715</xdr:rowOff>
    </xdr:from>
    <xdr:ext cx="405111" cy="259045"/>
    <xdr:sp macro="" textlink="">
      <xdr:nvSpPr>
        <xdr:cNvPr id="60" name="【道路】&#10;有形固定資産減価償却率平均値テキスト"/>
        <xdr:cNvSpPr txBox="1"/>
      </xdr:nvSpPr>
      <xdr:spPr>
        <a:xfrm>
          <a:off x="4724400" y="6638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100838</xdr:rowOff>
    </xdr:from>
    <xdr:to>
      <xdr:col>6</xdr:col>
      <xdr:colOff>561975</xdr:colOff>
      <xdr:row>40</xdr:row>
      <xdr:rowOff>30988</xdr:rowOff>
    </xdr:to>
    <xdr:sp macro="" textlink="">
      <xdr:nvSpPr>
        <xdr:cNvPr id="61" name="フローチャート : 判断 60"/>
        <xdr:cNvSpPr/>
      </xdr:nvSpPr>
      <xdr:spPr>
        <a:xfrm>
          <a:off x="4584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41</xdr:row>
      <xdr:rowOff>96266</xdr:rowOff>
    </xdr:from>
    <xdr:to>
      <xdr:col>5</xdr:col>
      <xdr:colOff>409575</xdr:colOff>
      <xdr:row>42</xdr:row>
      <xdr:rowOff>26416</xdr:rowOff>
    </xdr:to>
    <xdr:sp macro="" textlink="">
      <xdr:nvSpPr>
        <xdr:cNvPr id="62" name="フローチャート : 判断 61"/>
        <xdr:cNvSpPr/>
      </xdr:nvSpPr>
      <xdr:spPr>
        <a:xfrm>
          <a:off x="3746500" y="712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164846</xdr:rowOff>
    </xdr:from>
    <xdr:to>
      <xdr:col>6</xdr:col>
      <xdr:colOff>561975</xdr:colOff>
      <xdr:row>40</xdr:row>
      <xdr:rowOff>94996</xdr:rowOff>
    </xdr:to>
    <xdr:sp macro="" textlink="">
      <xdr:nvSpPr>
        <xdr:cNvPr id="68" name="円/楕円 67"/>
        <xdr:cNvSpPr/>
      </xdr:nvSpPr>
      <xdr:spPr>
        <a:xfrm>
          <a:off x="45847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143273</xdr:rowOff>
    </xdr:from>
    <xdr:ext cx="405111" cy="259045"/>
    <xdr:sp macro="" textlink="">
      <xdr:nvSpPr>
        <xdr:cNvPr id="69" name="【道路】&#10;有形固定資産減価償却率該当値テキスト"/>
        <xdr:cNvSpPr txBox="1"/>
      </xdr:nvSpPr>
      <xdr:spPr>
        <a:xfrm>
          <a:off x="4724400" y="682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oneCellAnchor>
    <xdr:from>
      <xdr:col>5</xdr:col>
      <xdr:colOff>143518</xdr:colOff>
      <xdr:row>40</xdr:row>
      <xdr:rowOff>42943</xdr:rowOff>
    </xdr:from>
    <xdr:ext cx="405111" cy="259045"/>
    <xdr:sp macro="" textlink="">
      <xdr:nvSpPr>
        <xdr:cNvPr id="70" name="n_1aveValue【道路】&#10;有形固定資産減価償却率"/>
        <xdr:cNvSpPr txBox="1"/>
      </xdr:nvSpPr>
      <xdr:spPr>
        <a:xfrm>
          <a:off x="3582043" y="6900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36</xdr:row>
      <xdr:rowOff>71818</xdr:rowOff>
    </xdr:from>
    <xdr:to>
      <xdr:col>15</xdr:col>
      <xdr:colOff>180340</xdr:colOff>
      <xdr:row>40</xdr:row>
      <xdr:rowOff>109919</xdr:rowOff>
    </xdr:to>
    <xdr:cxnSp macro="">
      <xdr:nvCxnSpPr>
        <xdr:cNvPr id="94" name="直線コネクタ 93"/>
        <xdr:cNvCxnSpPr/>
      </xdr:nvCxnSpPr>
      <xdr:spPr>
        <a:xfrm flipV="1">
          <a:off x="10476865" y="6244018"/>
          <a:ext cx="0" cy="72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113746</xdr:rowOff>
    </xdr:from>
    <xdr:ext cx="469744" cy="259045"/>
    <xdr:sp macro="" textlink="">
      <xdr:nvSpPr>
        <xdr:cNvPr id="95" name="【道路】&#10;一人当たり延長最小値テキスト"/>
        <xdr:cNvSpPr txBox="1"/>
      </xdr:nvSpPr>
      <xdr:spPr>
        <a:xfrm>
          <a:off x="10566400" y="697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a:t>
          </a:r>
          <a:endParaRPr kumimoji="1" lang="ja-JP" altLang="en-US" sz="1000" b="1">
            <a:latin typeface="ＭＳ Ｐゴシック"/>
          </a:endParaRPr>
        </a:p>
      </xdr:txBody>
    </xdr:sp>
    <xdr:clientData/>
  </xdr:oneCellAnchor>
  <xdr:twoCellAnchor>
    <xdr:from>
      <xdr:col>15</xdr:col>
      <xdr:colOff>92075</xdr:colOff>
      <xdr:row>40</xdr:row>
      <xdr:rowOff>109919</xdr:rowOff>
    </xdr:from>
    <xdr:to>
      <xdr:col>15</xdr:col>
      <xdr:colOff>269875</xdr:colOff>
      <xdr:row>40</xdr:row>
      <xdr:rowOff>109919</xdr:rowOff>
    </xdr:to>
    <xdr:cxnSp macro="">
      <xdr:nvCxnSpPr>
        <xdr:cNvPr id="96" name="直線コネクタ 95"/>
        <xdr:cNvCxnSpPr/>
      </xdr:nvCxnSpPr>
      <xdr:spPr>
        <a:xfrm>
          <a:off x="10388600" y="696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18495</xdr:rowOff>
    </xdr:from>
    <xdr:ext cx="469744" cy="259045"/>
    <xdr:sp macro="" textlink="">
      <xdr:nvSpPr>
        <xdr:cNvPr id="97" name="【道路】&#10;一人当たり延長最大値テキスト"/>
        <xdr:cNvSpPr txBox="1"/>
      </xdr:nvSpPr>
      <xdr:spPr>
        <a:xfrm>
          <a:off x="10566400" y="601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36</xdr:row>
      <xdr:rowOff>71818</xdr:rowOff>
    </xdr:from>
    <xdr:to>
      <xdr:col>15</xdr:col>
      <xdr:colOff>269875</xdr:colOff>
      <xdr:row>36</xdr:row>
      <xdr:rowOff>71818</xdr:rowOff>
    </xdr:to>
    <xdr:cxnSp macro="">
      <xdr:nvCxnSpPr>
        <xdr:cNvPr id="98" name="直線コネクタ 97"/>
        <xdr:cNvCxnSpPr/>
      </xdr:nvCxnSpPr>
      <xdr:spPr>
        <a:xfrm>
          <a:off x="10388600" y="624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109364</xdr:rowOff>
    </xdr:from>
    <xdr:ext cx="469744" cy="259045"/>
    <xdr:sp macro="" textlink="">
      <xdr:nvSpPr>
        <xdr:cNvPr id="99" name="【道路】&#10;一人当たり延長平均値テキスト"/>
        <xdr:cNvSpPr txBox="1"/>
      </xdr:nvSpPr>
      <xdr:spPr>
        <a:xfrm>
          <a:off x="10566400" y="662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130937</xdr:rowOff>
    </xdr:from>
    <xdr:to>
      <xdr:col>15</xdr:col>
      <xdr:colOff>231775</xdr:colOff>
      <xdr:row>39</xdr:row>
      <xdr:rowOff>61087</xdr:rowOff>
    </xdr:to>
    <xdr:sp macro="" textlink="">
      <xdr:nvSpPr>
        <xdr:cNvPr id="100" name="フローチャート : 判断 99"/>
        <xdr:cNvSpPr/>
      </xdr:nvSpPr>
      <xdr:spPr>
        <a:xfrm>
          <a:off x="10426700" y="664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32</xdr:row>
      <xdr:rowOff>129794</xdr:rowOff>
    </xdr:from>
    <xdr:to>
      <xdr:col>14</xdr:col>
      <xdr:colOff>79375</xdr:colOff>
      <xdr:row>33</xdr:row>
      <xdr:rowOff>59944</xdr:rowOff>
    </xdr:to>
    <xdr:sp macro="" textlink="">
      <xdr:nvSpPr>
        <xdr:cNvPr id="101" name="フローチャート : 判断 100"/>
        <xdr:cNvSpPr/>
      </xdr:nvSpPr>
      <xdr:spPr>
        <a:xfrm>
          <a:off x="9588500" y="561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68644</xdr:rowOff>
    </xdr:from>
    <xdr:to>
      <xdr:col>15</xdr:col>
      <xdr:colOff>231775</xdr:colOff>
      <xdr:row>38</xdr:row>
      <xdr:rowOff>170244</xdr:rowOff>
    </xdr:to>
    <xdr:sp macro="" textlink="">
      <xdr:nvSpPr>
        <xdr:cNvPr id="107" name="円/楕円 106"/>
        <xdr:cNvSpPr/>
      </xdr:nvSpPr>
      <xdr:spPr>
        <a:xfrm>
          <a:off x="10426700" y="658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91520</xdr:rowOff>
    </xdr:from>
    <xdr:ext cx="469744" cy="259045"/>
    <xdr:sp macro="" textlink="">
      <xdr:nvSpPr>
        <xdr:cNvPr id="108" name="【道路】&#10;一人当たり延長該当値テキスト"/>
        <xdr:cNvSpPr txBox="1"/>
      </xdr:nvSpPr>
      <xdr:spPr>
        <a:xfrm>
          <a:off x="10566400" y="643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3.173</a:t>
          </a:r>
          <a:endParaRPr kumimoji="1" lang="ja-JP" altLang="en-US" sz="1000" b="1">
            <a:solidFill>
              <a:srgbClr val="FF0000"/>
            </a:solidFill>
            <a:latin typeface="ＭＳ Ｐゴシック"/>
          </a:endParaRPr>
        </a:p>
      </xdr:txBody>
    </xdr:sp>
    <xdr:clientData/>
  </xdr:oneCellAnchor>
  <xdr:oneCellAnchor>
    <xdr:from>
      <xdr:col>13</xdr:col>
      <xdr:colOff>466802</xdr:colOff>
      <xdr:row>31</xdr:row>
      <xdr:rowOff>76471</xdr:rowOff>
    </xdr:from>
    <xdr:ext cx="469744" cy="259045"/>
    <xdr:sp macro="" textlink="">
      <xdr:nvSpPr>
        <xdr:cNvPr id="109" name="n_1aveValue【道路】&#10;一人当たり延長"/>
        <xdr:cNvSpPr txBox="1"/>
      </xdr:nvSpPr>
      <xdr:spPr>
        <a:xfrm>
          <a:off x="9391727" y="53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1" name="直線コネクタ 120"/>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2" name="テキスト ボックス 121"/>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3" name="直線コネクタ 12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4" name="テキスト ボックス 12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25" name="直線コネクタ 124"/>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26" name="テキスト ボックス 125"/>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131445</xdr:rowOff>
    </xdr:from>
    <xdr:to>
      <xdr:col>6</xdr:col>
      <xdr:colOff>510540</xdr:colOff>
      <xdr:row>63</xdr:row>
      <xdr:rowOff>131445</xdr:rowOff>
    </xdr:to>
    <xdr:cxnSp macro="">
      <xdr:nvCxnSpPr>
        <xdr:cNvPr id="130" name="直線コネクタ 129"/>
        <xdr:cNvCxnSpPr/>
      </xdr:nvCxnSpPr>
      <xdr:spPr>
        <a:xfrm flipV="1">
          <a:off x="4634865" y="973264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31"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32" name="直線コネクタ 131"/>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78122</xdr:rowOff>
    </xdr:from>
    <xdr:ext cx="405111" cy="259045"/>
    <xdr:sp macro="" textlink="">
      <xdr:nvSpPr>
        <xdr:cNvPr id="133" name="【橋りょう・トンネル】&#10;有形固定資産減価償却率最大値テキスト"/>
        <xdr:cNvSpPr txBox="1"/>
      </xdr:nvSpPr>
      <xdr:spPr>
        <a:xfrm>
          <a:off x="4724400" y="950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6</xdr:col>
      <xdr:colOff>422275</xdr:colOff>
      <xdr:row>56</xdr:row>
      <xdr:rowOff>131445</xdr:rowOff>
    </xdr:from>
    <xdr:to>
      <xdr:col>6</xdr:col>
      <xdr:colOff>600075</xdr:colOff>
      <xdr:row>56</xdr:row>
      <xdr:rowOff>131445</xdr:rowOff>
    </xdr:to>
    <xdr:cxnSp macro="">
      <xdr:nvCxnSpPr>
        <xdr:cNvPr id="134" name="直線コネクタ 133"/>
        <xdr:cNvCxnSpPr/>
      </xdr:nvCxnSpPr>
      <xdr:spPr>
        <a:xfrm>
          <a:off x="4546600" y="973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30497</xdr:rowOff>
    </xdr:from>
    <xdr:ext cx="405111" cy="259045"/>
    <xdr:sp macro="" textlink="">
      <xdr:nvSpPr>
        <xdr:cNvPr id="135" name="【橋りょう・トンネル】&#10;有形固定資産減価償却率平均値テキスト"/>
        <xdr:cNvSpPr txBox="1"/>
      </xdr:nvSpPr>
      <xdr:spPr>
        <a:xfrm>
          <a:off x="4724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52070</xdr:rowOff>
    </xdr:from>
    <xdr:to>
      <xdr:col>6</xdr:col>
      <xdr:colOff>561975</xdr:colOff>
      <xdr:row>59</xdr:row>
      <xdr:rowOff>153670</xdr:rowOff>
    </xdr:to>
    <xdr:sp macro="" textlink="">
      <xdr:nvSpPr>
        <xdr:cNvPr id="136" name="フローチャート : 判断 135"/>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86360</xdr:rowOff>
    </xdr:from>
    <xdr:to>
      <xdr:col>5</xdr:col>
      <xdr:colOff>409575</xdr:colOff>
      <xdr:row>61</xdr:row>
      <xdr:rowOff>16510</xdr:rowOff>
    </xdr:to>
    <xdr:sp macro="" textlink="">
      <xdr:nvSpPr>
        <xdr:cNvPr id="137" name="フローチャート : 判断 136"/>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143510</xdr:rowOff>
    </xdr:from>
    <xdr:to>
      <xdr:col>6</xdr:col>
      <xdr:colOff>561975</xdr:colOff>
      <xdr:row>58</xdr:row>
      <xdr:rowOff>73660</xdr:rowOff>
    </xdr:to>
    <xdr:sp macro="" textlink="">
      <xdr:nvSpPr>
        <xdr:cNvPr id="143" name="円/楕円 142"/>
        <xdr:cNvSpPr/>
      </xdr:nvSpPr>
      <xdr:spPr>
        <a:xfrm>
          <a:off x="45847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166387</xdr:rowOff>
    </xdr:from>
    <xdr:ext cx="405111" cy="259045"/>
    <xdr:sp macro="" textlink="">
      <xdr:nvSpPr>
        <xdr:cNvPr id="144" name="【橋りょう・トンネル】&#10;有形固定資産減価償却率該当値テキスト"/>
        <xdr:cNvSpPr txBox="1"/>
      </xdr:nvSpPr>
      <xdr:spPr>
        <a:xfrm>
          <a:off x="4724400"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oneCellAnchor>
    <xdr:from>
      <xdr:col>5</xdr:col>
      <xdr:colOff>143518</xdr:colOff>
      <xdr:row>59</xdr:row>
      <xdr:rowOff>33037</xdr:rowOff>
    </xdr:from>
    <xdr:ext cx="405111" cy="259045"/>
    <xdr:sp macro="" textlink="">
      <xdr:nvSpPr>
        <xdr:cNvPr id="145" name="n_1aveValue【橋りょう・トンネル】&#10;有形固定資産減価償却率"/>
        <xdr:cNvSpPr txBox="1"/>
      </xdr:nvSpPr>
      <xdr:spPr>
        <a:xfrm>
          <a:off x="3582043"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59" name="テキスト ボックス 158"/>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7" name="テキスト ボックス 16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76040</xdr:rowOff>
    </xdr:from>
    <xdr:to>
      <xdr:col>15</xdr:col>
      <xdr:colOff>180340</xdr:colOff>
      <xdr:row>63</xdr:row>
      <xdr:rowOff>107038</xdr:rowOff>
    </xdr:to>
    <xdr:cxnSp macro="">
      <xdr:nvCxnSpPr>
        <xdr:cNvPr id="169" name="直線コネクタ 168"/>
        <xdr:cNvCxnSpPr/>
      </xdr:nvCxnSpPr>
      <xdr:spPr>
        <a:xfrm flipV="1">
          <a:off x="10476865" y="9505790"/>
          <a:ext cx="0" cy="1402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110865</xdr:rowOff>
    </xdr:from>
    <xdr:ext cx="534377" cy="259045"/>
    <xdr:sp macro="" textlink="">
      <xdr:nvSpPr>
        <xdr:cNvPr id="170" name="【橋りょう・トンネル】&#10;一人当たり有形固定資産（償却資産）額最小値テキスト"/>
        <xdr:cNvSpPr txBox="1"/>
      </xdr:nvSpPr>
      <xdr:spPr>
        <a:xfrm>
          <a:off x="10566400" y="1091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18,453</a:t>
          </a:r>
          <a:endParaRPr kumimoji="1" lang="ja-JP" altLang="en-US" sz="1000" b="1">
            <a:latin typeface="ＭＳ Ｐゴシック"/>
          </a:endParaRPr>
        </a:p>
      </xdr:txBody>
    </xdr:sp>
    <xdr:clientData/>
  </xdr:oneCellAnchor>
  <xdr:twoCellAnchor>
    <xdr:from>
      <xdr:col>15</xdr:col>
      <xdr:colOff>92075</xdr:colOff>
      <xdr:row>63</xdr:row>
      <xdr:rowOff>107038</xdr:rowOff>
    </xdr:from>
    <xdr:to>
      <xdr:col>15</xdr:col>
      <xdr:colOff>269875</xdr:colOff>
      <xdr:row>63</xdr:row>
      <xdr:rowOff>107038</xdr:rowOff>
    </xdr:to>
    <xdr:cxnSp macro="">
      <xdr:nvCxnSpPr>
        <xdr:cNvPr id="171" name="直線コネクタ 170"/>
        <xdr:cNvCxnSpPr/>
      </xdr:nvCxnSpPr>
      <xdr:spPr>
        <a:xfrm>
          <a:off x="10388600" y="1090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22717</xdr:rowOff>
    </xdr:from>
    <xdr:ext cx="599010" cy="259045"/>
    <xdr:sp macro="" textlink="">
      <xdr:nvSpPr>
        <xdr:cNvPr id="172" name="【橋りょう・トンネル】&#10;一人当たり有形固定資産（償却資産）額最大値テキスト"/>
        <xdr:cNvSpPr txBox="1"/>
      </xdr:nvSpPr>
      <xdr:spPr>
        <a:xfrm>
          <a:off x="10566400" y="928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202,521</a:t>
          </a:r>
          <a:endParaRPr kumimoji="1" lang="ja-JP" altLang="en-US" sz="1000" b="1">
            <a:latin typeface="ＭＳ Ｐゴシック"/>
          </a:endParaRPr>
        </a:p>
      </xdr:txBody>
    </xdr:sp>
    <xdr:clientData/>
  </xdr:oneCellAnchor>
  <xdr:twoCellAnchor>
    <xdr:from>
      <xdr:col>15</xdr:col>
      <xdr:colOff>92075</xdr:colOff>
      <xdr:row>55</xdr:row>
      <xdr:rowOff>76040</xdr:rowOff>
    </xdr:from>
    <xdr:to>
      <xdr:col>15</xdr:col>
      <xdr:colOff>269875</xdr:colOff>
      <xdr:row>55</xdr:row>
      <xdr:rowOff>76040</xdr:rowOff>
    </xdr:to>
    <xdr:cxnSp macro="">
      <xdr:nvCxnSpPr>
        <xdr:cNvPr id="173" name="直線コネクタ 172"/>
        <xdr:cNvCxnSpPr/>
      </xdr:nvCxnSpPr>
      <xdr:spPr>
        <a:xfrm>
          <a:off x="10388600" y="950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74304</xdr:rowOff>
    </xdr:from>
    <xdr:ext cx="534377" cy="259045"/>
    <xdr:sp macro="" textlink="">
      <xdr:nvSpPr>
        <xdr:cNvPr id="174" name="【橋りょう・トンネル】&#10;一人当たり有形固定資産（償却資産）額平均値テキスト"/>
        <xdr:cNvSpPr txBox="1"/>
      </xdr:nvSpPr>
      <xdr:spPr>
        <a:xfrm>
          <a:off x="10566400" y="10361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80,751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95877</xdr:rowOff>
    </xdr:from>
    <xdr:to>
      <xdr:col>15</xdr:col>
      <xdr:colOff>231775</xdr:colOff>
      <xdr:row>61</xdr:row>
      <xdr:rowOff>26027</xdr:rowOff>
    </xdr:to>
    <xdr:sp macro="" textlink="">
      <xdr:nvSpPr>
        <xdr:cNvPr id="175" name="フローチャート : 判断 174"/>
        <xdr:cNvSpPr/>
      </xdr:nvSpPr>
      <xdr:spPr>
        <a:xfrm>
          <a:off x="10426700" y="1038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124231</xdr:rowOff>
    </xdr:from>
    <xdr:to>
      <xdr:col>14</xdr:col>
      <xdr:colOff>79375</xdr:colOff>
      <xdr:row>57</xdr:row>
      <xdr:rowOff>54381</xdr:rowOff>
    </xdr:to>
    <xdr:sp macro="" textlink="">
      <xdr:nvSpPr>
        <xdr:cNvPr id="176" name="フローチャート : 判断 175"/>
        <xdr:cNvSpPr/>
      </xdr:nvSpPr>
      <xdr:spPr>
        <a:xfrm>
          <a:off x="9588500" y="972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152219</xdr:rowOff>
    </xdr:from>
    <xdr:to>
      <xdr:col>15</xdr:col>
      <xdr:colOff>231775</xdr:colOff>
      <xdr:row>60</xdr:row>
      <xdr:rowOff>82369</xdr:rowOff>
    </xdr:to>
    <xdr:sp macro="" textlink="">
      <xdr:nvSpPr>
        <xdr:cNvPr id="182" name="円/楕円 181"/>
        <xdr:cNvSpPr/>
      </xdr:nvSpPr>
      <xdr:spPr>
        <a:xfrm>
          <a:off x="10426700" y="1026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3646</xdr:rowOff>
    </xdr:from>
    <xdr:ext cx="534377" cy="259045"/>
    <xdr:sp macro="" textlink="">
      <xdr:nvSpPr>
        <xdr:cNvPr id="183" name="【橋りょう・トンネル】&#10;一人当たり有形固定資産（償却資産）額該当値テキスト"/>
        <xdr:cNvSpPr txBox="1"/>
      </xdr:nvSpPr>
      <xdr:spPr>
        <a:xfrm>
          <a:off x="10566400" y="1011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95,857</a:t>
          </a:r>
          <a:endParaRPr kumimoji="1" lang="ja-JP" altLang="en-US" sz="1000" b="1">
            <a:solidFill>
              <a:srgbClr val="FF0000"/>
            </a:solidFill>
            <a:latin typeface="ＭＳ Ｐゴシック"/>
          </a:endParaRPr>
        </a:p>
      </xdr:txBody>
    </xdr:sp>
    <xdr:clientData/>
  </xdr:oneCellAnchor>
  <xdr:oneCellAnchor>
    <xdr:from>
      <xdr:col>13</xdr:col>
      <xdr:colOff>402169</xdr:colOff>
      <xdr:row>55</xdr:row>
      <xdr:rowOff>70908</xdr:rowOff>
    </xdr:from>
    <xdr:ext cx="599010" cy="259045"/>
    <xdr:sp macro="" textlink="">
      <xdr:nvSpPr>
        <xdr:cNvPr id="184" name="n_1aveValue【橋りょう・トンネル】&#10;一人当たり有形固定資産（償却資産）額"/>
        <xdr:cNvSpPr txBox="1"/>
      </xdr:nvSpPr>
      <xdr:spPr>
        <a:xfrm>
          <a:off x="9327094" y="950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167,030</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5" name="テキスト ボックス 20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72389</xdr:rowOff>
    </xdr:from>
    <xdr:to>
      <xdr:col>6</xdr:col>
      <xdr:colOff>510540</xdr:colOff>
      <xdr:row>86</xdr:row>
      <xdr:rowOff>92963</xdr:rowOff>
    </xdr:to>
    <xdr:cxnSp macro="">
      <xdr:nvCxnSpPr>
        <xdr:cNvPr id="207" name="直線コネクタ 206"/>
        <xdr:cNvCxnSpPr/>
      </xdr:nvCxnSpPr>
      <xdr:spPr>
        <a:xfrm flipV="1">
          <a:off x="4634865" y="13616939"/>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96790</xdr:rowOff>
    </xdr:from>
    <xdr:ext cx="405111" cy="259045"/>
    <xdr:sp macro="" textlink="">
      <xdr:nvSpPr>
        <xdr:cNvPr id="208" name="【公営住宅】&#10;有形固定資産減価償却率最小値テキスト"/>
        <xdr:cNvSpPr txBox="1"/>
      </xdr:nvSpPr>
      <xdr:spPr>
        <a:xfrm>
          <a:off x="4724400" y="1484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422275</xdr:colOff>
      <xdr:row>86</xdr:row>
      <xdr:rowOff>92963</xdr:rowOff>
    </xdr:from>
    <xdr:to>
      <xdr:col>6</xdr:col>
      <xdr:colOff>600075</xdr:colOff>
      <xdr:row>86</xdr:row>
      <xdr:rowOff>92963</xdr:rowOff>
    </xdr:to>
    <xdr:cxnSp macro="">
      <xdr:nvCxnSpPr>
        <xdr:cNvPr id="209" name="直線コネクタ 208"/>
        <xdr:cNvCxnSpPr/>
      </xdr:nvCxnSpPr>
      <xdr:spPr>
        <a:xfrm>
          <a:off x="4546600" y="148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19066</xdr:rowOff>
    </xdr:from>
    <xdr:ext cx="405111" cy="259045"/>
    <xdr:sp macro="" textlink="">
      <xdr:nvSpPr>
        <xdr:cNvPr id="210" name="【公営住宅】&#10;有形固定資産減価償却率最大値テキスト"/>
        <xdr:cNvSpPr txBox="1"/>
      </xdr:nvSpPr>
      <xdr:spPr>
        <a:xfrm>
          <a:off x="4724400" y="1339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79</xdr:row>
      <xdr:rowOff>72389</xdr:rowOff>
    </xdr:from>
    <xdr:to>
      <xdr:col>6</xdr:col>
      <xdr:colOff>600075</xdr:colOff>
      <xdr:row>79</xdr:row>
      <xdr:rowOff>72389</xdr:rowOff>
    </xdr:to>
    <xdr:cxnSp macro="">
      <xdr:nvCxnSpPr>
        <xdr:cNvPr id="211" name="直線コネクタ 210"/>
        <xdr:cNvCxnSpPr/>
      </xdr:nvCxnSpPr>
      <xdr:spPr>
        <a:xfrm>
          <a:off x="4546600" y="1361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14749</xdr:rowOff>
    </xdr:from>
    <xdr:ext cx="405111" cy="259045"/>
    <xdr:sp macro="" textlink="">
      <xdr:nvSpPr>
        <xdr:cNvPr id="212" name="【公営住宅】&#10;有形固定資産減価償却率平均値テキスト"/>
        <xdr:cNvSpPr txBox="1"/>
      </xdr:nvSpPr>
      <xdr:spPr>
        <a:xfrm>
          <a:off x="4724400" y="1390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163322</xdr:rowOff>
    </xdr:from>
    <xdr:to>
      <xdr:col>6</xdr:col>
      <xdr:colOff>561975</xdr:colOff>
      <xdr:row>82</xdr:row>
      <xdr:rowOff>93472</xdr:rowOff>
    </xdr:to>
    <xdr:sp macro="" textlink="">
      <xdr:nvSpPr>
        <xdr:cNvPr id="213" name="フローチャート : 判断 212"/>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78</xdr:row>
      <xdr:rowOff>23876</xdr:rowOff>
    </xdr:from>
    <xdr:to>
      <xdr:col>5</xdr:col>
      <xdr:colOff>409575</xdr:colOff>
      <xdr:row>78</xdr:row>
      <xdr:rowOff>125476</xdr:rowOff>
    </xdr:to>
    <xdr:sp macro="" textlink="">
      <xdr:nvSpPr>
        <xdr:cNvPr id="214" name="フローチャート : 判断 213"/>
        <xdr:cNvSpPr/>
      </xdr:nvSpPr>
      <xdr:spPr>
        <a:xfrm>
          <a:off x="3746500" y="1339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220" name="円/楕円 219"/>
        <xdr:cNvSpPr/>
      </xdr:nvSpPr>
      <xdr:spPr>
        <a:xfrm>
          <a:off x="45847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6875</xdr:rowOff>
    </xdr:from>
    <xdr:ext cx="405111" cy="259045"/>
    <xdr:sp macro="" textlink="">
      <xdr:nvSpPr>
        <xdr:cNvPr id="221" name="【公営住宅】&#10;有形固定資産減価償却率該当値テキスト"/>
        <xdr:cNvSpPr txBox="1"/>
      </xdr:nvSpPr>
      <xdr:spPr>
        <a:xfrm>
          <a:off x="4724400" y="1406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oneCellAnchor>
    <xdr:from>
      <xdr:col>5</xdr:col>
      <xdr:colOff>143518</xdr:colOff>
      <xdr:row>76</xdr:row>
      <xdr:rowOff>142003</xdr:rowOff>
    </xdr:from>
    <xdr:ext cx="405111" cy="259045"/>
    <xdr:sp macro="" textlink="">
      <xdr:nvSpPr>
        <xdr:cNvPr id="222" name="n_1aveValue【公営住宅】&#10;有形固定資産減価償却率"/>
        <xdr:cNvSpPr txBox="1"/>
      </xdr:nvSpPr>
      <xdr:spPr>
        <a:xfrm>
          <a:off x="3582043"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48616</xdr:rowOff>
    </xdr:from>
    <xdr:to>
      <xdr:col>15</xdr:col>
      <xdr:colOff>180340</xdr:colOff>
      <xdr:row>85</xdr:row>
      <xdr:rowOff>170231</xdr:rowOff>
    </xdr:to>
    <xdr:cxnSp macro="">
      <xdr:nvCxnSpPr>
        <xdr:cNvPr id="244" name="直線コネクタ 243"/>
        <xdr:cNvCxnSpPr/>
      </xdr:nvCxnSpPr>
      <xdr:spPr>
        <a:xfrm flipV="1">
          <a:off x="10476865" y="13421716"/>
          <a:ext cx="0" cy="13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2608</xdr:rowOff>
    </xdr:from>
    <xdr:ext cx="469744" cy="259045"/>
    <xdr:sp macro="" textlink="">
      <xdr:nvSpPr>
        <xdr:cNvPr id="245" name="【公営住宅】&#10;一人当たり面積最小値テキスト"/>
        <xdr:cNvSpPr txBox="1"/>
      </xdr:nvSpPr>
      <xdr:spPr>
        <a:xfrm>
          <a:off x="10566400" y="1474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0.086</a:t>
          </a:r>
          <a:endParaRPr kumimoji="1" lang="ja-JP" altLang="en-US" sz="1000" b="1">
            <a:latin typeface="ＭＳ Ｐゴシック"/>
          </a:endParaRPr>
        </a:p>
      </xdr:txBody>
    </xdr:sp>
    <xdr:clientData/>
  </xdr:oneCellAnchor>
  <xdr:twoCellAnchor>
    <xdr:from>
      <xdr:col>15</xdr:col>
      <xdr:colOff>92075</xdr:colOff>
      <xdr:row>85</xdr:row>
      <xdr:rowOff>170231</xdr:rowOff>
    </xdr:from>
    <xdr:to>
      <xdr:col>15</xdr:col>
      <xdr:colOff>269875</xdr:colOff>
      <xdr:row>85</xdr:row>
      <xdr:rowOff>170231</xdr:rowOff>
    </xdr:to>
    <xdr:cxnSp macro="">
      <xdr:nvCxnSpPr>
        <xdr:cNvPr id="246" name="直線コネクタ 245"/>
        <xdr:cNvCxnSpPr/>
      </xdr:nvCxnSpPr>
      <xdr:spPr>
        <a:xfrm>
          <a:off x="10388600" y="14743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166743</xdr:rowOff>
    </xdr:from>
    <xdr:ext cx="469744" cy="259045"/>
    <xdr:sp macro="" textlink="">
      <xdr:nvSpPr>
        <xdr:cNvPr id="247" name="【公営住宅】&#10;一人当たり面積最大値テキスト"/>
        <xdr:cNvSpPr txBox="1"/>
      </xdr:nvSpPr>
      <xdr:spPr>
        <a:xfrm>
          <a:off x="10566400" y="1319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2.977</a:t>
          </a:r>
          <a:endParaRPr kumimoji="1" lang="ja-JP" altLang="en-US" sz="1000" b="1">
            <a:latin typeface="ＭＳ Ｐゴシック"/>
          </a:endParaRPr>
        </a:p>
      </xdr:txBody>
    </xdr:sp>
    <xdr:clientData/>
  </xdr:oneCellAnchor>
  <xdr:twoCellAnchor>
    <xdr:from>
      <xdr:col>15</xdr:col>
      <xdr:colOff>92075</xdr:colOff>
      <xdr:row>78</xdr:row>
      <xdr:rowOff>48616</xdr:rowOff>
    </xdr:from>
    <xdr:to>
      <xdr:col>15</xdr:col>
      <xdr:colOff>269875</xdr:colOff>
      <xdr:row>78</xdr:row>
      <xdr:rowOff>48616</xdr:rowOff>
    </xdr:to>
    <xdr:cxnSp macro="">
      <xdr:nvCxnSpPr>
        <xdr:cNvPr id="248" name="直線コネクタ 247"/>
        <xdr:cNvCxnSpPr/>
      </xdr:nvCxnSpPr>
      <xdr:spPr>
        <a:xfrm>
          <a:off x="10388600" y="1342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128591</xdr:rowOff>
    </xdr:from>
    <xdr:ext cx="469744" cy="259045"/>
    <xdr:sp macro="" textlink="">
      <xdr:nvSpPr>
        <xdr:cNvPr id="249" name="【公営住宅】&#10;一人当たり面積平均値テキスト"/>
        <xdr:cNvSpPr txBox="1"/>
      </xdr:nvSpPr>
      <xdr:spPr>
        <a:xfrm>
          <a:off x="10566400" y="14187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105714</xdr:rowOff>
    </xdr:from>
    <xdr:to>
      <xdr:col>15</xdr:col>
      <xdr:colOff>231775</xdr:colOff>
      <xdr:row>84</xdr:row>
      <xdr:rowOff>35864</xdr:rowOff>
    </xdr:to>
    <xdr:sp macro="" textlink="">
      <xdr:nvSpPr>
        <xdr:cNvPr id="250" name="フローチャート : 判断 249"/>
        <xdr:cNvSpPr/>
      </xdr:nvSpPr>
      <xdr:spPr>
        <a:xfrm>
          <a:off x="10426700" y="1433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131318</xdr:rowOff>
    </xdr:from>
    <xdr:to>
      <xdr:col>14</xdr:col>
      <xdr:colOff>79375</xdr:colOff>
      <xdr:row>85</xdr:row>
      <xdr:rowOff>61468</xdr:rowOff>
    </xdr:to>
    <xdr:sp macro="" textlink="">
      <xdr:nvSpPr>
        <xdr:cNvPr id="251" name="フローチャート : 判断 250"/>
        <xdr:cNvSpPr/>
      </xdr:nvSpPr>
      <xdr:spPr>
        <a:xfrm>
          <a:off x="95885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40336</xdr:rowOff>
    </xdr:from>
    <xdr:to>
      <xdr:col>15</xdr:col>
      <xdr:colOff>231775</xdr:colOff>
      <xdr:row>85</xdr:row>
      <xdr:rowOff>141936</xdr:rowOff>
    </xdr:to>
    <xdr:sp macro="" textlink="">
      <xdr:nvSpPr>
        <xdr:cNvPr id="257" name="円/楕円 256"/>
        <xdr:cNvSpPr/>
      </xdr:nvSpPr>
      <xdr:spPr>
        <a:xfrm>
          <a:off x="10426700" y="146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126713</xdr:rowOff>
    </xdr:from>
    <xdr:ext cx="469744" cy="259045"/>
    <xdr:sp macro="" textlink="">
      <xdr:nvSpPr>
        <xdr:cNvPr id="258" name="【公営住宅】&#10;一人当たり面積該当値テキスト"/>
        <xdr:cNvSpPr txBox="1"/>
      </xdr:nvSpPr>
      <xdr:spPr>
        <a:xfrm>
          <a:off x="10566400" y="1452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0.259</a:t>
          </a:r>
          <a:endParaRPr kumimoji="1" lang="ja-JP" altLang="en-US" sz="1000" b="1">
            <a:solidFill>
              <a:srgbClr val="FF0000"/>
            </a:solidFill>
            <a:latin typeface="ＭＳ Ｐゴシック"/>
          </a:endParaRPr>
        </a:p>
      </xdr:txBody>
    </xdr:sp>
    <xdr:clientData/>
  </xdr:oneCellAnchor>
  <xdr:oneCellAnchor>
    <xdr:from>
      <xdr:col>13</xdr:col>
      <xdr:colOff>466802</xdr:colOff>
      <xdr:row>83</xdr:row>
      <xdr:rowOff>77995</xdr:rowOff>
    </xdr:from>
    <xdr:ext cx="469744" cy="259045"/>
    <xdr:sp macro="" textlink="">
      <xdr:nvSpPr>
        <xdr:cNvPr id="259" name="n_1aveValue【公営住宅】&#10;一人当たり面積"/>
        <xdr:cNvSpPr txBox="1"/>
      </xdr:nvSpPr>
      <xdr:spPr>
        <a:xfrm>
          <a:off x="9391727" y="1430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0.435</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9" name="正方形/長方形 2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0" name="正方形/長方形 2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1" name="正方形/長方形 2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2" name="正方形/長方形 2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3" name="正方形/長方形 2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4" name="正方形/長方形 2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5" name="正方形/長方形 2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3" name="正方形/長方形 2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6" name="テキスト ボックス 2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7" name="直線コネクタ 2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8" name="テキスト ボックス 2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9" name="直線コネクタ 2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0" name="テキスト ボックス 2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1" name="直線コネクタ 2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2" name="テキスト ボックス 2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3" name="直線コネクタ 2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4" name="テキスト ボックス 2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5" name="直線コネクタ 2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6" name="テキスト ボックス 29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140970</xdr:rowOff>
    </xdr:from>
    <xdr:to>
      <xdr:col>23</xdr:col>
      <xdr:colOff>516889</xdr:colOff>
      <xdr:row>40</xdr:row>
      <xdr:rowOff>165735</xdr:rowOff>
    </xdr:to>
    <xdr:cxnSp macro="">
      <xdr:nvCxnSpPr>
        <xdr:cNvPr id="300" name="直線コネクタ 299"/>
        <xdr:cNvCxnSpPr/>
      </xdr:nvCxnSpPr>
      <xdr:spPr>
        <a:xfrm flipV="1">
          <a:off x="16318864" y="579882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169562</xdr:rowOff>
    </xdr:from>
    <xdr:ext cx="405111" cy="259045"/>
    <xdr:sp macro="" textlink="">
      <xdr:nvSpPr>
        <xdr:cNvPr id="301" name="【認定こども園・幼稚園・保育所】&#10;有形固定資産減価償却率最小値テキスト"/>
        <xdr:cNvSpPr txBox="1"/>
      </xdr:nvSpPr>
      <xdr:spPr>
        <a:xfrm>
          <a:off x="164084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23</xdr:col>
      <xdr:colOff>428625</xdr:colOff>
      <xdr:row>40</xdr:row>
      <xdr:rowOff>165735</xdr:rowOff>
    </xdr:from>
    <xdr:to>
      <xdr:col>23</xdr:col>
      <xdr:colOff>606425</xdr:colOff>
      <xdr:row>40</xdr:row>
      <xdr:rowOff>165735</xdr:rowOff>
    </xdr:to>
    <xdr:cxnSp macro="">
      <xdr:nvCxnSpPr>
        <xdr:cNvPr id="302" name="直線コネクタ 301"/>
        <xdr:cNvCxnSpPr/>
      </xdr:nvCxnSpPr>
      <xdr:spPr>
        <a:xfrm>
          <a:off x="16230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87647</xdr:rowOff>
    </xdr:from>
    <xdr:ext cx="405111" cy="259045"/>
    <xdr:sp macro="" textlink="">
      <xdr:nvSpPr>
        <xdr:cNvPr id="303" name="【認定こども園・幼稚園・保育所】&#10;有形固定資産減価償却率最大値テキスト"/>
        <xdr:cNvSpPr txBox="1"/>
      </xdr:nvSpPr>
      <xdr:spPr>
        <a:xfrm>
          <a:off x="164084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33</xdr:row>
      <xdr:rowOff>140970</xdr:rowOff>
    </xdr:from>
    <xdr:to>
      <xdr:col>23</xdr:col>
      <xdr:colOff>606425</xdr:colOff>
      <xdr:row>33</xdr:row>
      <xdr:rowOff>140970</xdr:rowOff>
    </xdr:to>
    <xdr:cxnSp macro="">
      <xdr:nvCxnSpPr>
        <xdr:cNvPr id="304" name="直線コネクタ 303"/>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05" name="【認定こども園・幼稚園・保育所】&#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06" name="フローチャート : 判断 305"/>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158750</xdr:rowOff>
    </xdr:from>
    <xdr:to>
      <xdr:col>22</xdr:col>
      <xdr:colOff>415925</xdr:colOff>
      <xdr:row>38</xdr:row>
      <xdr:rowOff>88900</xdr:rowOff>
    </xdr:to>
    <xdr:sp macro="" textlink="">
      <xdr:nvSpPr>
        <xdr:cNvPr id="307" name="フローチャート : 判断 306"/>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116840</xdr:rowOff>
    </xdr:from>
    <xdr:to>
      <xdr:col>23</xdr:col>
      <xdr:colOff>568325</xdr:colOff>
      <xdr:row>38</xdr:row>
      <xdr:rowOff>46990</xdr:rowOff>
    </xdr:to>
    <xdr:sp macro="" textlink="">
      <xdr:nvSpPr>
        <xdr:cNvPr id="313" name="円/楕円 312"/>
        <xdr:cNvSpPr/>
      </xdr:nvSpPr>
      <xdr:spPr>
        <a:xfrm>
          <a:off x="16268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139717</xdr:rowOff>
    </xdr:from>
    <xdr:ext cx="405111" cy="259045"/>
    <xdr:sp macro="" textlink="">
      <xdr:nvSpPr>
        <xdr:cNvPr id="314" name="【認定こども園・幼稚園・保育所】&#10;有形固定資産減価償却率該当値テキスト"/>
        <xdr:cNvSpPr txBox="1"/>
      </xdr:nvSpPr>
      <xdr:spPr>
        <a:xfrm>
          <a:off x="16408400"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oneCellAnchor>
    <xdr:from>
      <xdr:col>22</xdr:col>
      <xdr:colOff>149868</xdr:colOff>
      <xdr:row>36</xdr:row>
      <xdr:rowOff>105427</xdr:rowOff>
    </xdr:from>
    <xdr:ext cx="405111" cy="259045"/>
    <xdr:sp macro="" textlink="">
      <xdr:nvSpPr>
        <xdr:cNvPr id="315" name="n_1aveValue【認定こども園・幼稚園・保育所】&#10;有形固定資産減価償却率"/>
        <xdr:cNvSpPr txBox="1"/>
      </xdr:nvSpPr>
      <xdr:spPr>
        <a:xfrm>
          <a:off x="15266043"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6" name="正方形/長方形 3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7" name="正方形/長方形 3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8" name="正方形/長方形 3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9" name="正方形/長方形 3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0" name="正方形/長方形 3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1" name="正方形/長方形 3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2" name="正方形/長方形 3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3" name="正方形/長方形 3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4" name="テキスト ボックス 3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5" name="直線コネクタ 3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26" name="直線コネクタ 32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27" name="テキスト ボックス 32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28" name="直線コネクタ 32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29" name="テキスト ボックス 32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0" name="直線コネクタ 32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31" name="テキスト ボックス 33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32" name="直線コネクタ 33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33" name="テキスト ボックス 33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34" name="直線コネクタ 33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35" name="テキスト ボックス 33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36" name="直線コネクタ 33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37" name="テキスト ボックス 33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8" name="直線コネクタ 3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9" name="テキスト ボックス 3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46264</xdr:rowOff>
    </xdr:from>
    <xdr:to>
      <xdr:col>32</xdr:col>
      <xdr:colOff>186689</xdr:colOff>
      <xdr:row>41</xdr:row>
      <xdr:rowOff>133350</xdr:rowOff>
    </xdr:to>
    <xdr:cxnSp macro="">
      <xdr:nvCxnSpPr>
        <xdr:cNvPr id="341" name="直線コネクタ 340"/>
        <xdr:cNvCxnSpPr/>
      </xdr:nvCxnSpPr>
      <xdr:spPr>
        <a:xfrm flipV="1">
          <a:off x="22160864" y="57041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137177</xdr:rowOff>
    </xdr:from>
    <xdr:ext cx="469744" cy="259045"/>
    <xdr:sp macro="" textlink="">
      <xdr:nvSpPr>
        <xdr:cNvPr id="342" name="【認定こども園・幼稚園・保育所】&#10;一人当たり面積最小値テキスト"/>
        <xdr:cNvSpPr txBox="1"/>
      </xdr:nvSpPr>
      <xdr:spPr>
        <a:xfrm>
          <a:off x="22250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41</xdr:row>
      <xdr:rowOff>133350</xdr:rowOff>
    </xdr:from>
    <xdr:to>
      <xdr:col>32</xdr:col>
      <xdr:colOff>276225</xdr:colOff>
      <xdr:row>41</xdr:row>
      <xdr:rowOff>133350</xdr:rowOff>
    </xdr:to>
    <xdr:cxnSp macro="">
      <xdr:nvCxnSpPr>
        <xdr:cNvPr id="343" name="直線コネクタ 342"/>
        <xdr:cNvCxnSpPr/>
      </xdr:nvCxnSpPr>
      <xdr:spPr>
        <a:xfrm>
          <a:off x="22072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164391</xdr:rowOff>
    </xdr:from>
    <xdr:ext cx="469744" cy="259045"/>
    <xdr:sp macro="" textlink="">
      <xdr:nvSpPr>
        <xdr:cNvPr id="344" name="【認定こども園・幼稚園・保育所】&#10;一人当たり面積最大値テキスト"/>
        <xdr:cNvSpPr txBox="1"/>
      </xdr:nvSpPr>
      <xdr:spPr>
        <a:xfrm>
          <a:off x="22250400" y="547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0.146</a:t>
          </a:r>
          <a:endParaRPr kumimoji="1" lang="ja-JP" altLang="en-US" sz="1000" b="1">
            <a:latin typeface="ＭＳ Ｐゴシック"/>
          </a:endParaRPr>
        </a:p>
      </xdr:txBody>
    </xdr:sp>
    <xdr:clientData/>
  </xdr:oneCellAnchor>
  <xdr:twoCellAnchor>
    <xdr:from>
      <xdr:col>32</xdr:col>
      <xdr:colOff>98425</xdr:colOff>
      <xdr:row>33</xdr:row>
      <xdr:rowOff>46264</xdr:rowOff>
    </xdr:from>
    <xdr:to>
      <xdr:col>32</xdr:col>
      <xdr:colOff>276225</xdr:colOff>
      <xdr:row>33</xdr:row>
      <xdr:rowOff>46264</xdr:rowOff>
    </xdr:to>
    <xdr:cxnSp macro="">
      <xdr:nvCxnSpPr>
        <xdr:cNvPr id="345" name="直線コネクタ 344"/>
        <xdr:cNvCxnSpPr/>
      </xdr:nvCxnSpPr>
      <xdr:spPr>
        <a:xfrm>
          <a:off x="22072600" y="570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11992</xdr:rowOff>
    </xdr:from>
    <xdr:ext cx="469744" cy="259045"/>
    <xdr:sp macro="" textlink="">
      <xdr:nvSpPr>
        <xdr:cNvPr id="346" name="【認定こども園・幼稚園・保育所】&#10;一人当たり面積平均値テキスト"/>
        <xdr:cNvSpPr txBox="1"/>
      </xdr:nvSpPr>
      <xdr:spPr>
        <a:xfrm>
          <a:off x="22250400" y="6698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33565</xdr:rowOff>
    </xdr:from>
    <xdr:to>
      <xdr:col>32</xdr:col>
      <xdr:colOff>238125</xdr:colOff>
      <xdr:row>39</xdr:row>
      <xdr:rowOff>135165</xdr:rowOff>
    </xdr:to>
    <xdr:sp macro="" textlink="">
      <xdr:nvSpPr>
        <xdr:cNvPr id="347" name="フローチャート : 判断 346"/>
        <xdr:cNvSpPr/>
      </xdr:nvSpPr>
      <xdr:spPr>
        <a:xfrm>
          <a:off x="221107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11793</xdr:rowOff>
    </xdr:from>
    <xdr:to>
      <xdr:col>31</xdr:col>
      <xdr:colOff>85725</xdr:colOff>
      <xdr:row>39</xdr:row>
      <xdr:rowOff>113393</xdr:rowOff>
    </xdr:to>
    <xdr:sp macro="" textlink="">
      <xdr:nvSpPr>
        <xdr:cNvPr id="348" name="フローチャート : 判断 347"/>
        <xdr:cNvSpPr/>
      </xdr:nvSpPr>
      <xdr:spPr>
        <a:xfrm>
          <a:off x="21272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9" name="テキスト ボックス 3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0" name="テキスト ボックス 3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1" name="テキスト ボックス 3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2" name="テキスト ボックス 3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3" name="テキスト ボックス 3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907</xdr:rowOff>
    </xdr:from>
    <xdr:to>
      <xdr:col>32</xdr:col>
      <xdr:colOff>238125</xdr:colOff>
      <xdr:row>39</xdr:row>
      <xdr:rowOff>102507</xdr:rowOff>
    </xdr:to>
    <xdr:sp macro="" textlink="">
      <xdr:nvSpPr>
        <xdr:cNvPr id="354" name="円/楕円 353"/>
        <xdr:cNvSpPr/>
      </xdr:nvSpPr>
      <xdr:spPr>
        <a:xfrm>
          <a:off x="22110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23784</xdr:rowOff>
    </xdr:from>
    <xdr:ext cx="469744" cy="259045"/>
    <xdr:sp macro="" textlink="">
      <xdr:nvSpPr>
        <xdr:cNvPr id="355" name="【認定こども園・幼稚園・保育所】&#10;一人当たり面積該当値テキスト"/>
        <xdr:cNvSpPr txBox="1"/>
      </xdr:nvSpPr>
      <xdr:spPr>
        <a:xfrm>
          <a:off x="22250400" y="65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oneCellAnchor>
    <xdr:from>
      <xdr:col>30</xdr:col>
      <xdr:colOff>473152</xdr:colOff>
      <xdr:row>37</xdr:row>
      <xdr:rowOff>129920</xdr:rowOff>
    </xdr:from>
    <xdr:ext cx="469744" cy="259045"/>
    <xdr:sp macro="" textlink="">
      <xdr:nvSpPr>
        <xdr:cNvPr id="356" name="n_1aveValue【認定こども園・幼稚園・保育所】&#10;一人当たり面積"/>
        <xdr:cNvSpPr txBox="1"/>
      </xdr:nvSpPr>
      <xdr:spPr>
        <a:xfrm>
          <a:off x="210757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7" name="正方形/長方形 3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8" name="正方形/長方形 3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9" name="正方形/長方形 3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0" name="正方形/長方形 3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1" name="正方形/長方形 3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2" name="正方形/長方形 3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3" name="正方形/長方形 3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4" name="正方形/長方形 3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5" name="テキスト ボックス 3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6" name="直線コネクタ 3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7" name="テキスト ボックス 36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8" name="直線コネクタ 36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9" name="テキスト ボックス 36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0" name="直線コネクタ 36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1" name="テキスト ボックス 37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2" name="直線コネクタ 37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3" name="テキスト ボックス 37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4" name="直線コネクタ 37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5" name="テキスト ボックス 37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6" name="直線コネクタ 3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7" name="テキスト ボックス 37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6858</xdr:rowOff>
    </xdr:from>
    <xdr:to>
      <xdr:col>23</xdr:col>
      <xdr:colOff>516889</xdr:colOff>
      <xdr:row>63</xdr:row>
      <xdr:rowOff>75438</xdr:rowOff>
    </xdr:to>
    <xdr:cxnSp macro="">
      <xdr:nvCxnSpPr>
        <xdr:cNvPr id="379" name="直線コネクタ 378"/>
        <xdr:cNvCxnSpPr/>
      </xdr:nvCxnSpPr>
      <xdr:spPr>
        <a:xfrm flipV="1">
          <a:off x="16318864" y="977950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79265</xdr:rowOff>
    </xdr:from>
    <xdr:ext cx="405111" cy="259045"/>
    <xdr:sp macro="" textlink="">
      <xdr:nvSpPr>
        <xdr:cNvPr id="380" name="【学校施設】&#10;有形固定資産減価償却率最小値テキスト"/>
        <xdr:cNvSpPr txBox="1"/>
      </xdr:nvSpPr>
      <xdr:spPr>
        <a:xfrm>
          <a:off x="16408400" y="1088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428625</xdr:colOff>
      <xdr:row>63</xdr:row>
      <xdr:rowOff>75438</xdr:rowOff>
    </xdr:from>
    <xdr:to>
      <xdr:col>23</xdr:col>
      <xdr:colOff>606425</xdr:colOff>
      <xdr:row>63</xdr:row>
      <xdr:rowOff>75438</xdr:rowOff>
    </xdr:to>
    <xdr:cxnSp macro="">
      <xdr:nvCxnSpPr>
        <xdr:cNvPr id="381" name="直線コネクタ 380"/>
        <xdr:cNvCxnSpPr/>
      </xdr:nvCxnSpPr>
      <xdr:spPr>
        <a:xfrm>
          <a:off x="16230600" y="108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124985</xdr:rowOff>
    </xdr:from>
    <xdr:ext cx="405111" cy="259045"/>
    <xdr:sp macro="" textlink="">
      <xdr:nvSpPr>
        <xdr:cNvPr id="382" name="【学校施設】&#10;有形固定資産減価償却率最大値テキスト"/>
        <xdr:cNvSpPr txBox="1"/>
      </xdr:nvSpPr>
      <xdr:spPr>
        <a:xfrm>
          <a:off x="16408400" y="955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57</xdr:row>
      <xdr:rowOff>6858</xdr:rowOff>
    </xdr:from>
    <xdr:to>
      <xdr:col>23</xdr:col>
      <xdr:colOff>606425</xdr:colOff>
      <xdr:row>57</xdr:row>
      <xdr:rowOff>6858</xdr:rowOff>
    </xdr:to>
    <xdr:cxnSp macro="">
      <xdr:nvCxnSpPr>
        <xdr:cNvPr id="383" name="直線コネクタ 382"/>
        <xdr:cNvCxnSpPr/>
      </xdr:nvCxnSpPr>
      <xdr:spPr>
        <a:xfrm>
          <a:off x="16230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81805</xdr:rowOff>
    </xdr:from>
    <xdr:ext cx="405111" cy="259045"/>
    <xdr:sp macro="" textlink="">
      <xdr:nvSpPr>
        <xdr:cNvPr id="384" name="【学校施設】&#10;有形固定資産減価償却率平均値テキスト"/>
        <xdr:cNvSpPr txBox="1"/>
      </xdr:nvSpPr>
      <xdr:spPr>
        <a:xfrm>
          <a:off x="16408400" y="10197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58928</xdr:rowOff>
    </xdr:from>
    <xdr:to>
      <xdr:col>23</xdr:col>
      <xdr:colOff>568325</xdr:colOff>
      <xdr:row>60</xdr:row>
      <xdr:rowOff>160528</xdr:rowOff>
    </xdr:to>
    <xdr:sp macro="" textlink="">
      <xdr:nvSpPr>
        <xdr:cNvPr id="385" name="フローチャート : 判断 384"/>
        <xdr:cNvSpPr/>
      </xdr:nvSpPr>
      <xdr:spPr>
        <a:xfrm>
          <a:off x="162687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170942</xdr:rowOff>
    </xdr:from>
    <xdr:to>
      <xdr:col>22</xdr:col>
      <xdr:colOff>415925</xdr:colOff>
      <xdr:row>62</xdr:row>
      <xdr:rowOff>101092</xdr:rowOff>
    </xdr:to>
    <xdr:sp macro="" textlink="">
      <xdr:nvSpPr>
        <xdr:cNvPr id="386" name="フローチャート : 判断 385"/>
        <xdr:cNvSpPr/>
      </xdr:nvSpPr>
      <xdr:spPr>
        <a:xfrm>
          <a:off x="1543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7" name="テキスト ボックス 3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8" name="テキスト ボックス 3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9" name="テキスト ボックス 3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0" name="テキスト ボックス 3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1" name="テキスト ボックス 3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164084</xdr:rowOff>
    </xdr:from>
    <xdr:to>
      <xdr:col>23</xdr:col>
      <xdr:colOff>568325</xdr:colOff>
      <xdr:row>61</xdr:row>
      <xdr:rowOff>94234</xdr:rowOff>
    </xdr:to>
    <xdr:sp macro="" textlink="">
      <xdr:nvSpPr>
        <xdr:cNvPr id="392" name="円/楕円 391"/>
        <xdr:cNvSpPr/>
      </xdr:nvSpPr>
      <xdr:spPr>
        <a:xfrm>
          <a:off x="162687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142511</xdr:rowOff>
    </xdr:from>
    <xdr:ext cx="405111" cy="259045"/>
    <xdr:sp macro="" textlink="">
      <xdr:nvSpPr>
        <xdr:cNvPr id="393" name="【学校施設】&#10;有形固定資産減価償却率該当値テキスト"/>
        <xdr:cNvSpPr txBox="1"/>
      </xdr:nvSpPr>
      <xdr:spPr>
        <a:xfrm>
          <a:off x="16408400" y="1042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oneCellAnchor>
    <xdr:from>
      <xdr:col>22</xdr:col>
      <xdr:colOff>149868</xdr:colOff>
      <xdr:row>60</xdr:row>
      <xdr:rowOff>117619</xdr:rowOff>
    </xdr:from>
    <xdr:ext cx="405111" cy="259045"/>
    <xdr:sp macro="" textlink="">
      <xdr:nvSpPr>
        <xdr:cNvPr id="394" name="n_1aveValue【学校施設】&#10;有形固定資産減価償却率"/>
        <xdr:cNvSpPr txBox="1"/>
      </xdr:nvSpPr>
      <xdr:spPr>
        <a:xfrm>
          <a:off x="15266043" y="1040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5" name="正方形/長方形 3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6" name="正方形/長方形 3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7" name="正方形/長方形 3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8" name="正方形/長方形 3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9" name="正方形/長方形 3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0" name="正方形/長方形 3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1" name="正方形/長方形 4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2" name="正方形/長方形 4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3" name="テキスト ボックス 4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4" name="直線コネクタ 4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5" name="テキスト ボックス 4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6" name="直線コネクタ 4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7" name="テキスト ボックス 4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8" name="直線コネクタ 4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9" name="テキスト ボックス 4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0" name="直線コネクタ 4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1" name="テキスト ボックス 4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2" name="直線コネクタ 4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3" name="テキスト ボックス 41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4" name="直線コネクタ 4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5" name="テキスト ボックス 41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6" name="直線コネクタ 4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17" name="テキスト ボックス 41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5443</xdr:rowOff>
    </xdr:from>
    <xdr:to>
      <xdr:col>32</xdr:col>
      <xdr:colOff>186689</xdr:colOff>
      <xdr:row>63</xdr:row>
      <xdr:rowOff>100693</xdr:rowOff>
    </xdr:to>
    <xdr:cxnSp macro="">
      <xdr:nvCxnSpPr>
        <xdr:cNvPr id="421" name="直線コネクタ 420"/>
        <xdr:cNvCxnSpPr/>
      </xdr:nvCxnSpPr>
      <xdr:spPr>
        <a:xfrm flipV="1">
          <a:off x="22160864" y="960664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104520</xdr:rowOff>
    </xdr:from>
    <xdr:ext cx="469744" cy="259045"/>
    <xdr:sp macro="" textlink="">
      <xdr:nvSpPr>
        <xdr:cNvPr id="422" name="【学校施設】&#10;一人当たり面積最小値テキスト"/>
        <xdr:cNvSpPr txBox="1"/>
      </xdr:nvSpPr>
      <xdr:spPr>
        <a:xfrm>
          <a:off x="22250400"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0.785</a:t>
          </a:r>
          <a:endParaRPr kumimoji="1" lang="ja-JP" altLang="en-US" sz="1000" b="1">
            <a:latin typeface="ＭＳ Ｐゴシック"/>
          </a:endParaRPr>
        </a:p>
      </xdr:txBody>
    </xdr:sp>
    <xdr:clientData/>
  </xdr:oneCellAnchor>
  <xdr:twoCellAnchor>
    <xdr:from>
      <xdr:col>32</xdr:col>
      <xdr:colOff>98425</xdr:colOff>
      <xdr:row>63</xdr:row>
      <xdr:rowOff>100693</xdr:rowOff>
    </xdr:from>
    <xdr:to>
      <xdr:col>32</xdr:col>
      <xdr:colOff>276225</xdr:colOff>
      <xdr:row>63</xdr:row>
      <xdr:rowOff>100693</xdr:rowOff>
    </xdr:to>
    <xdr:cxnSp macro="">
      <xdr:nvCxnSpPr>
        <xdr:cNvPr id="423" name="直線コネクタ 422"/>
        <xdr:cNvCxnSpPr/>
      </xdr:nvCxnSpPr>
      <xdr:spPr>
        <a:xfrm>
          <a:off x="22072600" y="1090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123570</xdr:rowOff>
    </xdr:from>
    <xdr:ext cx="469744" cy="259045"/>
    <xdr:sp macro="" textlink="">
      <xdr:nvSpPr>
        <xdr:cNvPr id="424" name="【学校施設】&#10;一人当たり面積最大値テキスト"/>
        <xdr:cNvSpPr txBox="1"/>
      </xdr:nvSpPr>
      <xdr:spPr>
        <a:xfrm>
          <a:off x="22250400" y="93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a:t>
          </a:r>
          <a:endParaRPr kumimoji="1" lang="ja-JP" altLang="en-US" sz="1000" b="1">
            <a:latin typeface="ＭＳ Ｐゴシック"/>
          </a:endParaRPr>
        </a:p>
      </xdr:txBody>
    </xdr:sp>
    <xdr:clientData/>
  </xdr:oneCellAnchor>
  <xdr:twoCellAnchor>
    <xdr:from>
      <xdr:col>32</xdr:col>
      <xdr:colOff>98425</xdr:colOff>
      <xdr:row>56</xdr:row>
      <xdr:rowOff>5443</xdr:rowOff>
    </xdr:from>
    <xdr:to>
      <xdr:col>32</xdr:col>
      <xdr:colOff>276225</xdr:colOff>
      <xdr:row>56</xdr:row>
      <xdr:rowOff>5443</xdr:rowOff>
    </xdr:to>
    <xdr:cxnSp macro="">
      <xdr:nvCxnSpPr>
        <xdr:cNvPr id="425" name="直線コネクタ 424"/>
        <xdr:cNvCxnSpPr/>
      </xdr:nvCxnSpPr>
      <xdr:spPr>
        <a:xfrm>
          <a:off x="22072600" y="960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65694</xdr:rowOff>
    </xdr:from>
    <xdr:ext cx="469744" cy="259045"/>
    <xdr:sp macro="" textlink="">
      <xdr:nvSpPr>
        <xdr:cNvPr id="426" name="【学校施設】&#10;一人当たり面積平均値テキスト"/>
        <xdr:cNvSpPr txBox="1"/>
      </xdr:nvSpPr>
      <xdr:spPr>
        <a:xfrm>
          <a:off x="22250400" y="10181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1.264</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42817</xdr:rowOff>
    </xdr:from>
    <xdr:to>
      <xdr:col>32</xdr:col>
      <xdr:colOff>238125</xdr:colOff>
      <xdr:row>60</xdr:row>
      <xdr:rowOff>144417</xdr:rowOff>
    </xdr:to>
    <xdr:sp macro="" textlink="">
      <xdr:nvSpPr>
        <xdr:cNvPr id="427" name="フローチャート : 判断 426"/>
        <xdr:cNvSpPr/>
      </xdr:nvSpPr>
      <xdr:spPr>
        <a:xfrm>
          <a:off x="22110700" y="1032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47172</xdr:rowOff>
    </xdr:from>
    <xdr:to>
      <xdr:col>31</xdr:col>
      <xdr:colOff>85725</xdr:colOff>
      <xdr:row>60</xdr:row>
      <xdr:rowOff>148772</xdr:rowOff>
    </xdr:to>
    <xdr:sp macro="" textlink="">
      <xdr:nvSpPr>
        <xdr:cNvPr id="428" name="フローチャート : 判断 427"/>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49893</xdr:rowOff>
    </xdr:from>
    <xdr:to>
      <xdr:col>32</xdr:col>
      <xdr:colOff>238125</xdr:colOff>
      <xdr:row>63</xdr:row>
      <xdr:rowOff>151493</xdr:rowOff>
    </xdr:to>
    <xdr:sp macro="" textlink="">
      <xdr:nvSpPr>
        <xdr:cNvPr id="434" name="円/楕円 433"/>
        <xdr:cNvSpPr/>
      </xdr:nvSpPr>
      <xdr:spPr>
        <a:xfrm>
          <a:off x="22110700" y="1085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136270</xdr:rowOff>
    </xdr:from>
    <xdr:ext cx="469744" cy="259045"/>
    <xdr:sp macro="" textlink="">
      <xdr:nvSpPr>
        <xdr:cNvPr id="435" name="【学校施設】&#10;一人当たり面積該当値テキスト"/>
        <xdr:cNvSpPr txBox="1"/>
      </xdr:nvSpPr>
      <xdr:spPr>
        <a:xfrm>
          <a:off x="22250400" y="1076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0.785</a:t>
          </a:r>
          <a:endParaRPr kumimoji="1" lang="ja-JP" altLang="en-US" sz="1000" b="1">
            <a:solidFill>
              <a:srgbClr val="FF0000"/>
            </a:solidFill>
            <a:latin typeface="ＭＳ Ｐゴシック"/>
          </a:endParaRPr>
        </a:p>
      </xdr:txBody>
    </xdr:sp>
    <xdr:clientData/>
  </xdr:oneCellAnchor>
  <xdr:oneCellAnchor>
    <xdr:from>
      <xdr:col>30</xdr:col>
      <xdr:colOff>473152</xdr:colOff>
      <xdr:row>58</xdr:row>
      <xdr:rowOff>165299</xdr:rowOff>
    </xdr:from>
    <xdr:ext cx="469744" cy="259045"/>
    <xdr:sp macro="" textlink="">
      <xdr:nvSpPr>
        <xdr:cNvPr id="436" name="n_1aveValue【学校施設】&#10;一人当たり面積"/>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5" name="テキスト ボックス 4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6" name="直線コネクタ 4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7" name="テキスト ボックス 44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8" name="直線コネクタ 44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9" name="テキスト ボックス 44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0" name="直線コネクタ 44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1" name="テキスト ボックス 45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2" name="直線コネクタ 45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3" name="テキスト ボックス 45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4" name="直線コネクタ 45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5" name="テキスト ボックス 45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6" name="直線コネクタ 45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7" name="テキスト ボックス 45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8" name="直線コネクタ 4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9" name="テキスト ボックス 4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38100</xdr:rowOff>
    </xdr:from>
    <xdr:to>
      <xdr:col>23</xdr:col>
      <xdr:colOff>516889</xdr:colOff>
      <xdr:row>87</xdr:row>
      <xdr:rowOff>19050</xdr:rowOff>
    </xdr:to>
    <xdr:cxnSp macro="">
      <xdr:nvCxnSpPr>
        <xdr:cNvPr id="461" name="直線コネクタ 460"/>
        <xdr:cNvCxnSpPr/>
      </xdr:nvCxnSpPr>
      <xdr:spPr>
        <a:xfrm flipV="1">
          <a:off x="16318864" y="13582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22877</xdr:rowOff>
    </xdr:from>
    <xdr:ext cx="405111" cy="259045"/>
    <xdr:sp macro="" textlink="">
      <xdr:nvSpPr>
        <xdr:cNvPr id="462" name="【児童館】&#10;有形固定資産減価償却率最小値テキスト"/>
        <xdr:cNvSpPr txBox="1"/>
      </xdr:nvSpPr>
      <xdr:spPr>
        <a:xfrm>
          <a:off x="164084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428625</xdr:colOff>
      <xdr:row>87</xdr:row>
      <xdr:rowOff>19050</xdr:rowOff>
    </xdr:from>
    <xdr:to>
      <xdr:col>23</xdr:col>
      <xdr:colOff>606425</xdr:colOff>
      <xdr:row>87</xdr:row>
      <xdr:rowOff>19050</xdr:rowOff>
    </xdr:to>
    <xdr:cxnSp macro="">
      <xdr:nvCxnSpPr>
        <xdr:cNvPr id="463" name="直線コネクタ 462"/>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156227</xdr:rowOff>
    </xdr:from>
    <xdr:ext cx="405111" cy="259045"/>
    <xdr:sp macro="" textlink="">
      <xdr:nvSpPr>
        <xdr:cNvPr id="464" name="【児童館】&#10;有形固定資産減価償却率最大値テキスト"/>
        <xdr:cNvSpPr txBox="1"/>
      </xdr:nvSpPr>
      <xdr:spPr>
        <a:xfrm>
          <a:off x="16408400"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79</xdr:row>
      <xdr:rowOff>38100</xdr:rowOff>
    </xdr:from>
    <xdr:to>
      <xdr:col>23</xdr:col>
      <xdr:colOff>606425</xdr:colOff>
      <xdr:row>79</xdr:row>
      <xdr:rowOff>38100</xdr:rowOff>
    </xdr:to>
    <xdr:cxnSp macro="">
      <xdr:nvCxnSpPr>
        <xdr:cNvPr id="465" name="直線コネクタ 464"/>
        <xdr:cNvCxnSpPr/>
      </xdr:nvCxnSpPr>
      <xdr:spPr>
        <a:xfrm>
          <a:off x="16230600" y="1358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55263</xdr:rowOff>
    </xdr:from>
    <xdr:ext cx="405111" cy="259045"/>
    <xdr:sp macro="" textlink="">
      <xdr:nvSpPr>
        <xdr:cNvPr id="466" name="【児童館】&#10;有形固定資産減価償却率平均値テキスト"/>
        <xdr:cNvSpPr txBox="1"/>
      </xdr:nvSpPr>
      <xdr:spPr>
        <a:xfrm>
          <a:off x="16408400" y="1428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76836</xdr:rowOff>
    </xdr:from>
    <xdr:to>
      <xdr:col>23</xdr:col>
      <xdr:colOff>568325</xdr:colOff>
      <xdr:row>84</xdr:row>
      <xdr:rowOff>6986</xdr:rowOff>
    </xdr:to>
    <xdr:sp macro="" textlink="">
      <xdr:nvSpPr>
        <xdr:cNvPr id="467" name="フローチャート : 判断 466"/>
        <xdr:cNvSpPr/>
      </xdr:nvSpPr>
      <xdr:spPr>
        <a:xfrm>
          <a:off x="162687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74930</xdr:rowOff>
    </xdr:from>
    <xdr:to>
      <xdr:col>22</xdr:col>
      <xdr:colOff>415925</xdr:colOff>
      <xdr:row>85</xdr:row>
      <xdr:rowOff>5080</xdr:rowOff>
    </xdr:to>
    <xdr:sp macro="" textlink="">
      <xdr:nvSpPr>
        <xdr:cNvPr id="468" name="フローチャート : 判断 467"/>
        <xdr:cNvSpPr/>
      </xdr:nvSpPr>
      <xdr:spPr>
        <a:xfrm>
          <a:off x="15430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9" name="テキスト ボックス 4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0" name="テキスト ボックス 4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1" name="テキスト ボックス 4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2" name="テキスト ボックス 4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3" name="テキスト ボックス 4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25400</xdr:rowOff>
    </xdr:from>
    <xdr:to>
      <xdr:col>23</xdr:col>
      <xdr:colOff>568325</xdr:colOff>
      <xdr:row>82</xdr:row>
      <xdr:rowOff>127000</xdr:rowOff>
    </xdr:to>
    <xdr:sp macro="" textlink="">
      <xdr:nvSpPr>
        <xdr:cNvPr id="474" name="円/楕円 473"/>
        <xdr:cNvSpPr/>
      </xdr:nvSpPr>
      <xdr:spPr>
        <a:xfrm>
          <a:off x="16268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48277</xdr:rowOff>
    </xdr:from>
    <xdr:ext cx="405111" cy="259045"/>
    <xdr:sp macro="" textlink="">
      <xdr:nvSpPr>
        <xdr:cNvPr id="475" name="【児童館】&#10;有形固定資産減価償却率該当値テキスト"/>
        <xdr:cNvSpPr txBox="1"/>
      </xdr:nvSpPr>
      <xdr:spPr>
        <a:xfrm>
          <a:off x="16408400"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oneCellAnchor>
    <xdr:from>
      <xdr:col>22</xdr:col>
      <xdr:colOff>149868</xdr:colOff>
      <xdr:row>83</xdr:row>
      <xdr:rowOff>21607</xdr:rowOff>
    </xdr:from>
    <xdr:ext cx="405111" cy="259045"/>
    <xdr:sp macro="" textlink="">
      <xdr:nvSpPr>
        <xdr:cNvPr id="476" name="n_1aveValue【児童館】&#10;有形固定資産減価償却率"/>
        <xdr:cNvSpPr txBox="1"/>
      </xdr:nvSpPr>
      <xdr:spPr>
        <a:xfrm>
          <a:off x="15266043" y="1425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7" name="正方形/長方形 4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8" name="正方形/長方形 4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9" name="正方形/長方形 4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0" name="正方形/長方形 4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1" name="正方形/長方形 4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2" name="正方形/長方形 4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3" name="正方形/長方形 4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4" name="正方形/長方形 4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5" name="テキスト ボックス 4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6" name="直線コネクタ 4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7" name="直線コネクタ 4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8" name="テキスト ボックス 4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89" name="直線コネクタ 4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0" name="テキスト ボックス 4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1" name="直線コネクタ 4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2" name="テキスト ボックス 4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3" name="直線コネクタ 4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4" name="テキスト ボックス 4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5" name="直線コネクタ 4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6" name="テキスト ボックス 4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7" name="直線コネクタ 4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8" name="テキスト ボックス 4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86</xdr:row>
      <xdr:rowOff>76200</xdr:rowOff>
    </xdr:to>
    <xdr:cxnSp macro="">
      <xdr:nvCxnSpPr>
        <xdr:cNvPr id="500" name="直線コネクタ 499"/>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80027</xdr:rowOff>
    </xdr:from>
    <xdr:ext cx="469744" cy="259045"/>
    <xdr:sp macro="" textlink="">
      <xdr:nvSpPr>
        <xdr:cNvPr id="501" name="【児童館】&#10;一人当たり面積最小値テキスト"/>
        <xdr:cNvSpPr txBox="1"/>
      </xdr:nvSpPr>
      <xdr:spPr>
        <a:xfrm>
          <a:off x="222504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86</xdr:row>
      <xdr:rowOff>76200</xdr:rowOff>
    </xdr:from>
    <xdr:to>
      <xdr:col>32</xdr:col>
      <xdr:colOff>276225</xdr:colOff>
      <xdr:row>86</xdr:row>
      <xdr:rowOff>76200</xdr:rowOff>
    </xdr:to>
    <xdr:cxnSp macro="">
      <xdr:nvCxnSpPr>
        <xdr:cNvPr id="502" name="直線コネクタ 50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03" name="【児童館】&#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04" name="直線コネクタ 503"/>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67327</xdr:rowOff>
    </xdr:from>
    <xdr:ext cx="469744" cy="259045"/>
    <xdr:sp macro="" textlink="">
      <xdr:nvSpPr>
        <xdr:cNvPr id="505" name="【児童館】&#10;一人当たり面積平均値テキスト"/>
        <xdr:cNvSpPr txBox="1"/>
      </xdr:nvSpPr>
      <xdr:spPr>
        <a:xfrm>
          <a:off x="222504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0.014</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44450</xdr:rowOff>
    </xdr:from>
    <xdr:to>
      <xdr:col>32</xdr:col>
      <xdr:colOff>238125</xdr:colOff>
      <xdr:row>83</xdr:row>
      <xdr:rowOff>146050</xdr:rowOff>
    </xdr:to>
    <xdr:sp macro="" textlink="">
      <xdr:nvSpPr>
        <xdr:cNvPr id="506" name="フローチャート : 判断 505"/>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82550</xdr:rowOff>
    </xdr:from>
    <xdr:to>
      <xdr:col>31</xdr:col>
      <xdr:colOff>85725</xdr:colOff>
      <xdr:row>84</xdr:row>
      <xdr:rowOff>12700</xdr:rowOff>
    </xdr:to>
    <xdr:sp macro="" textlink="">
      <xdr:nvSpPr>
        <xdr:cNvPr id="507" name="フローチャート : 判断 506"/>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8" name="テキスト ボックス 5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9" name="テキスト ボックス 5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0" name="テキスト ボックス 5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1" name="テキスト ボックス 5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2" name="テキスト ボックス 5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63500</xdr:rowOff>
    </xdr:from>
    <xdr:to>
      <xdr:col>32</xdr:col>
      <xdr:colOff>238125</xdr:colOff>
      <xdr:row>84</xdr:row>
      <xdr:rowOff>165100</xdr:rowOff>
    </xdr:to>
    <xdr:sp macro="" textlink="">
      <xdr:nvSpPr>
        <xdr:cNvPr id="513" name="円/楕円 512"/>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41927</xdr:rowOff>
    </xdr:from>
    <xdr:ext cx="469744" cy="259045"/>
    <xdr:sp macro="" textlink="">
      <xdr:nvSpPr>
        <xdr:cNvPr id="514" name="【児童館】&#10;一人当たり面積該当値テキスト"/>
        <xdr:cNvSpPr txBox="1"/>
      </xdr:nvSpPr>
      <xdr:spPr>
        <a:xfrm>
          <a:off x="222504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oneCellAnchor>
    <xdr:from>
      <xdr:col>30</xdr:col>
      <xdr:colOff>473152</xdr:colOff>
      <xdr:row>82</xdr:row>
      <xdr:rowOff>29227</xdr:rowOff>
    </xdr:from>
    <xdr:ext cx="469744" cy="259045"/>
    <xdr:sp macro="" textlink="">
      <xdr:nvSpPr>
        <xdr:cNvPr id="515"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6" name="正方形/長方形 5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7" name="正方形/長方形 5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8" name="正方形/長方形 5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9" name="正方形/長方形 5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0" name="正方形/長方形 5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1" name="正方形/長方形 5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2" name="正方形/長方形 5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3" name="正方形/長方形 5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4" name="テキスト ボックス 5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5" name="直線コネクタ 5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6" name="テキスト ボックス 52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27" name="直線コネクタ 52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28" name="テキスト ボックス 52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29" name="直線コネクタ 52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0" name="テキスト ボックス 52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1" name="直線コネクタ 53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2" name="テキスト ボックス 53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3" name="直線コネクタ 53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34" name="テキスト ボックス 533"/>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5" name="直線コネクタ 5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6" name="テキスト ボックス 5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73913</xdr:rowOff>
    </xdr:from>
    <xdr:to>
      <xdr:col>23</xdr:col>
      <xdr:colOff>516889</xdr:colOff>
      <xdr:row>107</xdr:row>
      <xdr:rowOff>64770</xdr:rowOff>
    </xdr:to>
    <xdr:cxnSp macro="">
      <xdr:nvCxnSpPr>
        <xdr:cNvPr id="538" name="直線コネクタ 537"/>
        <xdr:cNvCxnSpPr/>
      </xdr:nvCxnSpPr>
      <xdr:spPr>
        <a:xfrm flipV="1">
          <a:off x="16318864" y="17218913"/>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68597</xdr:rowOff>
    </xdr:from>
    <xdr:ext cx="405111" cy="259045"/>
    <xdr:sp macro="" textlink="">
      <xdr:nvSpPr>
        <xdr:cNvPr id="539" name="【公民館】&#10;有形固定資産減価償却率最小値テキスト"/>
        <xdr:cNvSpPr txBox="1"/>
      </xdr:nvSpPr>
      <xdr:spPr>
        <a:xfrm>
          <a:off x="16408400"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428625</xdr:colOff>
      <xdr:row>107</xdr:row>
      <xdr:rowOff>64770</xdr:rowOff>
    </xdr:from>
    <xdr:to>
      <xdr:col>23</xdr:col>
      <xdr:colOff>606425</xdr:colOff>
      <xdr:row>107</xdr:row>
      <xdr:rowOff>64770</xdr:rowOff>
    </xdr:to>
    <xdr:cxnSp macro="">
      <xdr:nvCxnSpPr>
        <xdr:cNvPr id="540" name="直線コネクタ 539"/>
        <xdr:cNvCxnSpPr/>
      </xdr:nvCxnSpPr>
      <xdr:spPr>
        <a:xfrm>
          <a:off x="16230600" y="1840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20590</xdr:rowOff>
    </xdr:from>
    <xdr:ext cx="405111" cy="259045"/>
    <xdr:sp macro="" textlink="">
      <xdr:nvSpPr>
        <xdr:cNvPr id="541" name="【公民館】&#10;有形固定資産減価償却率最大値テキスト"/>
        <xdr:cNvSpPr txBox="1"/>
      </xdr:nvSpPr>
      <xdr:spPr>
        <a:xfrm>
          <a:off x="16408400" y="1699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428625</xdr:colOff>
      <xdr:row>100</xdr:row>
      <xdr:rowOff>73913</xdr:rowOff>
    </xdr:from>
    <xdr:to>
      <xdr:col>23</xdr:col>
      <xdr:colOff>606425</xdr:colOff>
      <xdr:row>100</xdr:row>
      <xdr:rowOff>73913</xdr:rowOff>
    </xdr:to>
    <xdr:cxnSp macro="">
      <xdr:nvCxnSpPr>
        <xdr:cNvPr id="542" name="直線コネクタ 541"/>
        <xdr:cNvCxnSpPr/>
      </xdr:nvCxnSpPr>
      <xdr:spPr>
        <a:xfrm>
          <a:off x="16230600" y="1721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64279</xdr:rowOff>
    </xdr:from>
    <xdr:ext cx="405111" cy="259045"/>
    <xdr:sp macro="" textlink="">
      <xdr:nvSpPr>
        <xdr:cNvPr id="543" name="【公民館】&#10;有形固定資産減価償却率平均値テキスト"/>
        <xdr:cNvSpPr txBox="1"/>
      </xdr:nvSpPr>
      <xdr:spPr>
        <a:xfrm>
          <a:off x="16408400" y="1738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41402</xdr:rowOff>
    </xdr:from>
    <xdr:to>
      <xdr:col>23</xdr:col>
      <xdr:colOff>568325</xdr:colOff>
      <xdr:row>102</xdr:row>
      <xdr:rowOff>143002</xdr:rowOff>
    </xdr:to>
    <xdr:sp macro="" textlink="">
      <xdr:nvSpPr>
        <xdr:cNvPr id="544" name="フローチャート : 判断 543"/>
        <xdr:cNvSpPr/>
      </xdr:nvSpPr>
      <xdr:spPr>
        <a:xfrm>
          <a:off x="162687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153415</xdr:rowOff>
    </xdr:from>
    <xdr:to>
      <xdr:col>22</xdr:col>
      <xdr:colOff>415925</xdr:colOff>
      <xdr:row>104</xdr:row>
      <xdr:rowOff>83565</xdr:rowOff>
    </xdr:to>
    <xdr:sp macro="" textlink="">
      <xdr:nvSpPr>
        <xdr:cNvPr id="545" name="フローチャート : 判断 544"/>
        <xdr:cNvSpPr/>
      </xdr:nvSpPr>
      <xdr:spPr>
        <a:xfrm>
          <a:off x="15430500" y="1781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13970</xdr:rowOff>
    </xdr:from>
    <xdr:to>
      <xdr:col>23</xdr:col>
      <xdr:colOff>568325</xdr:colOff>
      <xdr:row>103</xdr:row>
      <xdr:rowOff>115570</xdr:rowOff>
    </xdr:to>
    <xdr:sp macro="" textlink="">
      <xdr:nvSpPr>
        <xdr:cNvPr id="551" name="円/楕円 550"/>
        <xdr:cNvSpPr/>
      </xdr:nvSpPr>
      <xdr:spPr>
        <a:xfrm>
          <a:off x="162687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163847</xdr:rowOff>
    </xdr:from>
    <xdr:ext cx="405111" cy="259045"/>
    <xdr:sp macro="" textlink="">
      <xdr:nvSpPr>
        <xdr:cNvPr id="552" name="【公民館】&#10;有形固定資産減価償却率該当値テキスト"/>
        <xdr:cNvSpPr txBox="1"/>
      </xdr:nvSpPr>
      <xdr:spPr>
        <a:xfrm>
          <a:off x="16408400"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oneCellAnchor>
    <xdr:from>
      <xdr:col>22</xdr:col>
      <xdr:colOff>149868</xdr:colOff>
      <xdr:row>102</xdr:row>
      <xdr:rowOff>100092</xdr:rowOff>
    </xdr:from>
    <xdr:ext cx="405111" cy="259045"/>
    <xdr:sp macro="" textlink="">
      <xdr:nvSpPr>
        <xdr:cNvPr id="553" name="n_1aveValue【公民館】&#10;有形固定資産減価償却率"/>
        <xdr:cNvSpPr txBox="1"/>
      </xdr:nvSpPr>
      <xdr:spPr>
        <a:xfrm>
          <a:off x="15266043" y="1758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4" name="正方形/長方形 5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5" name="正方形/長方形 5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6" name="正方形/長方形 5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7" name="正方形/長方形 5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8" name="正方形/長方形 5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9" name="正方形/長方形 5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0" name="正方形/長方形 5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1" name="正方形/長方形 5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2" name="テキスト ボックス 5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3" name="直線コネクタ 5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4" name="直線コネクタ 56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5" name="テキスト ボックス 56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6" name="直線コネクタ 56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7" name="テキスト ボックス 56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8" name="直線コネクタ 56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9" name="テキスト ボックス 56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0" name="直線コネクタ 56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1" name="テキスト ボックス 57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2" name="直線コネクタ 5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3" name="テキスト ボックス 5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7620</xdr:rowOff>
    </xdr:from>
    <xdr:to>
      <xdr:col>32</xdr:col>
      <xdr:colOff>186689</xdr:colOff>
      <xdr:row>107</xdr:row>
      <xdr:rowOff>110489</xdr:rowOff>
    </xdr:to>
    <xdr:cxnSp macro="">
      <xdr:nvCxnSpPr>
        <xdr:cNvPr id="575" name="直線コネクタ 574"/>
        <xdr:cNvCxnSpPr/>
      </xdr:nvCxnSpPr>
      <xdr:spPr>
        <a:xfrm flipV="1">
          <a:off x="22160864" y="171526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114316</xdr:rowOff>
    </xdr:from>
    <xdr:ext cx="469744" cy="259045"/>
    <xdr:sp macro="" textlink="">
      <xdr:nvSpPr>
        <xdr:cNvPr id="576" name="【公民館】&#10;一人当たり面積最小値テキスト"/>
        <xdr:cNvSpPr txBox="1"/>
      </xdr:nvSpPr>
      <xdr:spPr>
        <a:xfrm>
          <a:off x="22250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107</xdr:row>
      <xdr:rowOff>110489</xdr:rowOff>
    </xdr:from>
    <xdr:to>
      <xdr:col>32</xdr:col>
      <xdr:colOff>276225</xdr:colOff>
      <xdr:row>107</xdr:row>
      <xdr:rowOff>110489</xdr:rowOff>
    </xdr:to>
    <xdr:cxnSp macro="">
      <xdr:nvCxnSpPr>
        <xdr:cNvPr id="577" name="直線コネクタ 576"/>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125747</xdr:rowOff>
    </xdr:from>
    <xdr:ext cx="469744" cy="259045"/>
    <xdr:sp macro="" textlink="">
      <xdr:nvSpPr>
        <xdr:cNvPr id="578" name="【公民館】&#10;一人当たり面積最大値テキスト"/>
        <xdr:cNvSpPr txBox="1"/>
      </xdr:nvSpPr>
      <xdr:spPr>
        <a:xfrm>
          <a:off x="222504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100</xdr:row>
      <xdr:rowOff>7620</xdr:rowOff>
    </xdr:from>
    <xdr:to>
      <xdr:col>32</xdr:col>
      <xdr:colOff>276225</xdr:colOff>
      <xdr:row>100</xdr:row>
      <xdr:rowOff>7620</xdr:rowOff>
    </xdr:to>
    <xdr:cxnSp macro="">
      <xdr:nvCxnSpPr>
        <xdr:cNvPr id="579" name="直線コネクタ 578"/>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82566</xdr:rowOff>
    </xdr:from>
    <xdr:ext cx="469744" cy="259045"/>
    <xdr:sp macro="" textlink="">
      <xdr:nvSpPr>
        <xdr:cNvPr id="580" name="【公民館】&#10;一人当たり面積平均値テキスト"/>
        <xdr:cNvSpPr txBox="1"/>
      </xdr:nvSpPr>
      <xdr:spPr>
        <a:xfrm>
          <a:off x="222504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581" name="フローチャート : 判断 580"/>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100</xdr:row>
      <xdr:rowOff>139700</xdr:rowOff>
    </xdr:from>
    <xdr:to>
      <xdr:col>31</xdr:col>
      <xdr:colOff>85725</xdr:colOff>
      <xdr:row>101</xdr:row>
      <xdr:rowOff>69850</xdr:rowOff>
    </xdr:to>
    <xdr:sp macro="" textlink="">
      <xdr:nvSpPr>
        <xdr:cNvPr id="582" name="フローチャート : 判断 581"/>
        <xdr:cNvSpPr/>
      </xdr:nvSpPr>
      <xdr:spPr>
        <a:xfrm>
          <a:off x="21272500" y="1728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3" name="テキスト ボックス 5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4" name="テキスト ボックス 5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5" name="テキスト ボックス 5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6" name="テキスト ボックス 5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7" name="テキスト ボックス 5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2539</xdr:rowOff>
    </xdr:from>
    <xdr:to>
      <xdr:col>32</xdr:col>
      <xdr:colOff>238125</xdr:colOff>
      <xdr:row>106</xdr:row>
      <xdr:rowOff>104139</xdr:rowOff>
    </xdr:to>
    <xdr:sp macro="" textlink="">
      <xdr:nvSpPr>
        <xdr:cNvPr id="588" name="円/楕円 587"/>
        <xdr:cNvSpPr/>
      </xdr:nvSpPr>
      <xdr:spPr>
        <a:xfrm>
          <a:off x="22110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152416</xdr:rowOff>
    </xdr:from>
    <xdr:ext cx="469744" cy="259045"/>
    <xdr:sp macro="" textlink="">
      <xdr:nvSpPr>
        <xdr:cNvPr id="589" name="【公民館】&#10;一人当たり面積該当値テキスト"/>
        <xdr:cNvSpPr txBox="1"/>
      </xdr:nvSpPr>
      <xdr:spPr>
        <a:xfrm>
          <a:off x="22250400"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oneCellAnchor>
    <xdr:from>
      <xdr:col>30</xdr:col>
      <xdr:colOff>473152</xdr:colOff>
      <xdr:row>99</xdr:row>
      <xdr:rowOff>86377</xdr:rowOff>
    </xdr:from>
    <xdr:ext cx="469744" cy="259045"/>
    <xdr:sp macro="" textlink="">
      <xdr:nvSpPr>
        <xdr:cNvPr id="590" name="n_1aveValue【公民館】&#10;一人当たり面積"/>
        <xdr:cNvSpPr txBox="1"/>
      </xdr:nvSpPr>
      <xdr:spPr>
        <a:xfrm>
          <a:off x="21075727"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1" name="正方形/長方形 5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2" name="正方形/長方形 5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3" name="テキスト ボックス 5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有形固定資産減価償却率は類似団体平均を上回っている類型が多い。</a:t>
          </a:r>
          <a:endParaRPr lang="ja-JP" altLang="ja-JP" sz="1400">
            <a:effectLst/>
          </a:endParaRPr>
        </a:p>
        <a:p>
          <a:r>
            <a:rPr kumimoji="1" lang="ja-JP" altLang="ja-JP" sz="1100">
              <a:solidFill>
                <a:schemeClr val="dk1"/>
              </a:solidFill>
              <a:effectLst/>
              <a:latin typeface="+mn-lt"/>
              <a:ea typeface="+mn-ea"/>
              <a:cs typeface="+mn-cs"/>
            </a:rPr>
            <a:t>公共施設等総合管理計画において、今後老朽化した施設の集約化・複合化や除却を進めていくところである。</a:t>
          </a:r>
          <a:endParaRPr lang="ja-JP" altLang="ja-JP" sz="1400">
            <a:effectLst/>
          </a:endParaRPr>
        </a:p>
        <a:p>
          <a:r>
            <a:rPr kumimoji="1" lang="ja-JP" altLang="ja-JP" sz="1100">
              <a:solidFill>
                <a:schemeClr val="dk1"/>
              </a:solidFill>
              <a:effectLst/>
              <a:latin typeface="+mn-lt"/>
              <a:ea typeface="+mn-ea"/>
              <a:cs typeface="+mn-cs"/>
            </a:rPr>
            <a:t>学校施設の一人あたり面積については、類似団体平均を下回っているものの、人口減少や少子化の状況を踏まえ、適正となるよう取り組んでいく。</a:t>
          </a:r>
          <a:endParaRPr lang="ja-JP" altLang="ja-JP" sz="1400">
            <a:effectLst/>
          </a:endParaRPr>
        </a:p>
        <a:p>
          <a:r>
            <a:rPr kumimoji="1" lang="ja-JP" altLang="ja-JP" sz="1100">
              <a:solidFill>
                <a:schemeClr val="dk1"/>
              </a:solidFill>
              <a:effectLst/>
              <a:latin typeface="+mn-lt"/>
              <a:ea typeface="+mn-ea"/>
              <a:cs typeface="+mn-cs"/>
            </a:rPr>
            <a:t>また、公営住宅の一人あたり面積については、類似団体平均を下回っているが、</a:t>
          </a:r>
          <a:r>
            <a:rPr lang="ja-JP" altLang="ja-JP" sz="1100">
              <a:solidFill>
                <a:schemeClr val="dk1"/>
              </a:solidFill>
              <a:effectLst/>
              <a:latin typeface="+mn-lt"/>
              <a:ea typeface="+mn-ea"/>
              <a:cs typeface="+mn-cs"/>
            </a:rPr>
            <a:t>宇治市内には、大規模な府営団地があることや、高齢者・障害者等はもとより子育て世帯支援等に対応した住宅など総合的な観点から、適正な公営住宅の戸数把握に努める。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188,674
185,940
67.54
61,509,337
61,141,051
237,437
34,554,893
44,514,899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41</xdr:row>
      <xdr:rowOff>136616</xdr:rowOff>
    </xdr:to>
    <xdr:cxnSp macro="">
      <xdr:nvCxnSpPr>
        <xdr:cNvPr id="59" name="直線コネクタ 58"/>
        <xdr:cNvCxnSpPr/>
      </xdr:nvCxnSpPr>
      <xdr:spPr>
        <a:xfrm flipV="1">
          <a:off x="4634865" y="577160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140443</xdr:rowOff>
    </xdr:from>
    <xdr:ext cx="405111" cy="259045"/>
    <xdr:sp macro="" textlink="">
      <xdr:nvSpPr>
        <xdr:cNvPr id="60" name="【図書館】&#10;有形固定資産減価償却率最小値テキスト"/>
        <xdr:cNvSpPr txBox="1"/>
      </xdr:nvSpPr>
      <xdr:spPr>
        <a:xfrm>
          <a:off x="4724400" y="716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422275</xdr:colOff>
      <xdr:row>41</xdr:row>
      <xdr:rowOff>136616</xdr:rowOff>
    </xdr:from>
    <xdr:to>
      <xdr:col>6</xdr:col>
      <xdr:colOff>600075</xdr:colOff>
      <xdr:row>41</xdr:row>
      <xdr:rowOff>136616</xdr:rowOff>
    </xdr:to>
    <xdr:cxnSp macro="">
      <xdr:nvCxnSpPr>
        <xdr:cNvPr id="61" name="直線コネクタ 60"/>
        <xdr:cNvCxnSpPr/>
      </xdr:nvCxnSpPr>
      <xdr:spPr>
        <a:xfrm>
          <a:off x="4546600" y="716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2" name="【図書館】&#10;有形固定資産減価償却率最大値テキスト"/>
        <xdr:cNvSpPr txBox="1"/>
      </xdr:nvSpPr>
      <xdr:spPr>
        <a:xfrm>
          <a:off x="4724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3" name="直線コネクタ 62"/>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157316</xdr:rowOff>
    </xdr:from>
    <xdr:ext cx="405111" cy="259045"/>
    <xdr:sp macro="" textlink="">
      <xdr:nvSpPr>
        <xdr:cNvPr id="64" name="【図書館】&#10;有形固定資産減価償却率平均値テキスト"/>
        <xdr:cNvSpPr txBox="1"/>
      </xdr:nvSpPr>
      <xdr:spPr>
        <a:xfrm>
          <a:off x="47244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7439</xdr:rowOff>
    </xdr:from>
    <xdr:to>
      <xdr:col>6</xdr:col>
      <xdr:colOff>561975</xdr:colOff>
      <xdr:row>37</xdr:row>
      <xdr:rowOff>109039</xdr:rowOff>
    </xdr:to>
    <xdr:sp macro="" textlink="">
      <xdr:nvSpPr>
        <xdr:cNvPr id="65" name="フローチャート : 判断 64"/>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110308</xdr:rowOff>
    </xdr:from>
    <xdr:to>
      <xdr:col>5</xdr:col>
      <xdr:colOff>409575</xdr:colOff>
      <xdr:row>37</xdr:row>
      <xdr:rowOff>40458</xdr:rowOff>
    </xdr:to>
    <xdr:sp macro="" textlink="">
      <xdr:nvSpPr>
        <xdr:cNvPr id="66" name="フローチャート : 判断 65"/>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7439</xdr:rowOff>
    </xdr:from>
    <xdr:to>
      <xdr:col>6</xdr:col>
      <xdr:colOff>561975</xdr:colOff>
      <xdr:row>35</xdr:row>
      <xdr:rowOff>109039</xdr:rowOff>
    </xdr:to>
    <xdr:sp macro="" textlink="">
      <xdr:nvSpPr>
        <xdr:cNvPr id="72" name="円/楕円 71"/>
        <xdr:cNvSpPr/>
      </xdr:nvSpPr>
      <xdr:spPr>
        <a:xfrm>
          <a:off x="45847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30316</xdr:rowOff>
    </xdr:from>
    <xdr:ext cx="405111" cy="259045"/>
    <xdr:sp macro="" textlink="">
      <xdr:nvSpPr>
        <xdr:cNvPr id="73" name="【図書館】&#10;有形固定資産減価償却率該当値テキスト"/>
        <xdr:cNvSpPr txBox="1"/>
      </xdr:nvSpPr>
      <xdr:spPr>
        <a:xfrm>
          <a:off x="4724400" y="585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oneCellAnchor>
    <xdr:from>
      <xdr:col>5</xdr:col>
      <xdr:colOff>143518</xdr:colOff>
      <xdr:row>35</xdr:row>
      <xdr:rowOff>56985</xdr:rowOff>
    </xdr:from>
    <xdr:ext cx="405111" cy="259045"/>
    <xdr:sp macro="" textlink="">
      <xdr:nvSpPr>
        <xdr:cNvPr id="74" name="n_1aveValue【図書館】&#10;有形固定資産減価償却率"/>
        <xdr:cNvSpPr txBox="1"/>
      </xdr:nvSpPr>
      <xdr:spPr>
        <a:xfrm>
          <a:off x="3582043"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76200</xdr:rowOff>
    </xdr:from>
    <xdr:to>
      <xdr:col>15</xdr:col>
      <xdr:colOff>180340</xdr:colOff>
      <xdr:row>41</xdr:row>
      <xdr:rowOff>133350</xdr:rowOff>
    </xdr:to>
    <xdr:cxnSp macro="">
      <xdr:nvCxnSpPr>
        <xdr:cNvPr id="101" name="直線コネクタ 100"/>
        <xdr:cNvCxnSpPr/>
      </xdr:nvCxnSpPr>
      <xdr:spPr>
        <a:xfrm flipV="1">
          <a:off x="10476865" y="556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137177</xdr:rowOff>
    </xdr:from>
    <xdr:ext cx="469744" cy="259045"/>
    <xdr:sp macro="" textlink="">
      <xdr:nvSpPr>
        <xdr:cNvPr id="102" name="【図書館】&#10;一人当たり面積最小値テキスト"/>
        <xdr:cNvSpPr txBox="1"/>
      </xdr:nvSpPr>
      <xdr:spPr>
        <a:xfrm>
          <a:off x="10566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41</xdr:row>
      <xdr:rowOff>133350</xdr:rowOff>
    </xdr:from>
    <xdr:to>
      <xdr:col>15</xdr:col>
      <xdr:colOff>269875</xdr:colOff>
      <xdr:row>41</xdr:row>
      <xdr:rowOff>133350</xdr:rowOff>
    </xdr:to>
    <xdr:cxnSp macro="">
      <xdr:nvCxnSpPr>
        <xdr:cNvPr id="103" name="直線コネクタ 102"/>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22877</xdr:rowOff>
    </xdr:from>
    <xdr:ext cx="469744" cy="259045"/>
    <xdr:sp macro="" textlink="">
      <xdr:nvSpPr>
        <xdr:cNvPr id="104" name="【図書館】&#10;一人当たり面積最大値テキスト"/>
        <xdr:cNvSpPr txBox="1"/>
      </xdr:nvSpPr>
      <xdr:spPr>
        <a:xfrm>
          <a:off x="10566400" y="53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15</xdr:col>
      <xdr:colOff>92075</xdr:colOff>
      <xdr:row>32</xdr:row>
      <xdr:rowOff>76200</xdr:rowOff>
    </xdr:from>
    <xdr:to>
      <xdr:col>15</xdr:col>
      <xdr:colOff>269875</xdr:colOff>
      <xdr:row>32</xdr:row>
      <xdr:rowOff>76200</xdr:rowOff>
    </xdr:to>
    <xdr:cxnSp macro="">
      <xdr:nvCxnSpPr>
        <xdr:cNvPr id="105" name="直線コネクタ 104"/>
        <xdr:cNvCxnSpPr/>
      </xdr:nvCxnSpPr>
      <xdr:spPr>
        <a:xfrm>
          <a:off x="10388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129920</xdr:rowOff>
    </xdr:from>
    <xdr:ext cx="469744" cy="259045"/>
    <xdr:sp macro="" textlink="">
      <xdr:nvSpPr>
        <xdr:cNvPr id="106" name="【図書館】&#10;一人当たり面積平均値テキスト"/>
        <xdr:cNvSpPr txBox="1"/>
      </xdr:nvSpPr>
      <xdr:spPr>
        <a:xfrm>
          <a:off x="10566400" y="647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107043</xdr:rowOff>
    </xdr:from>
    <xdr:to>
      <xdr:col>15</xdr:col>
      <xdr:colOff>231775</xdr:colOff>
      <xdr:row>39</xdr:row>
      <xdr:rowOff>37193</xdr:rowOff>
    </xdr:to>
    <xdr:sp macro="" textlink="">
      <xdr:nvSpPr>
        <xdr:cNvPr id="107" name="フローチャート : 判断 106"/>
        <xdr:cNvSpPr/>
      </xdr:nvSpPr>
      <xdr:spPr>
        <a:xfrm>
          <a:off x="10426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33565</xdr:rowOff>
    </xdr:from>
    <xdr:to>
      <xdr:col>14</xdr:col>
      <xdr:colOff>79375</xdr:colOff>
      <xdr:row>39</xdr:row>
      <xdr:rowOff>135165</xdr:rowOff>
    </xdr:to>
    <xdr:sp macro="" textlink="">
      <xdr:nvSpPr>
        <xdr:cNvPr id="108" name="フローチャート : 判断 107"/>
        <xdr:cNvSpPr/>
      </xdr:nvSpPr>
      <xdr:spPr>
        <a:xfrm>
          <a:off x="9588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82550</xdr:rowOff>
    </xdr:from>
    <xdr:to>
      <xdr:col>15</xdr:col>
      <xdr:colOff>231775</xdr:colOff>
      <xdr:row>42</xdr:row>
      <xdr:rowOff>12700</xdr:rowOff>
    </xdr:to>
    <xdr:sp macro="" textlink="">
      <xdr:nvSpPr>
        <xdr:cNvPr id="114" name="円/楕円 113"/>
        <xdr:cNvSpPr/>
      </xdr:nvSpPr>
      <xdr:spPr>
        <a:xfrm>
          <a:off x="10426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168927</xdr:rowOff>
    </xdr:from>
    <xdr:ext cx="469744" cy="259045"/>
    <xdr:sp macro="" textlink="">
      <xdr:nvSpPr>
        <xdr:cNvPr id="115" name="【図書館】&#10;一人当たり面積該当値テキスト"/>
        <xdr:cNvSpPr txBox="1"/>
      </xdr:nvSpPr>
      <xdr:spPr>
        <a:xfrm>
          <a:off x="10566400"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oneCellAnchor>
    <xdr:from>
      <xdr:col>13</xdr:col>
      <xdr:colOff>466802</xdr:colOff>
      <xdr:row>37</xdr:row>
      <xdr:rowOff>151692</xdr:rowOff>
    </xdr:from>
    <xdr:ext cx="469744" cy="259045"/>
    <xdr:sp macro="" textlink="">
      <xdr:nvSpPr>
        <xdr:cNvPr id="116" name="n_1aveValue【図書館】&#10;一人当たり面積"/>
        <xdr:cNvSpPr txBox="1"/>
      </xdr:nvSpPr>
      <xdr:spPr>
        <a:xfrm>
          <a:off x="93917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9" name="テキスト ボックス 12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7" name="テキスト ボックス 13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169545</xdr:rowOff>
    </xdr:from>
    <xdr:to>
      <xdr:col>6</xdr:col>
      <xdr:colOff>510540</xdr:colOff>
      <xdr:row>63</xdr:row>
      <xdr:rowOff>26670</xdr:rowOff>
    </xdr:to>
    <xdr:cxnSp macro="">
      <xdr:nvCxnSpPr>
        <xdr:cNvPr id="141" name="直線コネクタ 140"/>
        <xdr:cNvCxnSpPr/>
      </xdr:nvCxnSpPr>
      <xdr:spPr>
        <a:xfrm flipV="1">
          <a:off x="4634865" y="9770745"/>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30497</xdr:rowOff>
    </xdr:from>
    <xdr:ext cx="405111" cy="259045"/>
    <xdr:sp macro="" textlink="">
      <xdr:nvSpPr>
        <xdr:cNvPr id="142" name="【体育館・プール】&#10;有形固定資産減価償却率最小値テキスト"/>
        <xdr:cNvSpPr txBox="1"/>
      </xdr:nvSpPr>
      <xdr:spPr>
        <a:xfrm>
          <a:off x="47244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63</xdr:row>
      <xdr:rowOff>26670</xdr:rowOff>
    </xdr:from>
    <xdr:to>
      <xdr:col>6</xdr:col>
      <xdr:colOff>600075</xdr:colOff>
      <xdr:row>63</xdr:row>
      <xdr:rowOff>26670</xdr:rowOff>
    </xdr:to>
    <xdr:cxnSp macro="">
      <xdr:nvCxnSpPr>
        <xdr:cNvPr id="143" name="直線コネクタ 142"/>
        <xdr:cNvCxnSpPr/>
      </xdr:nvCxnSpPr>
      <xdr:spPr>
        <a:xfrm>
          <a:off x="4546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116222</xdr:rowOff>
    </xdr:from>
    <xdr:ext cx="405111" cy="259045"/>
    <xdr:sp macro="" textlink="">
      <xdr:nvSpPr>
        <xdr:cNvPr id="144" name="【体育館・プール】&#10;有形固定資産減価償却率最大値テキスト"/>
        <xdr:cNvSpPr txBox="1"/>
      </xdr:nvSpPr>
      <xdr:spPr>
        <a:xfrm>
          <a:off x="4724400" y="954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6</xdr:col>
      <xdr:colOff>422275</xdr:colOff>
      <xdr:row>56</xdr:row>
      <xdr:rowOff>169545</xdr:rowOff>
    </xdr:from>
    <xdr:to>
      <xdr:col>6</xdr:col>
      <xdr:colOff>600075</xdr:colOff>
      <xdr:row>56</xdr:row>
      <xdr:rowOff>169545</xdr:rowOff>
    </xdr:to>
    <xdr:cxnSp macro="">
      <xdr:nvCxnSpPr>
        <xdr:cNvPr id="145" name="直線コネクタ 144"/>
        <xdr:cNvCxnSpPr/>
      </xdr:nvCxnSpPr>
      <xdr:spPr>
        <a:xfrm>
          <a:off x="4546600" y="977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66692</xdr:rowOff>
    </xdr:from>
    <xdr:ext cx="405111" cy="259045"/>
    <xdr:sp macro="" textlink="">
      <xdr:nvSpPr>
        <xdr:cNvPr id="146" name="【体育館・プール】&#10;有形固定資産減価償却率平均値テキスト"/>
        <xdr:cNvSpPr txBox="1"/>
      </xdr:nvSpPr>
      <xdr:spPr>
        <a:xfrm>
          <a:off x="4724400" y="10353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88265</xdr:rowOff>
    </xdr:from>
    <xdr:to>
      <xdr:col>6</xdr:col>
      <xdr:colOff>561975</xdr:colOff>
      <xdr:row>61</xdr:row>
      <xdr:rowOff>18415</xdr:rowOff>
    </xdr:to>
    <xdr:sp macro="" textlink="">
      <xdr:nvSpPr>
        <xdr:cNvPr id="147" name="フローチャート : 判断 146"/>
        <xdr:cNvSpPr/>
      </xdr:nvSpPr>
      <xdr:spPr>
        <a:xfrm>
          <a:off x="45847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59690</xdr:rowOff>
    </xdr:from>
    <xdr:to>
      <xdr:col>5</xdr:col>
      <xdr:colOff>409575</xdr:colOff>
      <xdr:row>59</xdr:row>
      <xdr:rowOff>161290</xdr:rowOff>
    </xdr:to>
    <xdr:sp macro="" textlink="">
      <xdr:nvSpPr>
        <xdr:cNvPr id="148" name="フローチャート : 判断 147"/>
        <xdr:cNvSpPr/>
      </xdr:nvSpPr>
      <xdr:spPr>
        <a:xfrm>
          <a:off x="3746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164465</xdr:rowOff>
    </xdr:from>
    <xdr:to>
      <xdr:col>6</xdr:col>
      <xdr:colOff>561975</xdr:colOff>
      <xdr:row>60</xdr:row>
      <xdr:rowOff>94615</xdr:rowOff>
    </xdr:to>
    <xdr:sp macro="" textlink="">
      <xdr:nvSpPr>
        <xdr:cNvPr id="154" name="円/楕円 153"/>
        <xdr:cNvSpPr/>
      </xdr:nvSpPr>
      <xdr:spPr>
        <a:xfrm>
          <a:off x="45847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15892</xdr:rowOff>
    </xdr:from>
    <xdr:ext cx="405111" cy="259045"/>
    <xdr:sp macro="" textlink="">
      <xdr:nvSpPr>
        <xdr:cNvPr id="155" name="【体育館・プール】&#10;有形固定資産減価償却率該当値テキスト"/>
        <xdr:cNvSpPr txBox="1"/>
      </xdr:nvSpPr>
      <xdr:spPr>
        <a:xfrm>
          <a:off x="4724400"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oneCellAnchor>
    <xdr:from>
      <xdr:col>5</xdr:col>
      <xdr:colOff>143518</xdr:colOff>
      <xdr:row>58</xdr:row>
      <xdr:rowOff>6367</xdr:rowOff>
    </xdr:from>
    <xdr:ext cx="405111" cy="259045"/>
    <xdr:sp macro="" textlink="">
      <xdr:nvSpPr>
        <xdr:cNvPr id="156" name="n_1aveValue【体育館・プール】&#10;有形固定資産減価償却率"/>
        <xdr:cNvSpPr txBox="1"/>
      </xdr:nvSpPr>
      <xdr:spPr>
        <a:xfrm>
          <a:off x="3582043"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169164</xdr:rowOff>
    </xdr:from>
    <xdr:to>
      <xdr:col>15</xdr:col>
      <xdr:colOff>180340</xdr:colOff>
      <xdr:row>63</xdr:row>
      <xdr:rowOff>29718</xdr:rowOff>
    </xdr:to>
    <xdr:cxnSp macro="">
      <xdr:nvCxnSpPr>
        <xdr:cNvPr id="178" name="直線コネクタ 177"/>
        <xdr:cNvCxnSpPr/>
      </xdr:nvCxnSpPr>
      <xdr:spPr>
        <a:xfrm flipV="1">
          <a:off x="10476865" y="9770364"/>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33545</xdr:rowOff>
    </xdr:from>
    <xdr:ext cx="469744" cy="259045"/>
    <xdr:sp macro="" textlink="">
      <xdr:nvSpPr>
        <xdr:cNvPr id="179" name="【体育館・プール】&#10;一人当たり面積最小値テキスト"/>
        <xdr:cNvSpPr txBox="1"/>
      </xdr:nvSpPr>
      <xdr:spPr>
        <a:xfrm>
          <a:off x="10566400" y="1083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29718</xdr:rowOff>
    </xdr:from>
    <xdr:to>
      <xdr:col>15</xdr:col>
      <xdr:colOff>269875</xdr:colOff>
      <xdr:row>63</xdr:row>
      <xdr:rowOff>29718</xdr:rowOff>
    </xdr:to>
    <xdr:cxnSp macro="">
      <xdr:nvCxnSpPr>
        <xdr:cNvPr id="180" name="直線コネクタ 179"/>
        <xdr:cNvCxnSpPr/>
      </xdr:nvCxnSpPr>
      <xdr:spPr>
        <a:xfrm>
          <a:off x="10388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115841</xdr:rowOff>
    </xdr:from>
    <xdr:ext cx="469744" cy="259045"/>
    <xdr:sp macro="" textlink="">
      <xdr:nvSpPr>
        <xdr:cNvPr id="181" name="【体育館・プール】&#10;一人当たり面積最大値テキスト"/>
        <xdr:cNvSpPr txBox="1"/>
      </xdr:nvSpPr>
      <xdr:spPr>
        <a:xfrm>
          <a:off x="10566400" y="954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0.263</a:t>
          </a:r>
          <a:endParaRPr kumimoji="1" lang="ja-JP" altLang="en-US" sz="1000" b="1">
            <a:latin typeface="ＭＳ Ｐゴシック"/>
          </a:endParaRPr>
        </a:p>
      </xdr:txBody>
    </xdr:sp>
    <xdr:clientData/>
  </xdr:oneCellAnchor>
  <xdr:twoCellAnchor>
    <xdr:from>
      <xdr:col>15</xdr:col>
      <xdr:colOff>92075</xdr:colOff>
      <xdr:row>56</xdr:row>
      <xdr:rowOff>169164</xdr:rowOff>
    </xdr:from>
    <xdr:to>
      <xdr:col>15</xdr:col>
      <xdr:colOff>269875</xdr:colOff>
      <xdr:row>56</xdr:row>
      <xdr:rowOff>169164</xdr:rowOff>
    </xdr:to>
    <xdr:cxnSp macro="">
      <xdr:nvCxnSpPr>
        <xdr:cNvPr id="182" name="直線コネクタ 181"/>
        <xdr:cNvCxnSpPr/>
      </xdr:nvCxnSpPr>
      <xdr:spPr>
        <a:xfrm>
          <a:off x="10388600" y="977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151655</xdr:rowOff>
    </xdr:from>
    <xdr:ext cx="469744" cy="259045"/>
    <xdr:sp macro="" textlink="">
      <xdr:nvSpPr>
        <xdr:cNvPr id="183" name="【体育館・プール】&#10;一人当たり面積平均値テキスト"/>
        <xdr:cNvSpPr txBox="1"/>
      </xdr:nvSpPr>
      <xdr:spPr>
        <a:xfrm>
          <a:off x="10566400" y="1043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1778</xdr:rowOff>
    </xdr:from>
    <xdr:to>
      <xdr:col>15</xdr:col>
      <xdr:colOff>231775</xdr:colOff>
      <xdr:row>61</xdr:row>
      <xdr:rowOff>103378</xdr:rowOff>
    </xdr:to>
    <xdr:sp macro="" textlink="">
      <xdr:nvSpPr>
        <xdr:cNvPr id="184" name="フローチャート : 判断 183"/>
        <xdr:cNvSpPr/>
      </xdr:nvSpPr>
      <xdr:spPr>
        <a:xfrm>
          <a:off x="104267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47498</xdr:rowOff>
    </xdr:from>
    <xdr:to>
      <xdr:col>14</xdr:col>
      <xdr:colOff>79375</xdr:colOff>
      <xdr:row>61</xdr:row>
      <xdr:rowOff>149098</xdr:rowOff>
    </xdr:to>
    <xdr:sp macro="" textlink="">
      <xdr:nvSpPr>
        <xdr:cNvPr id="185" name="フローチャート : 判断 184"/>
        <xdr:cNvSpPr/>
      </xdr:nvSpPr>
      <xdr:spPr>
        <a:xfrm>
          <a:off x="9588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164084</xdr:rowOff>
    </xdr:from>
    <xdr:to>
      <xdr:col>15</xdr:col>
      <xdr:colOff>231775</xdr:colOff>
      <xdr:row>61</xdr:row>
      <xdr:rowOff>94234</xdr:rowOff>
    </xdr:to>
    <xdr:sp macro="" textlink="">
      <xdr:nvSpPr>
        <xdr:cNvPr id="191" name="円/楕円 190"/>
        <xdr:cNvSpPr/>
      </xdr:nvSpPr>
      <xdr:spPr>
        <a:xfrm>
          <a:off x="104267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15511</xdr:rowOff>
    </xdr:from>
    <xdr:ext cx="469744" cy="259045"/>
    <xdr:sp macro="" textlink="">
      <xdr:nvSpPr>
        <xdr:cNvPr id="192" name="【体育館・プール】&#10;一人当たり面積該当値テキスト"/>
        <xdr:cNvSpPr txBox="1"/>
      </xdr:nvSpPr>
      <xdr:spPr>
        <a:xfrm>
          <a:off x="10566400" y="1030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oneCellAnchor>
    <xdr:from>
      <xdr:col>13</xdr:col>
      <xdr:colOff>466802</xdr:colOff>
      <xdr:row>59</xdr:row>
      <xdr:rowOff>165625</xdr:rowOff>
    </xdr:from>
    <xdr:ext cx="469744" cy="259045"/>
    <xdr:sp macro="" textlink="">
      <xdr:nvSpPr>
        <xdr:cNvPr id="193" name="n_1aveValue【体育館・プール】&#10;一人当たり面積"/>
        <xdr:cNvSpPr txBox="1"/>
      </xdr:nvSpPr>
      <xdr:spPr>
        <a:xfrm>
          <a:off x="93917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5" name="テキスト ボックス 20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17145</xdr:rowOff>
    </xdr:to>
    <xdr:cxnSp macro="">
      <xdr:nvCxnSpPr>
        <xdr:cNvPr id="217" name="直線コネクタ 216"/>
        <xdr:cNvCxnSpPr/>
      </xdr:nvCxnSpPr>
      <xdr:spPr>
        <a:xfrm flipV="1">
          <a:off x="4634865" y="13434061"/>
          <a:ext cx="0" cy="132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20972</xdr:rowOff>
    </xdr:from>
    <xdr:ext cx="340478" cy="259045"/>
    <xdr:sp macro="" textlink="">
      <xdr:nvSpPr>
        <xdr:cNvPr id="218" name="【福祉施設】&#10;有形固定資産減価償却率最小値テキスト"/>
        <xdr:cNvSpPr txBox="1"/>
      </xdr:nvSpPr>
      <xdr:spPr>
        <a:xfrm>
          <a:off x="4724400" y="1476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422275</xdr:colOff>
      <xdr:row>86</xdr:row>
      <xdr:rowOff>17145</xdr:rowOff>
    </xdr:from>
    <xdr:to>
      <xdr:col>6</xdr:col>
      <xdr:colOff>600075</xdr:colOff>
      <xdr:row>86</xdr:row>
      <xdr:rowOff>17145</xdr:rowOff>
    </xdr:to>
    <xdr:cxnSp macro="">
      <xdr:nvCxnSpPr>
        <xdr:cNvPr id="219" name="直線コネクタ 218"/>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20" name="【福祉施設】&#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21" name="直線コネクタ 220"/>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116222</xdr:rowOff>
    </xdr:from>
    <xdr:ext cx="405111" cy="259045"/>
    <xdr:sp macro="" textlink="">
      <xdr:nvSpPr>
        <xdr:cNvPr id="222" name="【福祉施設】&#10;有形固定資産減価償却率平均値テキスト"/>
        <xdr:cNvSpPr txBox="1"/>
      </xdr:nvSpPr>
      <xdr:spPr>
        <a:xfrm>
          <a:off x="47244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137795</xdr:rowOff>
    </xdr:from>
    <xdr:to>
      <xdr:col>6</xdr:col>
      <xdr:colOff>561975</xdr:colOff>
      <xdr:row>81</xdr:row>
      <xdr:rowOff>67945</xdr:rowOff>
    </xdr:to>
    <xdr:sp macro="" textlink="">
      <xdr:nvSpPr>
        <xdr:cNvPr id="223" name="フローチャート : 判断 222"/>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34925</xdr:rowOff>
    </xdr:from>
    <xdr:to>
      <xdr:col>5</xdr:col>
      <xdr:colOff>409575</xdr:colOff>
      <xdr:row>81</xdr:row>
      <xdr:rowOff>136525</xdr:rowOff>
    </xdr:to>
    <xdr:sp macro="" textlink="">
      <xdr:nvSpPr>
        <xdr:cNvPr id="224" name="フローチャート : 判断 223"/>
        <xdr:cNvSpPr/>
      </xdr:nvSpPr>
      <xdr:spPr>
        <a:xfrm>
          <a:off x="3746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4445</xdr:rowOff>
    </xdr:from>
    <xdr:to>
      <xdr:col>6</xdr:col>
      <xdr:colOff>561975</xdr:colOff>
      <xdr:row>80</xdr:row>
      <xdr:rowOff>106045</xdr:rowOff>
    </xdr:to>
    <xdr:sp macro="" textlink="">
      <xdr:nvSpPr>
        <xdr:cNvPr id="230" name="円/楕円 229"/>
        <xdr:cNvSpPr/>
      </xdr:nvSpPr>
      <xdr:spPr>
        <a:xfrm>
          <a:off x="45847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27322</xdr:rowOff>
    </xdr:from>
    <xdr:ext cx="405111" cy="259045"/>
    <xdr:sp macro="" textlink="">
      <xdr:nvSpPr>
        <xdr:cNvPr id="231" name="【福祉施設】&#10;有形固定資産減価償却率該当値テキスト"/>
        <xdr:cNvSpPr txBox="1"/>
      </xdr:nvSpPr>
      <xdr:spPr>
        <a:xfrm>
          <a:off x="4724400"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oneCellAnchor>
    <xdr:from>
      <xdr:col>5</xdr:col>
      <xdr:colOff>143518</xdr:colOff>
      <xdr:row>79</xdr:row>
      <xdr:rowOff>153052</xdr:rowOff>
    </xdr:from>
    <xdr:ext cx="405111" cy="259045"/>
    <xdr:sp macro="" textlink="">
      <xdr:nvSpPr>
        <xdr:cNvPr id="232" name="n_1aveValue【福祉施設】&#10;有形固定資産減価償却率"/>
        <xdr:cNvSpPr txBox="1"/>
      </xdr:nvSpPr>
      <xdr:spPr>
        <a:xfrm>
          <a:off x="3582043"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3" name="テキスト ボックス 242"/>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44" name="直線コネクタ 24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5" name="テキスト ボックス 24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6" name="直線コネクタ 24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7" name="テキスト ボックス 24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8" name="直線コネクタ 24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9" name="テキスト ボックス 24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0" name="直線コネクタ 24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1" name="テキスト ボックス 25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2" name="直線コネクタ 25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3" name="テキスト ボックス 25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4" name="直線コネクタ 25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5" name="テキスト ボックス 25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160564</xdr:rowOff>
    </xdr:from>
    <xdr:to>
      <xdr:col>15</xdr:col>
      <xdr:colOff>180340</xdr:colOff>
      <xdr:row>87</xdr:row>
      <xdr:rowOff>62593</xdr:rowOff>
    </xdr:to>
    <xdr:cxnSp macro="">
      <xdr:nvCxnSpPr>
        <xdr:cNvPr id="259" name="直線コネクタ 258"/>
        <xdr:cNvCxnSpPr/>
      </xdr:nvCxnSpPr>
      <xdr:spPr>
        <a:xfrm flipV="1">
          <a:off x="10476865" y="133622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66420</xdr:rowOff>
    </xdr:from>
    <xdr:ext cx="469744" cy="259045"/>
    <xdr:sp macro="" textlink="">
      <xdr:nvSpPr>
        <xdr:cNvPr id="260" name="【福祉施設】&#10;一人当たり面積最小値テキスト"/>
        <xdr:cNvSpPr txBox="1"/>
      </xdr:nvSpPr>
      <xdr:spPr>
        <a:xfrm>
          <a:off x="105664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87</xdr:row>
      <xdr:rowOff>62593</xdr:rowOff>
    </xdr:from>
    <xdr:to>
      <xdr:col>15</xdr:col>
      <xdr:colOff>269875</xdr:colOff>
      <xdr:row>87</xdr:row>
      <xdr:rowOff>62593</xdr:rowOff>
    </xdr:to>
    <xdr:cxnSp macro="">
      <xdr:nvCxnSpPr>
        <xdr:cNvPr id="261" name="直線コネクタ 260"/>
        <xdr:cNvCxnSpPr/>
      </xdr:nvCxnSpPr>
      <xdr:spPr>
        <a:xfrm>
          <a:off x="10388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107241</xdr:rowOff>
    </xdr:from>
    <xdr:ext cx="469744" cy="259045"/>
    <xdr:sp macro="" textlink="">
      <xdr:nvSpPr>
        <xdr:cNvPr id="262" name="【福祉施設】&#10;一人当たり面積最大値テキスト"/>
        <xdr:cNvSpPr txBox="1"/>
      </xdr:nvSpPr>
      <xdr:spPr>
        <a:xfrm>
          <a:off x="105664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15</xdr:col>
      <xdr:colOff>92075</xdr:colOff>
      <xdr:row>77</xdr:row>
      <xdr:rowOff>160564</xdr:rowOff>
    </xdr:from>
    <xdr:to>
      <xdr:col>15</xdr:col>
      <xdr:colOff>269875</xdr:colOff>
      <xdr:row>77</xdr:row>
      <xdr:rowOff>160564</xdr:rowOff>
    </xdr:to>
    <xdr:cxnSp macro="">
      <xdr:nvCxnSpPr>
        <xdr:cNvPr id="263" name="直線コネクタ 262"/>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99984</xdr:rowOff>
    </xdr:from>
    <xdr:ext cx="469744" cy="259045"/>
    <xdr:sp macro="" textlink="">
      <xdr:nvSpPr>
        <xdr:cNvPr id="264" name="【福祉施設】&#10;一人当たり面積平均値テキスト"/>
        <xdr:cNvSpPr txBox="1"/>
      </xdr:nvSpPr>
      <xdr:spPr>
        <a:xfrm>
          <a:off x="105664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77107</xdr:rowOff>
    </xdr:from>
    <xdr:to>
      <xdr:col>15</xdr:col>
      <xdr:colOff>231775</xdr:colOff>
      <xdr:row>84</xdr:row>
      <xdr:rowOff>7257</xdr:rowOff>
    </xdr:to>
    <xdr:sp macro="" textlink="">
      <xdr:nvSpPr>
        <xdr:cNvPr id="265" name="フローチャート : 判断 264"/>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166914</xdr:rowOff>
    </xdr:from>
    <xdr:to>
      <xdr:col>14</xdr:col>
      <xdr:colOff>79375</xdr:colOff>
      <xdr:row>83</xdr:row>
      <xdr:rowOff>97064</xdr:rowOff>
    </xdr:to>
    <xdr:sp macro="" textlink="">
      <xdr:nvSpPr>
        <xdr:cNvPr id="266" name="フローチャート : 判断 265"/>
        <xdr:cNvSpPr/>
      </xdr:nvSpPr>
      <xdr:spPr>
        <a:xfrm>
          <a:off x="9588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101600</xdr:rowOff>
    </xdr:from>
    <xdr:to>
      <xdr:col>15</xdr:col>
      <xdr:colOff>231775</xdr:colOff>
      <xdr:row>85</xdr:row>
      <xdr:rowOff>31750</xdr:rowOff>
    </xdr:to>
    <xdr:sp macro="" textlink="">
      <xdr:nvSpPr>
        <xdr:cNvPr id="272" name="円/楕円 271"/>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80027</xdr:rowOff>
    </xdr:from>
    <xdr:ext cx="469744" cy="259045"/>
    <xdr:sp macro="" textlink="">
      <xdr:nvSpPr>
        <xdr:cNvPr id="273" name="【福祉施設】&#10;一人当たり面積該当値テキスト"/>
        <xdr:cNvSpPr txBox="1"/>
      </xdr:nvSpPr>
      <xdr:spPr>
        <a:xfrm>
          <a:off x="105664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oneCellAnchor>
    <xdr:from>
      <xdr:col>13</xdr:col>
      <xdr:colOff>466802</xdr:colOff>
      <xdr:row>81</xdr:row>
      <xdr:rowOff>113591</xdr:rowOff>
    </xdr:from>
    <xdr:ext cx="469744" cy="259045"/>
    <xdr:sp macro="" textlink="">
      <xdr:nvSpPr>
        <xdr:cNvPr id="274" name="n_1aveValue【福祉施設】&#10;一人当たり面積"/>
        <xdr:cNvSpPr txBox="1"/>
      </xdr:nvSpPr>
      <xdr:spPr>
        <a:xfrm>
          <a:off x="9391727" y="140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0.059</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5" name="テキスト ボックス 28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6" name="直線コネクタ 2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7" name="テキスト ボックス 28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8" name="直線コネクタ 2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9" name="テキスト ボックス 2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0" name="直線コネクタ 2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1" name="テキスト ボックス 2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2" name="直線コネクタ 2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3" name="テキスト ボックス 2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4" name="直線コネクタ 2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5" name="テキスト ボックス 29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142875</xdr:rowOff>
    </xdr:to>
    <xdr:cxnSp macro="">
      <xdr:nvCxnSpPr>
        <xdr:cNvPr id="299" name="直線コネクタ 298"/>
        <xdr:cNvCxnSpPr/>
      </xdr:nvCxnSpPr>
      <xdr:spPr>
        <a:xfrm flipV="1">
          <a:off x="4634865" y="1715262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146702</xdr:rowOff>
    </xdr:from>
    <xdr:ext cx="405111" cy="259045"/>
    <xdr:sp macro="" textlink="">
      <xdr:nvSpPr>
        <xdr:cNvPr id="300" name="【市民会館】&#10;有形固定資産減価償却率最小値テキスト"/>
        <xdr:cNvSpPr txBox="1"/>
      </xdr:nvSpPr>
      <xdr:spPr>
        <a:xfrm>
          <a:off x="4724400"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422275</xdr:colOff>
      <xdr:row>107</xdr:row>
      <xdr:rowOff>142875</xdr:rowOff>
    </xdr:from>
    <xdr:to>
      <xdr:col>6</xdr:col>
      <xdr:colOff>600075</xdr:colOff>
      <xdr:row>107</xdr:row>
      <xdr:rowOff>142875</xdr:rowOff>
    </xdr:to>
    <xdr:cxnSp macro="">
      <xdr:nvCxnSpPr>
        <xdr:cNvPr id="301" name="直線コネクタ 300"/>
        <xdr:cNvCxnSpPr/>
      </xdr:nvCxnSpPr>
      <xdr:spPr>
        <a:xfrm>
          <a:off x="4546600" y="1848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302"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303" name="直線コネクタ 302"/>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17163</xdr:rowOff>
    </xdr:from>
    <xdr:ext cx="405111" cy="259045"/>
    <xdr:sp macro="" textlink="">
      <xdr:nvSpPr>
        <xdr:cNvPr id="304" name="【市民会館】&#10;有形固定資産減価償却率平均値テキスト"/>
        <xdr:cNvSpPr txBox="1"/>
      </xdr:nvSpPr>
      <xdr:spPr>
        <a:xfrm>
          <a:off x="4724400" y="1801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38736</xdr:rowOff>
    </xdr:from>
    <xdr:to>
      <xdr:col>6</xdr:col>
      <xdr:colOff>561975</xdr:colOff>
      <xdr:row>105</xdr:row>
      <xdr:rowOff>140336</xdr:rowOff>
    </xdr:to>
    <xdr:sp macro="" textlink="">
      <xdr:nvSpPr>
        <xdr:cNvPr id="305" name="フローチャート : 判断 304"/>
        <xdr:cNvSpPr/>
      </xdr:nvSpPr>
      <xdr:spPr>
        <a:xfrm>
          <a:off x="4584700" y="180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36830</xdr:rowOff>
    </xdr:from>
    <xdr:to>
      <xdr:col>5</xdr:col>
      <xdr:colOff>409575</xdr:colOff>
      <xdr:row>106</xdr:row>
      <xdr:rowOff>138430</xdr:rowOff>
    </xdr:to>
    <xdr:sp macro="" textlink="">
      <xdr:nvSpPr>
        <xdr:cNvPr id="306" name="フローチャート : 判断 305"/>
        <xdr:cNvSpPr/>
      </xdr:nvSpPr>
      <xdr:spPr>
        <a:xfrm>
          <a:off x="3746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7" name="テキスト ボックス 3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8" name="テキスト ボックス 3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9" name="テキスト ボックス 3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0" name="テキスト ボックス 3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1" name="テキスト ボックス 3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65405</xdr:rowOff>
    </xdr:from>
    <xdr:to>
      <xdr:col>6</xdr:col>
      <xdr:colOff>561975</xdr:colOff>
      <xdr:row>104</xdr:row>
      <xdr:rowOff>167005</xdr:rowOff>
    </xdr:to>
    <xdr:sp macro="" textlink="">
      <xdr:nvSpPr>
        <xdr:cNvPr id="312" name="円/楕円 311"/>
        <xdr:cNvSpPr/>
      </xdr:nvSpPr>
      <xdr:spPr>
        <a:xfrm>
          <a:off x="45847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88282</xdr:rowOff>
    </xdr:from>
    <xdr:ext cx="405111" cy="259045"/>
    <xdr:sp macro="" textlink="">
      <xdr:nvSpPr>
        <xdr:cNvPr id="313" name="【市民会館】&#10;有形固定資産減価償却率該当値テキスト"/>
        <xdr:cNvSpPr txBox="1"/>
      </xdr:nvSpPr>
      <xdr:spPr>
        <a:xfrm>
          <a:off x="4724400"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oneCellAnchor>
    <xdr:from>
      <xdr:col>5</xdr:col>
      <xdr:colOff>143518</xdr:colOff>
      <xdr:row>104</xdr:row>
      <xdr:rowOff>154957</xdr:rowOff>
    </xdr:from>
    <xdr:ext cx="405111" cy="259045"/>
    <xdr:sp macro="" textlink="">
      <xdr:nvSpPr>
        <xdr:cNvPr id="314" name="n_1aveValue【市民会館】&#10;有形固定資産減価償却率"/>
        <xdr:cNvSpPr txBox="1"/>
      </xdr:nvSpPr>
      <xdr:spPr>
        <a:xfrm>
          <a:off x="3582043"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5" name="直線コネクタ 32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6" name="テキスト ボックス 32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7" name="直線コネクタ 32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8" name="テキスト ボックス 32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9" name="直線コネクタ 32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30" name="テキスト ボックス 32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31" name="直線コネクタ 33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32" name="テキスト ボックス 33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147065</xdr:rowOff>
    </xdr:from>
    <xdr:to>
      <xdr:col>15</xdr:col>
      <xdr:colOff>180340</xdr:colOff>
      <xdr:row>108</xdr:row>
      <xdr:rowOff>30480</xdr:rowOff>
    </xdr:to>
    <xdr:cxnSp macro="">
      <xdr:nvCxnSpPr>
        <xdr:cNvPr id="336" name="直線コネクタ 335"/>
        <xdr:cNvCxnSpPr/>
      </xdr:nvCxnSpPr>
      <xdr:spPr>
        <a:xfrm flipV="1">
          <a:off x="10476865" y="17120615"/>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34307</xdr:rowOff>
    </xdr:from>
    <xdr:ext cx="469744" cy="259045"/>
    <xdr:sp macro="" textlink="">
      <xdr:nvSpPr>
        <xdr:cNvPr id="337" name="【市民会館】&#10;一人当たり面積最小値テキスト"/>
        <xdr:cNvSpPr txBox="1"/>
      </xdr:nvSpPr>
      <xdr:spPr>
        <a:xfrm>
          <a:off x="10566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108</xdr:row>
      <xdr:rowOff>30480</xdr:rowOff>
    </xdr:from>
    <xdr:to>
      <xdr:col>15</xdr:col>
      <xdr:colOff>269875</xdr:colOff>
      <xdr:row>108</xdr:row>
      <xdr:rowOff>30480</xdr:rowOff>
    </xdr:to>
    <xdr:cxnSp macro="">
      <xdr:nvCxnSpPr>
        <xdr:cNvPr id="338" name="直線コネクタ 337"/>
        <xdr:cNvCxnSpPr/>
      </xdr:nvCxnSpPr>
      <xdr:spPr>
        <a:xfrm>
          <a:off x="10388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93742</xdr:rowOff>
    </xdr:from>
    <xdr:ext cx="469744" cy="259045"/>
    <xdr:sp macro="" textlink="">
      <xdr:nvSpPr>
        <xdr:cNvPr id="339" name="【市民会館】&#10;一人当たり面積最大値テキスト"/>
        <xdr:cNvSpPr txBox="1"/>
      </xdr:nvSpPr>
      <xdr:spPr>
        <a:xfrm>
          <a:off x="10566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15</xdr:col>
      <xdr:colOff>92075</xdr:colOff>
      <xdr:row>99</xdr:row>
      <xdr:rowOff>147065</xdr:rowOff>
    </xdr:from>
    <xdr:to>
      <xdr:col>15</xdr:col>
      <xdr:colOff>269875</xdr:colOff>
      <xdr:row>99</xdr:row>
      <xdr:rowOff>147065</xdr:rowOff>
    </xdr:to>
    <xdr:cxnSp macro="">
      <xdr:nvCxnSpPr>
        <xdr:cNvPr id="340" name="直線コネクタ 339"/>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31259</xdr:rowOff>
    </xdr:from>
    <xdr:ext cx="469744" cy="259045"/>
    <xdr:sp macro="" textlink="">
      <xdr:nvSpPr>
        <xdr:cNvPr id="341" name="【市民会館】&#10;一人当たり面積平均値テキスト"/>
        <xdr:cNvSpPr txBox="1"/>
      </xdr:nvSpPr>
      <xdr:spPr>
        <a:xfrm>
          <a:off x="10566400" y="1786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52832</xdr:rowOff>
    </xdr:from>
    <xdr:to>
      <xdr:col>15</xdr:col>
      <xdr:colOff>231775</xdr:colOff>
      <xdr:row>104</xdr:row>
      <xdr:rowOff>154432</xdr:rowOff>
    </xdr:to>
    <xdr:sp macro="" textlink="">
      <xdr:nvSpPr>
        <xdr:cNvPr id="342" name="フローチャート : 判断 341"/>
        <xdr:cNvSpPr/>
      </xdr:nvSpPr>
      <xdr:spPr>
        <a:xfrm>
          <a:off x="104267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34544</xdr:rowOff>
    </xdr:from>
    <xdr:to>
      <xdr:col>14</xdr:col>
      <xdr:colOff>79375</xdr:colOff>
      <xdr:row>104</xdr:row>
      <xdr:rowOff>136144</xdr:rowOff>
    </xdr:to>
    <xdr:sp macro="" textlink="">
      <xdr:nvSpPr>
        <xdr:cNvPr id="343" name="フローチャート : 判断 342"/>
        <xdr:cNvSpPr/>
      </xdr:nvSpPr>
      <xdr:spPr>
        <a:xfrm>
          <a:off x="9588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4" name="テキスト ボックス 34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5" name="テキスト ボックス 34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6" name="テキスト ボックス 34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7" name="テキスト ボックス 34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8" name="テキスト ボックス 34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103</xdr:row>
      <xdr:rowOff>123698</xdr:rowOff>
    </xdr:from>
    <xdr:to>
      <xdr:col>15</xdr:col>
      <xdr:colOff>231775</xdr:colOff>
      <xdr:row>104</xdr:row>
      <xdr:rowOff>53848</xdr:rowOff>
    </xdr:to>
    <xdr:sp macro="" textlink="">
      <xdr:nvSpPr>
        <xdr:cNvPr id="349" name="円/楕円 348"/>
        <xdr:cNvSpPr/>
      </xdr:nvSpPr>
      <xdr:spPr>
        <a:xfrm>
          <a:off x="104267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102</xdr:row>
      <xdr:rowOff>146575</xdr:rowOff>
    </xdr:from>
    <xdr:ext cx="469744" cy="259045"/>
    <xdr:sp macro="" textlink="">
      <xdr:nvSpPr>
        <xdr:cNvPr id="350" name="【市民会館】&#10;一人当たり面積該当値テキスト"/>
        <xdr:cNvSpPr txBox="1"/>
      </xdr:nvSpPr>
      <xdr:spPr>
        <a:xfrm>
          <a:off x="10566400" y="1763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oneCellAnchor>
    <xdr:from>
      <xdr:col>13</xdr:col>
      <xdr:colOff>466802</xdr:colOff>
      <xdr:row>102</xdr:row>
      <xdr:rowOff>152671</xdr:rowOff>
    </xdr:from>
    <xdr:ext cx="469744" cy="259045"/>
    <xdr:sp macro="" textlink="">
      <xdr:nvSpPr>
        <xdr:cNvPr id="351" name="n_1aveValue【市民会館】&#10;一人当たり面積"/>
        <xdr:cNvSpPr txBox="1"/>
      </xdr:nvSpPr>
      <xdr:spPr>
        <a:xfrm>
          <a:off x="93917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7" name="正方形/長方形 36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8" name="正方形/長方形 3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9" name="正方形/長方形 3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0" name="正方形/長方形 3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1" name="正方形/長方形 3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2" name="正方形/長方形 3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3" name="正方形/長方形 3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4" name="正方形/長方形 3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5" name="正方形/長方形 3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6" name="テキスト ボックス 3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7" name="直線コネクタ 3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8" name="テキスト ボックス 37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9" name="直線コネクタ 3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0" name="テキスト ボックス 37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1" name="直線コネクタ 3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2" name="テキスト ボックス 3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3" name="直線コネクタ 3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4" name="テキスト ボックス 3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5" name="直線コネクタ 3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6" name="テキスト ボックス 3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7" name="直線コネクタ 3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8" name="テキスト ボックス 38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9" name="直線コネクタ 3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0" name="テキスト ボックス 38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41910</xdr:rowOff>
    </xdr:from>
    <xdr:to>
      <xdr:col>23</xdr:col>
      <xdr:colOff>516889</xdr:colOff>
      <xdr:row>63</xdr:row>
      <xdr:rowOff>125730</xdr:rowOff>
    </xdr:to>
    <xdr:cxnSp macro="">
      <xdr:nvCxnSpPr>
        <xdr:cNvPr id="392" name="直線コネクタ 391"/>
        <xdr:cNvCxnSpPr/>
      </xdr:nvCxnSpPr>
      <xdr:spPr>
        <a:xfrm flipV="1">
          <a:off x="16318864" y="94716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129557</xdr:rowOff>
    </xdr:from>
    <xdr:ext cx="405111" cy="259045"/>
    <xdr:sp macro="" textlink="">
      <xdr:nvSpPr>
        <xdr:cNvPr id="393" name="【保健センター・保健所】&#10;有形固定資産減価償却率最小値テキスト"/>
        <xdr:cNvSpPr txBox="1"/>
      </xdr:nvSpPr>
      <xdr:spPr>
        <a:xfrm>
          <a:off x="164084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23</xdr:col>
      <xdr:colOff>428625</xdr:colOff>
      <xdr:row>63</xdr:row>
      <xdr:rowOff>125730</xdr:rowOff>
    </xdr:from>
    <xdr:to>
      <xdr:col>23</xdr:col>
      <xdr:colOff>606425</xdr:colOff>
      <xdr:row>63</xdr:row>
      <xdr:rowOff>125730</xdr:rowOff>
    </xdr:to>
    <xdr:cxnSp macro="">
      <xdr:nvCxnSpPr>
        <xdr:cNvPr id="394" name="直線コネクタ 393"/>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160037</xdr:rowOff>
    </xdr:from>
    <xdr:ext cx="405111" cy="259045"/>
    <xdr:sp macro="" textlink="">
      <xdr:nvSpPr>
        <xdr:cNvPr id="395" name="【保健センター・保健所】&#10;有形固定資産減価償却率最大値テキスト"/>
        <xdr:cNvSpPr txBox="1"/>
      </xdr:nvSpPr>
      <xdr:spPr>
        <a:xfrm>
          <a:off x="164084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428625</xdr:colOff>
      <xdr:row>55</xdr:row>
      <xdr:rowOff>41910</xdr:rowOff>
    </xdr:from>
    <xdr:to>
      <xdr:col>23</xdr:col>
      <xdr:colOff>606425</xdr:colOff>
      <xdr:row>55</xdr:row>
      <xdr:rowOff>41910</xdr:rowOff>
    </xdr:to>
    <xdr:cxnSp macro="">
      <xdr:nvCxnSpPr>
        <xdr:cNvPr id="396" name="直線コネクタ 395"/>
        <xdr:cNvCxnSpPr/>
      </xdr:nvCxnSpPr>
      <xdr:spPr>
        <a:xfrm>
          <a:off x="16230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33037</xdr:rowOff>
    </xdr:from>
    <xdr:ext cx="405111" cy="259045"/>
    <xdr:sp macro="" textlink="">
      <xdr:nvSpPr>
        <xdr:cNvPr id="397" name="【保健センター・保健所】&#10;有形固定資産減価償却率平均値テキスト"/>
        <xdr:cNvSpPr txBox="1"/>
      </xdr:nvSpPr>
      <xdr:spPr>
        <a:xfrm>
          <a:off x="164084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10160</xdr:rowOff>
    </xdr:from>
    <xdr:to>
      <xdr:col>23</xdr:col>
      <xdr:colOff>568325</xdr:colOff>
      <xdr:row>60</xdr:row>
      <xdr:rowOff>111760</xdr:rowOff>
    </xdr:to>
    <xdr:sp macro="" textlink="">
      <xdr:nvSpPr>
        <xdr:cNvPr id="398" name="フローチャート : 判断 397"/>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82550</xdr:rowOff>
    </xdr:from>
    <xdr:to>
      <xdr:col>22</xdr:col>
      <xdr:colOff>415925</xdr:colOff>
      <xdr:row>61</xdr:row>
      <xdr:rowOff>12700</xdr:rowOff>
    </xdr:to>
    <xdr:sp macro="" textlink="">
      <xdr:nvSpPr>
        <xdr:cNvPr id="399" name="フローチャート : 判断 398"/>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0" name="テキスト ボックス 3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1" name="テキスト ボックス 4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2" name="テキスト ボックス 4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3" name="テキスト ボックス 4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4" name="テキスト ボックス 4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25400</xdr:rowOff>
    </xdr:from>
    <xdr:to>
      <xdr:col>23</xdr:col>
      <xdr:colOff>568325</xdr:colOff>
      <xdr:row>60</xdr:row>
      <xdr:rowOff>127000</xdr:rowOff>
    </xdr:to>
    <xdr:sp macro="" textlink="">
      <xdr:nvSpPr>
        <xdr:cNvPr id="405" name="円/楕円 404"/>
        <xdr:cNvSpPr/>
      </xdr:nvSpPr>
      <xdr:spPr>
        <a:xfrm>
          <a:off x="16268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3827</xdr:rowOff>
    </xdr:from>
    <xdr:ext cx="405111" cy="259045"/>
    <xdr:sp macro="" textlink="">
      <xdr:nvSpPr>
        <xdr:cNvPr id="406" name="【保健センター・保健所】&#10;有形固定資産減価償却率該当値テキスト"/>
        <xdr:cNvSpPr txBox="1"/>
      </xdr:nvSpPr>
      <xdr:spPr>
        <a:xfrm>
          <a:off x="164084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oneCellAnchor>
    <xdr:from>
      <xdr:col>22</xdr:col>
      <xdr:colOff>149868</xdr:colOff>
      <xdr:row>59</xdr:row>
      <xdr:rowOff>29227</xdr:rowOff>
    </xdr:from>
    <xdr:ext cx="405111" cy="259045"/>
    <xdr:sp macro="" textlink="">
      <xdr:nvSpPr>
        <xdr:cNvPr id="407" name="n_1aveValue【保健センター・保健所】&#10;有形固定資産減価償却率"/>
        <xdr:cNvSpPr txBox="1"/>
      </xdr:nvSpPr>
      <xdr:spPr>
        <a:xfrm>
          <a:off x="15266043"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8" name="正方形/長方形 4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9" name="正方形/長方形 4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0" name="正方形/長方形 4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1" name="正方形/長方形 4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2" name="正方形/長方形 4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3" name="正方形/長方形 4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4" name="正方形/長方形 4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5" name="正方形/長方形 4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6" name="テキスト ボックス 4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7" name="直線コネクタ 4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8" name="テキスト ボックス 41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9" name="直線コネクタ 41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0" name="テキスト ボックス 41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0.003</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1" name="直線コネクタ 42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2" name="テキスト ボックス 42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0.006</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3" name="直線コネクタ 42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4" name="テキスト ボックス 42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0.009</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5" name="直線コネクタ 42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6" name="テキスト ボックス 42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0.012</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7" name="直線コネクタ 42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8" name="テキスト ボックス 42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9" name="直線コネクタ 42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30" name="テキスト ボックス 42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0.018</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1" name="直線コネクタ 4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2" name="テキスト ボックス 4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0.021</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64</xdr:row>
      <xdr:rowOff>130628</xdr:rowOff>
    </xdr:to>
    <xdr:cxnSp macro="">
      <xdr:nvCxnSpPr>
        <xdr:cNvPr id="434" name="直線コネクタ 433"/>
        <xdr:cNvCxnSpPr/>
      </xdr:nvCxnSpPr>
      <xdr:spPr>
        <a:xfrm flipV="1">
          <a:off x="22160864" y="9470572"/>
          <a:ext cx="0" cy="163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134455</xdr:rowOff>
    </xdr:from>
    <xdr:ext cx="469744" cy="259045"/>
    <xdr:sp macro="" textlink="">
      <xdr:nvSpPr>
        <xdr:cNvPr id="435" name="【保健センター・保健所】&#10;一人当たり面積最小値テキスト"/>
        <xdr:cNvSpPr txBox="1"/>
      </xdr:nvSpPr>
      <xdr:spPr>
        <a:xfrm>
          <a:off x="222504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64</xdr:row>
      <xdr:rowOff>130628</xdr:rowOff>
    </xdr:from>
    <xdr:to>
      <xdr:col>32</xdr:col>
      <xdr:colOff>276225</xdr:colOff>
      <xdr:row>64</xdr:row>
      <xdr:rowOff>130628</xdr:rowOff>
    </xdr:to>
    <xdr:cxnSp macro="">
      <xdr:nvCxnSpPr>
        <xdr:cNvPr id="436" name="直線コネクタ 435"/>
        <xdr:cNvCxnSpPr/>
      </xdr:nvCxnSpPr>
      <xdr:spPr>
        <a:xfrm>
          <a:off x="22072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437" name="【保健センター・保健所】&#10;一人当たり面積最大値テキスト"/>
        <xdr:cNvSpPr txBox="1"/>
      </xdr:nvSpPr>
      <xdr:spPr>
        <a:xfrm>
          <a:off x="22250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438" name="直線コネクタ 437"/>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153505</xdr:rowOff>
    </xdr:from>
    <xdr:ext cx="469744" cy="259045"/>
    <xdr:sp macro="" textlink="">
      <xdr:nvSpPr>
        <xdr:cNvPr id="439" name="【保健センター・保健所】&#10;一人当たり面積平均値テキスト"/>
        <xdr:cNvSpPr txBox="1"/>
      </xdr:nvSpPr>
      <xdr:spPr>
        <a:xfrm>
          <a:off x="22250400" y="10269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0.010</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3628</xdr:rowOff>
    </xdr:from>
    <xdr:to>
      <xdr:col>32</xdr:col>
      <xdr:colOff>238125</xdr:colOff>
      <xdr:row>60</xdr:row>
      <xdr:rowOff>105228</xdr:rowOff>
    </xdr:to>
    <xdr:sp macro="" textlink="">
      <xdr:nvSpPr>
        <xdr:cNvPr id="440" name="フローチャート : 判断 439"/>
        <xdr:cNvSpPr/>
      </xdr:nvSpPr>
      <xdr:spPr>
        <a:xfrm>
          <a:off x="22110700" y="1029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49893</xdr:rowOff>
    </xdr:from>
    <xdr:to>
      <xdr:col>31</xdr:col>
      <xdr:colOff>85725</xdr:colOff>
      <xdr:row>61</xdr:row>
      <xdr:rowOff>151493</xdr:rowOff>
    </xdr:to>
    <xdr:sp macro="" textlink="">
      <xdr:nvSpPr>
        <xdr:cNvPr id="441" name="フローチャート : 判断 440"/>
        <xdr:cNvSpPr/>
      </xdr:nvSpPr>
      <xdr:spPr>
        <a:xfrm>
          <a:off x="21272500" y="105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2" name="テキスト ボックス 4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3" name="テキスト ボックス 4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4" name="テキスト ボックス 4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5" name="テキスト ボックス 4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6" name="テキスト ボックス 4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161472</xdr:rowOff>
    </xdr:from>
    <xdr:to>
      <xdr:col>32</xdr:col>
      <xdr:colOff>238125</xdr:colOff>
      <xdr:row>55</xdr:row>
      <xdr:rowOff>91622</xdr:rowOff>
    </xdr:to>
    <xdr:sp macro="" textlink="">
      <xdr:nvSpPr>
        <xdr:cNvPr id="447" name="円/楕円 446"/>
        <xdr:cNvSpPr/>
      </xdr:nvSpPr>
      <xdr:spPr>
        <a:xfrm>
          <a:off x="221107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114499</xdr:rowOff>
    </xdr:from>
    <xdr:ext cx="469744" cy="259045"/>
    <xdr:sp macro="" textlink="">
      <xdr:nvSpPr>
        <xdr:cNvPr id="448" name="【保健センター・保健所】&#10;一人当たり面積該当値テキスト"/>
        <xdr:cNvSpPr txBox="1"/>
      </xdr:nvSpPr>
      <xdr:spPr>
        <a:xfrm>
          <a:off x="22250400" y="93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oneCellAnchor>
    <xdr:from>
      <xdr:col>30</xdr:col>
      <xdr:colOff>473152</xdr:colOff>
      <xdr:row>59</xdr:row>
      <xdr:rowOff>168020</xdr:rowOff>
    </xdr:from>
    <xdr:ext cx="469744" cy="259045"/>
    <xdr:sp macro="" textlink="">
      <xdr:nvSpPr>
        <xdr:cNvPr id="449" name="n_1aveValue【保健センター・保健所】&#10;一人当たり面積"/>
        <xdr:cNvSpPr txBox="1"/>
      </xdr:nvSpPr>
      <xdr:spPr>
        <a:xfrm>
          <a:off x="21075727" y="1028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0.008</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0" name="正方形/長方形 44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1" name="正方形/長方形 45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2" name="正方形/長方形 45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3" name="正方形/長方形 45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4" name="正方形/長方形 45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5" name="正方形/長方形 45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6" name="正方形/長方形 45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7" name="正方形/長方形 45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8" name="テキスト ボックス 45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9" name="直線コネクタ 45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60" name="テキスト ボックス 45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87</xdr:row>
      <xdr:rowOff>38100</xdr:rowOff>
    </xdr:from>
    <xdr:to>
      <xdr:col>24</xdr:col>
      <xdr:colOff>644525</xdr:colOff>
      <xdr:row>87</xdr:row>
      <xdr:rowOff>38100</xdr:rowOff>
    </xdr:to>
    <xdr:cxnSp macro="">
      <xdr:nvCxnSpPr>
        <xdr:cNvPr id="461" name="直線コネクタ 460"/>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67327</xdr:rowOff>
    </xdr:from>
    <xdr:ext cx="403059" cy="259045"/>
    <xdr:sp macro="" textlink="">
      <xdr:nvSpPr>
        <xdr:cNvPr id="462" name="テキスト ボックス 461"/>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463" name="直線コネクタ 462"/>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464" name="テキスト ボックス 463"/>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152400</xdr:rowOff>
    </xdr:from>
    <xdr:to>
      <xdr:col>24</xdr:col>
      <xdr:colOff>644525</xdr:colOff>
      <xdr:row>83</xdr:row>
      <xdr:rowOff>152400</xdr:rowOff>
    </xdr:to>
    <xdr:cxnSp macro="">
      <xdr:nvCxnSpPr>
        <xdr:cNvPr id="465" name="直線コネクタ 464"/>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10177</xdr:rowOff>
    </xdr:from>
    <xdr:ext cx="403059" cy="259045"/>
    <xdr:sp macro="" textlink="">
      <xdr:nvSpPr>
        <xdr:cNvPr id="466" name="テキスト ボックス 465"/>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7" name="直線コネクタ 46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8" name="テキスト ボックス 46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95250</xdr:rowOff>
    </xdr:from>
    <xdr:to>
      <xdr:col>24</xdr:col>
      <xdr:colOff>644525</xdr:colOff>
      <xdr:row>80</xdr:row>
      <xdr:rowOff>95250</xdr:rowOff>
    </xdr:to>
    <xdr:cxnSp macro="">
      <xdr:nvCxnSpPr>
        <xdr:cNvPr id="469" name="直線コネクタ 468"/>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124477</xdr:rowOff>
    </xdr:from>
    <xdr:ext cx="403059" cy="259045"/>
    <xdr:sp macro="" textlink="">
      <xdr:nvSpPr>
        <xdr:cNvPr id="470" name="テキスト ボックス 469"/>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471" name="直線コネクタ 470"/>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472" name="テキスト ボックス 471"/>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38100</xdr:rowOff>
    </xdr:from>
    <xdr:to>
      <xdr:col>24</xdr:col>
      <xdr:colOff>644525</xdr:colOff>
      <xdr:row>77</xdr:row>
      <xdr:rowOff>38100</xdr:rowOff>
    </xdr:to>
    <xdr:cxnSp macro="">
      <xdr:nvCxnSpPr>
        <xdr:cNvPr id="473" name="直線コネクタ 472"/>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67327</xdr:rowOff>
    </xdr:from>
    <xdr:ext cx="403059" cy="259045"/>
    <xdr:sp macro="" textlink="">
      <xdr:nvSpPr>
        <xdr:cNvPr id="474" name="テキスト ボックス 473"/>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5" name="直線コネクタ 47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76" name="テキスト ボックス 47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60961</xdr:rowOff>
    </xdr:from>
    <xdr:to>
      <xdr:col>23</xdr:col>
      <xdr:colOff>516889</xdr:colOff>
      <xdr:row>85</xdr:row>
      <xdr:rowOff>169545</xdr:rowOff>
    </xdr:to>
    <xdr:cxnSp macro="">
      <xdr:nvCxnSpPr>
        <xdr:cNvPr id="478" name="直線コネクタ 477"/>
        <xdr:cNvCxnSpPr/>
      </xdr:nvCxnSpPr>
      <xdr:spPr>
        <a:xfrm flipV="1">
          <a:off x="16318864" y="13434061"/>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1922</xdr:rowOff>
    </xdr:from>
    <xdr:ext cx="405111" cy="259045"/>
    <xdr:sp macro="" textlink="">
      <xdr:nvSpPr>
        <xdr:cNvPr id="479" name="【消防施設】&#10;有形固定資産減価償却率最小値テキスト"/>
        <xdr:cNvSpPr txBox="1"/>
      </xdr:nvSpPr>
      <xdr:spPr>
        <a:xfrm>
          <a:off x="16408400" y="1474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169545</xdr:rowOff>
    </xdr:from>
    <xdr:to>
      <xdr:col>23</xdr:col>
      <xdr:colOff>606425</xdr:colOff>
      <xdr:row>85</xdr:row>
      <xdr:rowOff>169545</xdr:rowOff>
    </xdr:to>
    <xdr:cxnSp macro="">
      <xdr:nvCxnSpPr>
        <xdr:cNvPr id="480" name="直線コネクタ 479"/>
        <xdr:cNvCxnSpPr/>
      </xdr:nvCxnSpPr>
      <xdr:spPr>
        <a:xfrm>
          <a:off x="16230600" y="1474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7638</xdr:rowOff>
    </xdr:from>
    <xdr:ext cx="405111" cy="259045"/>
    <xdr:sp macro="" textlink="">
      <xdr:nvSpPr>
        <xdr:cNvPr id="481" name="【消防施設】&#10;有形固定資産減価償却率最大値テキスト"/>
        <xdr:cNvSpPr txBox="1"/>
      </xdr:nvSpPr>
      <xdr:spPr>
        <a:xfrm>
          <a:off x="16408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78</xdr:row>
      <xdr:rowOff>60961</xdr:rowOff>
    </xdr:from>
    <xdr:to>
      <xdr:col>23</xdr:col>
      <xdr:colOff>606425</xdr:colOff>
      <xdr:row>78</xdr:row>
      <xdr:rowOff>60961</xdr:rowOff>
    </xdr:to>
    <xdr:cxnSp macro="">
      <xdr:nvCxnSpPr>
        <xdr:cNvPr id="482" name="直線コネクタ 481"/>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111459</xdr:rowOff>
    </xdr:from>
    <xdr:ext cx="405111" cy="259045"/>
    <xdr:sp macro="" textlink="">
      <xdr:nvSpPr>
        <xdr:cNvPr id="483" name="【消防施設】&#10;有形固定資産減価償却率平均値テキスト"/>
        <xdr:cNvSpPr txBox="1"/>
      </xdr:nvSpPr>
      <xdr:spPr>
        <a:xfrm>
          <a:off x="16408400" y="13998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133032</xdr:rowOff>
    </xdr:from>
    <xdr:to>
      <xdr:col>23</xdr:col>
      <xdr:colOff>568325</xdr:colOff>
      <xdr:row>82</xdr:row>
      <xdr:rowOff>63182</xdr:rowOff>
    </xdr:to>
    <xdr:sp macro="" textlink="">
      <xdr:nvSpPr>
        <xdr:cNvPr id="484" name="フローチャート : 判断 483"/>
        <xdr:cNvSpPr/>
      </xdr:nvSpPr>
      <xdr:spPr>
        <a:xfrm>
          <a:off x="16268700" y="140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78</xdr:row>
      <xdr:rowOff>124461</xdr:rowOff>
    </xdr:from>
    <xdr:to>
      <xdr:col>22</xdr:col>
      <xdr:colOff>415925</xdr:colOff>
      <xdr:row>79</xdr:row>
      <xdr:rowOff>54611</xdr:rowOff>
    </xdr:to>
    <xdr:sp macro="" textlink="">
      <xdr:nvSpPr>
        <xdr:cNvPr id="485" name="フローチャート : 判断 484"/>
        <xdr:cNvSpPr/>
      </xdr:nvSpPr>
      <xdr:spPr>
        <a:xfrm>
          <a:off x="15430500" y="134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6" name="テキスト ボックス 48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7" name="テキスト ボックス 48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8" name="テキスト ボックス 48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9" name="テキスト ボックス 48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0" name="テキスト ボックス 48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104457</xdr:rowOff>
    </xdr:from>
    <xdr:to>
      <xdr:col>23</xdr:col>
      <xdr:colOff>568325</xdr:colOff>
      <xdr:row>81</xdr:row>
      <xdr:rowOff>34607</xdr:rowOff>
    </xdr:to>
    <xdr:sp macro="" textlink="">
      <xdr:nvSpPr>
        <xdr:cNvPr id="491" name="円/楕円 490"/>
        <xdr:cNvSpPr/>
      </xdr:nvSpPr>
      <xdr:spPr>
        <a:xfrm>
          <a:off x="16268700" y="1382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127334</xdr:rowOff>
    </xdr:from>
    <xdr:ext cx="405111" cy="259045"/>
    <xdr:sp macro="" textlink="">
      <xdr:nvSpPr>
        <xdr:cNvPr id="492" name="【消防施設】&#10;有形固定資産減価償却率該当値テキスト"/>
        <xdr:cNvSpPr txBox="1"/>
      </xdr:nvSpPr>
      <xdr:spPr>
        <a:xfrm>
          <a:off x="16408400" y="13671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oneCellAnchor>
    <xdr:from>
      <xdr:col>22</xdr:col>
      <xdr:colOff>149868</xdr:colOff>
      <xdr:row>77</xdr:row>
      <xdr:rowOff>71138</xdr:rowOff>
    </xdr:from>
    <xdr:ext cx="405111" cy="259045"/>
    <xdr:sp macro="" textlink="">
      <xdr:nvSpPr>
        <xdr:cNvPr id="493" name="n_1aveValue【消防施設】&#10;有形固定資産減価償却率"/>
        <xdr:cNvSpPr txBox="1"/>
      </xdr:nvSpPr>
      <xdr:spPr>
        <a:xfrm>
          <a:off x="15266043"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4" name="正方形/長方形 4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5" name="正方形/長方形 4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6" name="正方形/長方形 4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7" name="正方形/長方形 4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8" name="正方形/長方形 4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9" name="正方形/長方形 4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0" name="正方形/長方形 4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1" name="正方形/長方形 5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2" name="テキスト ボックス 5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3" name="直線コネクタ 5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04" name="直線コネクタ 50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05" name="テキスト ボックス 50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06" name="直線コネクタ 50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7" name="テキスト ボックス 50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8" name="直線コネクタ 50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9" name="テキスト ボックス 50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10" name="直線コネクタ 50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11" name="テキスト ボックス 51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12" name="直線コネクタ 51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13" name="テキスト ボックス 51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4" name="直線コネクタ 5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5" name="テキスト ボックス 5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139700</xdr:rowOff>
    </xdr:from>
    <xdr:to>
      <xdr:col>32</xdr:col>
      <xdr:colOff>186689</xdr:colOff>
      <xdr:row>86</xdr:row>
      <xdr:rowOff>50800</xdr:rowOff>
    </xdr:to>
    <xdr:cxnSp macro="">
      <xdr:nvCxnSpPr>
        <xdr:cNvPr id="517" name="直線コネクタ 516"/>
        <xdr:cNvCxnSpPr/>
      </xdr:nvCxnSpPr>
      <xdr:spPr>
        <a:xfrm flipV="1">
          <a:off x="22160864" y="135128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54627</xdr:rowOff>
    </xdr:from>
    <xdr:ext cx="469744" cy="259045"/>
    <xdr:sp macro="" textlink="">
      <xdr:nvSpPr>
        <xdr:cNvPr id="518" name="【消防施設】&#10;一人当たり面積最小値テキスト"/>
        <xdr:cNvSpPr txBox="1"/>
      </xdr:nvSpPr>
      <xdr:spPr>
        <a:xfrm>
          <a:off x="22250400"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50800</xdr:rowOff>
    </xdr:from>
    <xdr:to>
      <xdr:col>32</xdr:col>
      <xdr:colOff>276225</xdr:colOff>
      <xdr:row>86</xdr:row>
      <xdr:rowOff>50800</xdr:rowOff>
    </xdr:to>
    <xdr:cxnSp macro="">
      <xdr:nvCxnSpPr>
        <xdr:cNvPr id="519" name="直線コネクタ 518"/>
        <xdr:cNvCxnSpPr/>
      </xdr:nvCxnSpPr>
      <xdr:spPr>
        <a:xfrm>
          <a:off x="22072600" y="1479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86377</xdr:rowOff>
    </xdr:from>
    <xdr:ext cx="469744" cy="259045"/>
    <xdr:sp macro="" textlink="">
      <xdr:nvSpPr>
        <xdr:cNvPr id="520" name="【消防施設】&#10;一人当たり面積最大値テキスト"/>
        <xdr:cNvSpPr txBox="1"/>
      </xdr:nvSpPr>
      <xdr:spPr>
        <a:xfrm>
          <a:off x="22250400"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0.106</a:t>
          </a:r>
          <a:endParaRPr kumimoji="1" lang="ja-JP" altLang="en-US" sz="1000" b="1">
            <a:latin typeface="ＭＳ Ｐゴシック"/>
          </a:endParaRPr>
        </a:p>
      </xdr:txBody>
    </xdr:sp>
    <xdr:clientData/>
  </xdr:oneCellAnchor>
  <xdr:twoCellAnchor>
    <xdr:from>
      <xdr:col>32</xdr:col>
      <xdr:colOff>98425</xdr:colOff>
      <xdr:row>78</xdr:row>
      <xdr:rowOff>139700</xdr:rowOff>
    </xdr:from>
    <xdr:to>
      <xdr:col>32</xdr:col>
      <xdr:colOff>276225</xdr:colOff>
      <xdr:row>78</xdr:row>
      <xdr:rowOff>139700</xdr:rowOff>
    </xdr:to>
    <xdr:cxnSp macro="">
      <xdr:nvCxnSpPr>
        <xdr:cNvPr id="521" name="直線コネクタ 520"/>
        <xdr:cNvCxnSpPr/>
      </xdr:nvCxnSpPr>
      <xdr:spPr>
        <a:xfrm>
          <a:off x="22072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130827</xdr:rowOff>
    </xdr:from>
    <xdr:ext cx="469744" cy="259045"/>
    <xdr:sp macro="" textlink="">
      <xdr:nvSpPr>
        <xdr:cNvPr id="522" name="【消防施設】&#10;一人当たり面積平均値テキスト"/>
        <xdr:cNvSpPr txBox="1"/>
      </xdr:nvSpPr>
      <xdr:spPr>
        <a:xfrm>
          <a:off x="22250400" y="1418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107950</xdr:rowOff>
    </xdr:from>
    <xdr:to>
      <xdr:col>32</xdr:col>
      <xdr:colOff>238125</xdr:colOff>
      <xdr:row>84</xdr:row>
      <xdr:rowOff>38100</xdr:rowOff>
    </xdr:to>
    <xdr:sp macro="" textlink="">
      <xdr:nvSpPr>
        <xdr:cNvPr id="523" name="フローチャート : 判断 522"/>
        <xdr:cNvSpPr/>
      </xdr:nvSpPr>
      <xdr:spPr>
        <a:xfrm>
          <a:off x="22110700" y="1433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120650</xdr:rowOff>
    </xdr:from>
    <xdr:to>
      <xdr:col>31</xdr:col>
      <xdr:colOff>85725</xdr:colOff>
      <xdr:row>84</xdr:row>
      <xdr:rowOff>50800</xdr:rowOff>
    </xdr:to>
    <xdr:sp macro="" textlink="">
      <xdr:nvSpPr>
        <xdr:cNvPr id="524" name="フローチャート : 判断 52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5" name="テキスト ボックス 5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6" name="テキスト ボックス 5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7" name="テキスト ボックス 5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8" name="テキスト ボックス 5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9" name="テキスト ボックス 5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0</xdr:rowOff>
    </xdr:from>
    <xdr:to>
      <xdr:col>32</xdr:col>
      <xdr:colOff>238125</xdr:colOff>
      <xdr:row>84</xdr:row>
      <xdr:rowOff>101600</xdr:rowOff>
    </xdr:to>
    <xdr:sp macro="" textlink="">
      <xdr:nvSpPr>
        <xdr:cNvPr id="530" name="円/楕円 529"/>
        <xdr:cNvSpPr/>
      </xdr:nvSpPr>
      <xdr:spPr>
        <a:xfrm>
          <a:off x="22110700" y="144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149877</xdr:rowOff>
    </xdr:from>
    <xdr:ext cx="469744" cy="259045"/>
    <xdr:sp macro="" textlink="">
      <xdr:nvSpPr>
        <xdr:cNvPr id="531" name="【消防施設】&#10;一人当たり面積該当値テキスト"/>
        <xdr:cNvSpPr txBox="1"/>
      </xdr:nvSpPr>
      <xdr:spPr>
        <a:xfrm>
          <a:off x="22250400"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oneCellAnchor>
    <xdr:from>
      <xdr:col>30</xdr:col>
      <xdr:colOff>473152</xdr:colOff>
      <xdr:row>82</xdr:row>
      <xdr:rowOff>67327</xdr:rowOff>
    </xdr:from>
    <xdr:ext cx="469744" cy="259045"/>
    <xdr:sp macro="" textlink="">
      <xdr:nvSpPr>
        <xdr:cNvPr id="532" name="n_1aveValue【消防施設】&#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3" name="正方形/長方形 5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4" name="正方形/長方形 5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5" name="正方形/長方形 5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6" name="正方形/長方形 5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7" name="正方形/長方形 5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8" name="正方形/長方形 5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9" name="正方形/長方形 5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40" name="正方形/長方形 5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1" name="テキスト ボックス 5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2" name="直線コネクタ 5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43" name="直線コネクタ 5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44" name="テキスト ボックス 54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45" name="直線コネクタ 5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46" name="テキスト ボックス 5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7" name="直線コネクタ 5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8" name="テキスト ボックス 5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9" name="直線コネクタ 5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50" name="テキスト ボックス 5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51" name="直線コネクタ 5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52" name="テキスト ボックス 5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53" name="直線コネクタ 5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54" name="テキスト ボックス 55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5" name="直線コネクタ 5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6" name="テキスト ボックス 5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113756</xdr:rowOff>
    </xdr:from>
    <xdr:to>
      <xdr:col>23</xdr:col>
      <xdr:colOff>516889</xdr:colOff>
      <xdr:row>107</xdr:row>
      <xdr:rowOff>149679</xdr:rowOff>
    </xdr:to>
    <xdr:cxnSp macro="">
      <xdr:nvCxnSpPr>
        <xdr:cNvPr id="558" name="直線コネクタ 557"/>
        <xdr:cNvCxnSpPr/>
      </xdr:nvCxnSpPr>
      <xdr:spPr>
        <a:xfrm flipV="1">
          <a:off x="16318864" y="17258756"/>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153506</xdr:rowOff>
    </xdr:from>
    <xdr:ext cx="405111" cy="259045"/>
    <xdr:sp macro="" textlink="">
      <xdr:nvSpPr>
        <xdr:cNvPr id="559" name="【庁舎】&#10;有形固定資産減価償却率最小値テキスト"/>
        <xdr:cNvSpPr txBox="1"/>
      </xdr:nvSpPr>
      <xdr:spPr>
        <a:xfrm>
          <a:off x="16408400" y="1849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23</xdr:col>
      <xdr:colOff>428625</xdr:colOff>
      <xdr:row>107</xdr:row>
      <xdr:rowOff>149679</xdr:rowOff>
    </xdr:from>
    <xdr:to>
      <xdr:col>23</xdr:col>
      <xdr:colOff>606425</xdr:colOff>
      <xdr:row>107</xdr:row>
      <xdr:rowOff>149679</xdr:rowOff>
    </xdr:to>
    <xdr:cxnSp macro="">
      <xdr:nvCxnSpPr>
        <xdr:cNvPr id="560" name="直線コネクタ 559"/>
        <xdr:cNvCxnSpPr/>
      </xdr:nvCxnSpPr>
      <xdr:spPr>
        <a:xfrm>
          <a:off x="16230600" y="184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60433</xdr:rowOff>
    </xdr:from>
    <xdr:ext cx="405111" cy="259045"/>
    <xdr:sp macro="" textlink="">
      <xdr:nvSpPr>
        <xdr:cNvPr id="561" name="【庁舎】&#10;有形固定資産減価償却率最大値テキスト"/>
        <xdr:cNvSpPr txBox="1"/>
      </xdr:nvSpPr>
      <xdr:spPr>
        <a:xfrm>
          <a:off x="164084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23</xdr:col>
      <xdr:colOff>428625</xdr:colOff>
      <xdr:row>100</xdr:row>
      <xdr:rowOff>113756</xdr:rowOff>
    </xdr:from>
    <xdr:to>
      <xdr:col>23</xdr:col>
      <xdr:colOff>606425</xdr:colOff>
      <xdr:row>100</xdr:row>
      <xdr:rowOff>113756</xdr:rowOff>
    </xdr:to>
    <xdr:cxnSp macro="">
      <xdr:nvCxnSpPr>
        <xdr:cNvPr id="562" name="直線コネクタ 561"/>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116495</xdr:rowOff>
    </xdr:from>
    <xdr:ext cx="405111" cy="259045"/>
    <xdr:sp macro="" textlink="">
      <xdr:nvSpPr>
        <xdr:cNvPr id="563" name="【庁舎】&#10;有形固定資産減価償却率平均値テキスト"/>
        <xdr:cNvSpPr txBox="1"/>
      </xdr:nvSpPr>
      <xdr:spPr>
        <a:xfrm>
          <a:off x="16408400" y="179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138068</xdr:rowOff>
    </xdr:from>
    <xdr:to>
      <xdr:col>23</xdr:col>
      <xdr:colOff>568325</xdr:colOff>
      <xdr:row>105</xdr:row>
      <xdr:rowOff>68218</xdr:rowOff>
    </xdr:to>
    <xdr:sp macro="" textlink="">
      <xdr:nvSpPr>
        <xdr:cNvPr id="564" name="フローチャート : 判断 563"/>
        <xdr:cNvSpPr/>
      </xdr:nvSpPr>
      <xdr:spPr>
        <a:xfrm>
          <a:off x="16268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66221</xdr:rowOff>
    </xdr:from>
    <xdr:to>
      <xdr:col>22</xdr:col>
      <xdr:colOff>415925</xdr:colOff>
      <xdr:row>105</xdr:row>
      <xdr:rowOff>167821</xdr:rowOff>
    </xdr:to>
    <xdr:sp macro="" textlink="">
      <xdr:nvSpPr>
        <xdr:cNvPr id="565" name="フローチャート : 判断 564"/>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6" name="テキスト ボックス 5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7" name="テキスト ボックス 5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8" name="テキスト ボックス 5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9" name="テキスト ボックス 5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0" name="テキスト ボックス 5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69487</xdr:rowOff>
    </xdr:from>
    <xdr:to>
      <xdr:col>23</xdr:col>
      <xdr:colOff>568325</xdr:colOff>
      <xdr:row>103</xdr:row>
      <xdr:rowOff>171087</xdr:rowOff>
    </xdr:to>
    <xdr:sp macro="" textlink="">
      <xdr:nvSpPr>
        <xdr:cNvPr id="571" name="円/楕円 570"/>
        <xdr:cNvSpPr/>
      </xdr:nvSpPr>
      <xdr:spPr>
        <a:xfrm>
          <a:off x="162687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92364</xdr:rowOff>
    </xdr:from>
    <xdr:ext cx="405111" cy="259045"/>
    <xdr:sp macro="" textlink="">
      <xdr:nvSpPr>
        <xdr:cNvPr id="572" name="【庁舎】&#10;有形固定資産減価償却率該当値テキスト"/>
        <xdr:cNvSpPr txBox="1"/>
      </xdr:nvSpPr>
      <xdr:spPr>
        <a:xfrm>
          <a:off x="16408400" y="1758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oneCellAnchor>
    <xdr:from>
      <xdr:col>22</xdr:col>
      <xdr:colOff>149868</xdr:colOff>
      <xdr:row>104</xdr:row>
      <xdr:rowOff>12898</xdr:rowOff>
    </xdr:from>
    <xdr:ext cx="405111" cy="259045"/>
    <xdr:sp macro="" textlink="">
      <xdr:nvSpPr>
        <xdr:cNvPr id="573" name="n_1aveValue【庁舎】&#10;有形固定資産減価償却率"/>
        <xdr:cNvSpPr txBox="1"/>
      </xdr:nvSpPr>
      <xdr:spPr>
        <a:xfrm>
          <a:off x="15266043"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4" name="正方形/長方形 5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5" name="正方形/長方形 5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6" name="正方形/長方形 5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7" name="正方形/長方形 5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8" name="正方形/長方形 5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9" name="正方形/長方形 5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0" name="正方形/長方形 5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1" name="正方形/長方形 5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2" name="テキスト ボックス 5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3" name="直線コネクタ 5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84" name="テキスト ボックス 58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85" name="直線コネクタ 58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86" name="テキスト ボックス 58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87" name="直線コネクタ 58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8" name="テキスト ボックス 58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9" name="直線コネクタ 58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90" name="テキスト ボックス 58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91" name="直線コネクタ 59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92" name="テキスト ボックス 59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93" name="直線コネクタ 59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94" name="テキスト ボックス 59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95" name="直線コネクタ 59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96" name="テキスト ボックス 59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7" name="直線コネクタ 5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8" name="テキスト ボックス 5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84364</xdr:rowOff>
    </xdr:from>
    <xdr:to>
      <xdr:col>32</xdr:col>
      <xdr:colOff>186689</xdr:colOff>
      <xdr:row>108</xdr:row>
      <xdr:rowOff>43543</xdr:rowOff>
    </xdr:to>
    <xdr:cxnSp macro="">
      <xdr:nvCxnSpPr>
        <xdr:cNvPr id="600" name="直線コネクタ 599"/>
        <xdr:cNvCxnSpPr/>
      </xdr:nvCxnSpPr>
      <xdr:spPr>
        <a:xfrm flipV="1">
          <a:off x="22160864" y="17400814"/>
          <a:ext cx="0" cy="1159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47370</xdr:rowOff>
    </xdr:from>
    <xdr:ext cx="469744" cy="259045"/>
    <xdr:sp macro="" textlink="">
      <xdr:nvSpPr>
        <xdr:cNvPr id="601" name="【庁舎】&#10;一人当たり面積最小値テキスト"/>
        <xdr:cNvSpPr txBox="1"/>
      </xdr:nvSpPr>
      <xdr:spPr>
        <a:xfrm>
          <a:off x="22250400" y="1856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0.090</a:t>
          </a:r>
          <a:endParaRPr kumimoji="1" lang="ja-JP" altLang="en-US" sz="1000" b="1">
            <a:latin typeface="ＭＳ Ｐゴシック"/>
          </a:endParaRPr>
        </a:p>
      </xdr:txBody>
    </xdr:sp>
    <xdr:clientData/>
  </xdr:oneCellAnchor>
  <xdr:twoCellAnchor>
    <xdr:from>
      <xdr:col>32</xdr:col>
      <xdr:colOff>98425</xdr:colOff>
      <xdr:row>108</xdr:row>
      <xdr:rowOff>43543</xdr:rowOff>
    </xdr:from>
    <xdr:to>
      <xdr:col>32</xdr:col>
      <xdr:colOff>276225</xdr:colOff>
      <xdr:row>108</xdr:row>
      <xdr:rowOff>43543</xdr:rowOff>
    </xdr:to>
    <xdr:cxnSp macro="">
      <xdr:nvCxnSpPr>
        <xdr:cNvPr id="602" name="直線コネクタ 601"/>
        <xdr:cNvCxnSpPr/>
      </xdr:nvCxnSpPr>
      <xdr:spPr>
        <a:xfrm>
          <a:off x="22072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31041</xdr:rowOff>
    </xdr:from>
    <xdr:ext cx="469744" cy="259045"/>
    <xdr:sp macro="" textlink="">
      <xdr:nvSpPr>
        <xdr:cNvPr id="603" name="【庁舎】&#10;一人当たり面積最大値テキスト"/>
        <xdr:cNvSpPr txBox="1"/>
      </xdr:nvSpPr>
      <xdr:spPr>
        <a:xfrm>
          <a:off x="22250400" y="1717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101</xdr:row>
      <xdr:rowOff>84364</xdr:rowOff>
    </xdr:from>
    <xdr:to>
      <xdr:col>32</xdr:col>
      <xdr:colOff>276225</xdr:colOff>
      <xdr:row>101</xdr:row>
      <xdr:rowOff>84364</xdr:rowOff>
    </xdr:to>
    <xdr:cxnSp macro="">
      <xdr:nvCxnSpPr>
        <xdr:cNvPr id="604" name="直線コネクタ 603"/>
        <xdr:cNvCxnSpPr/>
      </xdr:nvCxnSpPr>
      <xdr:spPr>
        <a:xfrm>
          <a:off x="22072600" y="17400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11991</xdr:rowOff>
    </xdr:from>
    <xdr:ext cx="469744" cy="259045"/>
    <xdr:sp macro="" textlink="">
      <xdr:nvSpPr>
        <xdr:cNvPr id="605" name="【庁舎】&#10;一人当たり面積平均値テキスト"/>
        <xdr:cNvSpPr txBox="1"/>
      </xdr:nvSpPr>
      <xdr:spPr>
        <a:xfrm>
          <a:off x="22250400" y="1767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33564</xdr:rowOff>
    </xdr:from>
    <xdr:to>
      <xdr:col>32</xdr:col>
      <xdr:colOff>238125</xdr:colOff>
      <xdr:row>103</xdr:row>
      <xdr:rowOff>135164</xdr:rowOff>
    </xdr:to>
    <xdr:sp macro="" textlink="">
      <xdr:nvSpPr>
        <xdr:cNvPr id="606" name="フローチャート : 判断 605"/>
        <xdr:cNvSpPr/>
      </xdr:nvSpPr>
      <xdr:spPr>
        <a:xfrm>
          <a:off x="22110700" y="1769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100</xdr:row>
      <xdr:rowOff>74386</xdr:rowOff>
    </xdr:from>
    <xdr:to>
      <xdr:col>31</xdr:col>
      <xdr:colOff>85725</xdr:colOff>
      <xdr:row>101</xdr:row>
      <xdr:rowOff>4536</xdr:rowOff>
    </xdr:to>
    <xdr:sp macro="" textlink="">
      <xdr:nvSpPr>
        <xdr:cNvPr id="607" name="フローチャート : 判断 606"/>
        <xdr:cNvSpPr/>
      </xdr:nvSpPr>
      <xdr:spPr>
        <a:xfrm>
          <a:off x="21272500" y="172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8" name="テキスト ボックス 6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9" name="テキスト ボックス 6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0" name="テキスト ボックス 6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11" name="テキスト ボックス 6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2" name="テキスト ボックス 6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74386</xdr:rowOff>
    </xdr:from>
    <xdr:to>
      <xdr:col>32</xdr:col>
      <xdr:colOff>238125</xdr:colOff>
      <xdr:row>103</xdr:row>
      <xdr:rowOff>4536</xdr:rowOff>
    </xdr:to>
    <xdr:sp macro="" textlink="">
      <xdr:nvSpPr>
        <xdr:cNvPr id="613" name="円/楕円 612"/>
        <xdr:cNvSpPr/>
      </xdr:nvSpPr>
      <xdr:spPr>
        <a:xfrm>
          <a:off x="221107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97263</xdr:rowOff>
    </xdr:from>
    <xdr:ext cx="469744" cy="259045"/>
    <xdr:sp macro="" textlink="">
      <xdr:nvSpPr>
        <xdr:cNvPr id="614" name="【庁舎】&#10;一人当たり面積該当値テキスト"/>
        <xdr:cNvSpPr txBox="1"/>
      </xdr:nvSpPr>
      <xdr:spPr>
        <a:xfrm>
          <a:off x="22250400" y="174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0.148</a:t>
          </a:r>
          <a:endParaRPr kumimoji="1" lang="ja-JP" altLang="en-US" sz="1000" b="1">
            <a:solidFill>
              <a:srgbClr val="FF0000"/>
            </a:solidFill>
            <a:latin typeface="ＭＳ Ｐゴシック"/>
          </a:endParaRPr>
        </a:p>
      </xdr:txBody>
    </xdr:sp>
    <xdr:clientData/>
  </xdr:oneCellAnchor>
  <xdr:oneCellAnchor>
    <xdr:from>
      <xdr:col>30</xdr:col>
      <xdr:colOff>473152</xdr:colOff>
      <xdr:row>99</xdr:row>
      <xdr:rowOff>21063</xdr:rowOff>
    </xdr:from>
    <xdr:ext cx="469744" cy="259045"/>
    <xdr:sp macro="" textlink="">
      <xdr:nvSpPr>
        <xdr:cNvPr id="615" name="n_1aveValue【庁舎】&#10;一人当たり面積"/>
        <xdr:cNvSpPr txBox="1"/>
      </xdr:nvSpPr>
      <xdr:spPr>
        <a:xfrm>
          <a:off x="21075727" y="169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0.169</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6" name="正方形/長方形 6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7" name="正方形/長方形 6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8" name="テキスト ボックス 6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ほとんどの類型において、有形固定資産減価償却率は類似団体平均を上回っている。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公共施設等総合管理計画において、今後老朽化した施設の集約化・複合化や除却を進めていくところである。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図書館の一人あたり面積については、類似団体平均を下回っているが、民間活力の導入推進を含めた効果的・効率的な管理運営の取組みを検討する。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また、保健センター・保健所の一人あたり面積については、類似団体平均を上回っているが、施設の維持管理に関して、効果的・効率的な管理運営に努める。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188,674
185,940
67.54
61,509,337
61,141,051
237,437
34,554,893
44,514,899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rgbClr val="FF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全国平均及び京都府平均は上回っているものの、類似団体内順位は低い状態です。</a:t>
          </a:r>
          <a:endParaRPr lang="ja-JP" altLang="ja-JP" sz="1400">
            <a:solidFill>
              <a:sysClr val="windowText" lastClr="000000"/>
            </a:solidFill>
            <a:effectLst/>
          </a:endParaRPr>
        </a:p>
        <a:p>
          <a:r>
            <a:rPr kumimoji="1" lang="ja-JP" altLang="ja-JP" sz="1100" baseline="0">
              <a:solidFill>
                <a:srgbClr val="FF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近年、社会保障関係経費や公債費の増加</a:t>
          </a:r>
          <a:r>
            <a:rPr kumimoji="1" lang="ja-JP" altLang="en-US" sz="1100" baseline="0">
              <a:solidFill>
                <a:sysClr val="windowText" lastClr="000000"/>
              </a:solidFill>
              <a:effectLst/>
              <a:latin typeface="+mn-lt"/>
              <a:ea typeface="+mn-ea"/>
              <a:cs typeface="+mn-cs"/>
            </a:rPr>
            <a:t>及び臨時財政対策債振替額の減少等</a:t>
          </a:r>
          <a:r>
            <a:rPr kumimoji="1" lang="ja-JP" altLang="ja-JP" sz="1100" baseline="0">
              <a:solidFill>
                <a:sysClr val="windowText" lastClr="000000"/>
              </a:solidFill>
              <a:effectLst/>
              <a:latin typeface="+mn-lt"/>
              <a:ea typeface="+mn-ea"/>
              <a:cs typeface="+mn-cs"/>
            </a:rPr>
            <a:t>により基準財政需要額は増加しているが、基準財政収入額も増加して</a:t>
          </a:r>
          <a:r>
            <a:rPr kumimoji="1" lang="ja-JP" altLang="en-US" sz="1100" baseline="0">
              <a:solidFill>
                <a:sysClr val="windowText" lastClr="000000"/>
              </a:solidFill>
              <a:effectLst/>
              <a:latin typeface="+mn-lt"/>
              <a:ea typeface="+mn-ea"/>
              <a:cs typeface="+mn-cs"/>
            </a:rPr>
            <a:t>いるため</a:t>
          </a:r>
          <a:r>
            <a:rPr kumimoji="1" lang="ja-JP" altLang="ja-JP" sz="1100" baseline="0">
              <a:solidFill>
                <a:sysClr val="windowText" lastClr="000000"/>
              </a:solidFill>
              <a:effectLst/>
              <a:latin typeface="+mn-lt"/>
              <a:ea typeface="+mn-ea"/>
              <a:cs typeface="+mn-cs"/>
            </a:rPr>
            <a:t>、結果として財政力指数は横ばいとなっています。</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　引き続き、使用料・手数料の見直し等による自主財源の確保や行財政改革による行政経費の精査に努めるとともに、市債発行額の抑制、基金現在高の確保を図るなど、健全かつ持続可能な財政運営に努めていきます。</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143228</xdr:rowOff>
    </xdr:from>
    <xdr:to>
      <xdr:col>7</xdr:col>
      <xdr:colOff>152400</xdr:colOff>
      <xdr:row>41</xdr:row>
      <xdr:rowOff>156633</xdr:rowOff>
    </xdr:to>
    <xdr:cxnSp macro="">
      <xdr:nvCxnSpPr>
        <xdr:cNvPr id="68" name="直線コネクタ 67"/>
        <xdr:cNvCxnSpPr/>
      </xdr:nvCxnSpPr>
      <xdr:spPr>
        <a:xfrm flipV="1">
          <a:off x="4114800" y="71726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9"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41</xdr:row>
      <xdr:rowOff>156633</xdr:rowOff>
    </xdr:to>
    <xdr:cxnSp macro="">
      <xdr:nvCxnSpPr>
        <xdr:cNvPr id="71" name="直線コネクタ 70"/>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73" name="テキスト ボックス 72"/>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143228</xdr:rowOff>
    </xdr:from>
    <xdr:to>
      <xdr:col>4</xdr:col>
      <xdr:colOff>482600</xdr:colOff>
      <xdr:row>41</xdr:row>
      <xdr:rowOff>156633</xdr:rowOff>
    </xdr:to>
    <xdr:cxnSp macro="">
      <xdr:nvCxnSpPr>
        <xdr:cNvPr id="74" name="直線コネクタ 73"/>
        <xdr:cNvCxnSpPr/>
      </xdr:nvCxnSpPr>
      <xdr:spPr>
        <a:xfrm>
          <a:off x="2336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6" name="テキスト ボックス 75"/>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103011</xdr:rowOff>
    </xdr:from>
    <xdr:to>
      <xdr:col>3</xdr:col>
      <xdr:colOff>279400</xdr:colOff>
      <xdr:row>41</xdr:row>
      <xdr:rowOff>143228</xdr:rowOff>
    </xdr:to>
    <xdr:cxnSp macro="">
      <xdr:nvCxnSpPr>
        <xdr:cNvPr id="77" name="直線コネクタ 76"/>
        <xdr:cNvCxnSpPr/>
      </xdr:nvCxnSpPr>
      <xdr:spPr>
        <a:xfrm>
          <a:off x="1447800" y="71324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123772</xdr:rowOff>
    </xdr:from>
    <xdr:ext cx="762000" cy="259045"/>
    <xdr:sp macro="" textlink="">
      <xdr:nvSpPr>
        <xdr:cNvPr id="79" name="テキスト ボックス 78"/>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123772</xdr:rowOff>
    </xdr:from>
    <xdr:ext cx="762000" cy="259045"/>
    <xdr:sp macro="" textlink="">
      <xdr:nvSpPr>
        <xdr:cNvPr id="81" name="テキスト ボックス 80"/>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92428</xdr:rowOff>
    </xdr:from>
    <xdr:to>
      <xdr:col>7</xdr:col>
      <xdr:colOff>203200</xdr:colOff>
      <xdr:row>42</xdr:row>
      <xdr:rowOff>22578</xdr:rowOff>
    </xdr:to>
    <xdr:sp macro="" textlink="">
      <xdr:nvSpPr>
        <xdr:cNvPr id="87" name="円/楕円 86"/>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64505</xdr:rowOff>
    </xdr:from>
    <xdr:ext cx="762000" cy="259045"/>
    <xdr:sp macro="" textlink="">
      <xdr:nvSpPr>
        <xdr:cNvPr id="88" name="財政力該当値テキスト"/>
        <xdr:cNvSpPr txBox="1"/>
      </xdr:nvSpPr>
      <xdr:spPr>
        <a:xfrm>
          <a:off x="5041900" y="709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9" name="円/楕円 88"/>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90" name="テキスト ボックス 89"/>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92" name="テキスト ボックス 91"/>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92428</xdr:rowOff>
    </xdr:from>
    <xdr:to>
      <xdr:col>3</xdr:col>
      <xdr:colOff>330200</xdr:colOff>
      <xdr:row>42</xdr:row>
      <xdr:rowOff>22578</xdr:rowOff>
    </xdr:to>
    <xdr:sp macro="" textlink="">
      <xdr:nvSpPr>
        <xdr:cNvPr id="93" name="円/楕円 92"/>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7355</xdr:rowOff>
    </xdr:from>
    <xdr:ext cx="762000" cy="259045"/>
    <xdr:sp macro="" textlink="">
      <xdr:nvSpPr>
        <xdr:cNvPr id="94" name="テキスト ボックス 93"/>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52211</xdr:rowOff>
    </xdr:from>
    <xdr:to>
      <xdr:col>2</xdr:col>
      <xdr:colOff>127000</xdr:colOff>
      <xdr:row>41</xdr:row>
      <xdr:rowOff>153811</xdr:rowOff>
    </xdr:to>
    <xdr:sp macro="" textlink="">
      <xdr:nvSpPr>
        <xdr:cNvPr id="95" name="円/楕円 94"/>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138588</xdr:rowOff>
    </xdr:from>
    <xdr:ext cx="762000" cy="259045"/>
    <xdr:sp macro="" textlink="">
      <xdr:nvSpPr>
        <xdr:cNvPr id="96" name="テキスト ボックス 95"/>
        <xdr:cNvSpPr txBox="1"/>
      </xdr:nvSpPr>
      <xdr:spPr>
        <a:xfrm>
          <a:off x="1066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市税（主に法人市民税）、地方交付税・臨時財政対策債、地方消費税交付金等の経常一般財源の大幅な減少および、</a:t>
          </a:r>
          <a:r>
            <a:rPr lang="ja-JP" altLang="ja-JP" sz="1100" b="0" i="0" baseline="0">
              <a:solidFill>
                <a:sysClr val="windowText" lastClr="000000"/>
              </a:solidFill>
              <a:effectLst/>
              <a:latin typeface="+mn-lt"/>
              <a:ea typeface="+mn-ea"/>
              <a:cs typeface="+mn-cs"/>
            </a:rPr>
            <a:t>義務的経費である人件費や扶助費などの増加により、前年度から</a:t>
          </a:r>
          <a:r>
            <a:rPr lang="en-US" altLang="ja-JP" sz="1100" b="0" i="0" baseline="0">
              <a:solidFill>
                <a:sysClr val="windowText" lastClr="000000"/>
              </a:solidFill>
              <a:effectLst/>
              <a:latin typeface="+mn-lt"/>
              <a:ea typeface="+mn-ea"/>
              <a:cs typeface="+mn-cs"/>
            </a:rPr>
            <a:t>4.0</a:t>
          </a:r>
          <a:r>
            <a:rPr lang="ja-JP" altLang="ja-JP" sz="1100" b="0" i="0" baseline="0">
              <a:solidFill>
                <a:sysClr val="windowText" lastClr="000000"/>
              </a:solidFill>
              <a:effectLst/>
              <a:latin typeface="+mn-lt"/>
              <a:ea typeface="+mn-ea"/>
              <a:cs typeface="+mn-cs"/>
            </a:rPr>
            <a:t>ポイント増加し、</a:t>
          </a:r>
          <a:r>
            <a:rPr lang="en-US" altLang="ja-JP" sz="1100" b="0" i="0" baseline="0">
              <a:solidFill>
                <a:sysClr val="windowText" lastClr="000000"/>
              </a:solidFill>
              <a:effectLst/>
              <a:latin typeface="+mn-lt"/>
              <a:ea typeface="+mn-ea"/>
              <a:cs typeface="+mn-cs"/>
            </a:rPr>
            <a:t>98.8</a:t>
          </a:r>
          <a:r>
            <a:rPr lang="ja-JP" altLang="ja-JP" sz="1100" b="0" i="0" baseline="0">
              <a:solidFill>
                <a:sysClr val="windowText" lastClr="000000"/>
              </a:solidFill>
              <a:effectLst/>
              <a:latin typeface="+mn-lt"/>
              <a:ea typeface="+mn-ea"/>
              <a:cs typeface="+mn-cs"/>
            </a:rPr>
            <a:t>％となりました。依然として</a:t>
          </a:r>
          <a:r>
            <a:rPr lang="en-US" altLang="ja-JP" sz="1100" b="0" i="0" baseline="0">
              <a:solidFill>
                <a:sysClr val="windowText" lastClr="000000"/>
              </a:solidFill>
              <a:effectLst/>
              <a:latin typeface="+mn-lt"/>
              <a:ea typeface="+mn-ea"/>
              <a:cs typeface="+mn-cs"/>
            </a:rPr>
            <a:t>90</a:t>
          </a:r>
          <a:r>
            <a:rPr lang="ja-JP" altLang="ja-JP" sz="1100" b="0" i="0" baseline="0">
              <a:solidFill>
                <a:sysClr val="windowText" lastClr="000000"/>
              </a:solidFill>
              <a:effectLst/>
              <a:latin typeface="+mn-lt"/>
              <a:ea typeface="+mn-ea"/>
              <a:cs typeface="+mn-cs"/>
            </a:rPr>
            <a:t>％を超える水準に</a:t>
          </a:r>
          <a:r>
            <a:rPr lang="ja-JP" altLang="en-US" sz="1100" b="0" i="0" baseline="0">
              <a:solidFill>
                <a:sysClr val="windowText" lastClr="000000"/>
              </a:solidFill>
              <a:effectLst/>
              <a:latin typeface="+mn-lt"/>
              <a:ea typeface="+mn-ea"/>
              <a:cs typeface="+mn-cs"/>
            </a:rPr>
            <a:t>あり</a:t>
          </a:r>
          <a:r>
            <a:rPr lang="ja-JP" altLang="ja-JP" sz="1100" b="0" i="0" baseline="0">
              <a:solidFill>
                <a:sysClr val="windowText" lastClr="000000"/>
              </a:solidFill>
              <a:effectLst/>
              <a:latin typeface="+mn-lt"/>
              <a:ea typeface="+mn-ea"/>
              <a:cs typeface="+mn-cs"/>
            </a:rPr>
            <a:t>、財政構造の硬直化</a:t>
          </a:r>
          <a:r>
            <a:rPr lang="ja-JP" altLang="en-US" sz="1100" b="0" i="0" baseline="0">
              <a:solidFill>
                <a:sysClr val="windowText" lastClr="000000"/>
              </a:solidFill>
              <a:effectLst/>
              <a:latin typeface="+mn-lt"/>
              <a:ea typeface="+mn-ea"/>
              <a:cs typeface="+mn-cs"/>
            </a:rPr>
            <a:t>が進んでいます。</a:t>
          </a:r>
          <a:r>
            <a:rPr lang="ja-JP" altLang="ja-JP"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r>
            <a:rPr lang="en-US"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今後も定数管理計画等による人件費の削減</a:t>
          </a:r>
          <a:r>
            <a:rPr lang="ja-JP" altLang="en-US" sz="1100" b="0" i="0" baseline="0">
              <a:solidFill>
                <a:sysClr val="windowText" lastClr="000000"/>
              </a:solidFill>
              <a:effectLst/>
              <a:latin typeface="+mn-lt"/>
              <a:ea typeface="+mn-ea"/>
              <a:cs typeface="+mn-cs"/>
            </a:rPr>
            <a:t>など</a:t>
          </a:r>
          <a:r>
            <a:rPr lang="ja-JP" altLang="ja-JP" sz="1100" b="0" i="0" baseline="0">
              <a:solidFill>
                <a:sysClr val="windowText" lastClr="000000"/>
              </a:solidFill>
              <a:effectLst/>
              <a:latin typeface="+mn-lt"/>
              <a:ea typeface="+mn-ea"/>
              <a:cs typeface="+mn-cs"/>
            </a:rPr>
            <a:t>行財政改革への取組を通じて義務的経費の削減を図り、経常収支比率の適正化に努めていきます。</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36830</xdr:rowOff>
    </xdr:from>
    <xdr:to>
      <xdr:col>7</xdr:col>
      <xdr:colOff>152400</xdr:colOff>
      <xdr:row>67</xdr:row>
      <xdr:rowOff>15663</xdr:rowOff>
    </xdr:to>
    <xdr:cxnSp macro="">
      <xdr:nvCxnSpPr>
        <xdr:cNvPr id="131" name="直線コネクタ 130"/>
        <xdr:cNvCxnSpPr/>
      </xdr:nvCxnSpPr>
      <xdr:spPr>
        <a:xfrm>
          <a:off x="4114800" y="11181080"/>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21183</xdr:rowOff>
    </xdr:from>
    <xdr:ext cx="762000" cy="259045"/>
    <xdr:sp macro="" textlink="">
      <xdr:nvSpPr>
        <xdr:cNvPr id="132" name="財政構造の弾力性平均値テキスト"/>
        <xdr:cNvSpPr txBox="1"/>
      </xdr:nvSpPr>
      <xdr:spPr>
        <a:xfrm>
          <a:off x="5041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119804</xdr:rowOff>
    </xdr:from>
    <xdr:to>
      <xdr:col>6</xdr:col>
      <xdr:colOff>0</xdr:colOff>
      <xdr:row>65</xdr:row>
      <xdr:rowOff>36830</xdr:rowOff>
    </xdr:to>
    <xdr:cxnSp macro="">
      <xdr:nvCxnSpPr>
        <xdr:cNvPr id="134" name="直線コネクタ 133"/>
        <xdr:cNvCxnSpPr/>
      </xdr:nvCxnSpPr>
      <xdr:spPr>
        <a:xfrm>
          <a:off x="3225800" y="110926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90170</xdr:rowOff>
    </xdr:from>
    <xdr:to>
      <xdr:col>6</xdr:col>
      <xdr:colOff>50800</xdr:colOff>
      <xdr:row>63</xdr:row>
      <xdr:rowOff>20320</xdr:rowOff>
    </xdr:to>
    <xdr:sp macro="" textlink="">
      <xdr:nvSpPr>
        <xdr:cNvPr id="135" name="フローチャート :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55456</xdr:rowOff>
    </xdr:from>
    <xdr:to>
      <xdr:col>4</xdr:col>
      <xdr:colOff>482600</xdr:colOff>
      <xdr:row>64</xdr:row>
      <xdr:rowOff>119804</xdr:rowOff>
    </xdr:to>
    <xdr:cxnSp macro="">
      <xdr:nvCxnSpPr>
        <xdr:cNvPr id="137" name="直線コネクタ 136"/>
        <xdr:cNvCxnSpPr/>
      </xdr:nvCxnSpPr>
      <xdr:spPr>
        <a:xfrm>
          <a:off x="2336800" y="110282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143104</xdr:rowOff>
    </xdr:from>
    <xdr:ext cx="762000" cy="259045"/>
    <xdr:sp macro="" textlink="">
      <xdr:nvSpPr>
        <xdr:cNvPr id="139" name="テキスト ボックス 138"/>
        <xdr:cNvSpPr txBox="1"/>
      </xdr:nvSpPr>
      <xdr:spPr>
        <a:xfrm>
          <a:off x="2844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106256</xdr:rowOff>
    </xdr:from>
    <xdr:to>
      <xdr:col>3</xdr:col>
      <xdr:colOff>279400</xdr:colOff>
      <xdr:row>64</xdr:row>
      <xdr:rowOff>55456</xdr:rowOff>
    </xdr:to>
    <xdr:cxnSp macro="">
      <xdr:nvCxnSpPr>
        <xdr:cNvPr id="140" name="直線コネクタ 139"/>
        <xdr:cNvCxnSpPr/>
      </xdr:nvCxnSpPr>
      <xdr:spPr>
        <a:xfrm>
          <a:off x="1447800" y="1090760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2" name="テキスト ボックス 141"/>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118973</xdr:rowOff>
    </xdr:from>
    <xdr:ext cx="762000" cy="259045"/>
    <xdr:sp macro="" textlink="">
      <xdr:nvSpPr>
        <xdr:cNvPr id="144" name="テキスト ボックス 143"/>
        <xdr:cNvSpPr txBox="1"/>
      </xdr:nvSpPr>
      <xdr:spPr>
        <a:xfrm>
          <a:off x="1066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136313</xdr:rowOff>
    </xdr:from>
    <xdr:to>
      <xdr:col>7</xdr:col>
      <xdr:colOff>203200</xdr:colOff>
      <xdr:row>67</xdr:row>
      <xdr:rowOff>66463</xdr:rowOff>
    </xdr:to>
    <xdr:sp macro="" textlink="">
      <xdr:nvSpPr>
        <xdr:cNvPr id="150" name="円/楕円 149"/>
        <xdr:cNvSpPr/>
      </xdr:nvSpPr>
      <xdr:spPr>
        <a:xfrm>
          <a:off x="49022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32190</xdr:rowOff>
    </xdr:from>
    <xdr:ext cx="762000" cy="259045"/>
    <xdr:sp macro="" textlink="">
      <xdr:nvSpPr>
        <xdr:cNvPr id="151" name="財政構造の弾力性該当値テキスト"/>
        <xdr:cNvSpPr txBox="1"/>
      </xdr:nvSpPr>
      <xdr:spPr>
        <a:xfrm>
          <a:off x="5041900" y="1134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157480</xdr:rowOff>
    </xdr:from>
    <xdr:to>
      <xdr:col>6</xdr:col>
      <xdr:colOff>50800</xdr:colOff>
      <xdr:row>65</xdr:row>
      <xdr:rowOff>87630</xdr:rowOff>
    </xdr:to>
    <xdr:sp macro="" textlink="">
      <xdr:nvSpPr>
        <xdr:cNvPr id="152" name="円/楕円 151"/>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72407</xdr:rowOff>
    </xdr:from>
    <xdr:ext cx="736600" cy="259045"/>
    <xdr:sp macro="" textlink="">
      <xdr:nvSpPr>
        <xdr:cNvPr id="153" name="テキスト ボックス 152"/>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69004</xdr:rowOff>
    </xdr:from>
    <xdr:to>
      <xdr:col>4</xdr:col>
      <xdr:colOff>533400</xdr:colOff>
      <xdr:row>64</xdr:row>
      <xdr:rowOff>170604</xdr:rowOff>
    </xdr:to>
    <xdr:sp macro="" textlink="">
      <xdr:nvSpPr>
        <xdr:cNvPr id="154" name="円/楕円 153"/>
        <xdr:cNvSpPr/>
      </xdr:nvSpPr>
      <xdr:spPr>
        <a:xfrm>
          <a:off x="3175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155381</xdr:rowOff>
    </xdr:from>
    <xdr:ext cx="762000" cy="259045"/>
    <xdr:sp macro="" textlink="">
      <xdr:nvSpPr>
        <xdr:cNvPr id="155" name="テキスト ボックス 154"/>
        <xdr:cNvSpPr txBox="1"/>
      </xdr:nvSpPr>
      <xdr:spPr>
        <a:xfrm>
          <a:off x="2844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4656</xdr:rowOff>
    </xdr:from>
    <xdr:to>
      <xdr:col>3</xdr:col>
      <xdr:colOff>330200</xdr:colOff>
      <xdr:row>64</xdr:row>
      <xdr:rowOff>106256</xdr:rowOff>
    </xdr:to>
    <xdr:sp macro="" textlink="">
      <xdr:nvSpPr>
        <xdr:cNvPr id="156" name="円/楕円 155"/>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91033</xdr:rowOff>
    </xdr:from>
    <xdr:ext cx="762000" cy="259045"/>
    <xdr:sp macro="" textlink="">
      <xdr:nvSpPr>
        <xdr:cNvPr id="157" name="テキスト ボックス 156"/>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55456</xdr:rowOff>
    </xdr:from>
    <xdr:to>
      <xdr:col>2</xdr:col>
      <xdr:colOff>127000</xdr:colOff>
      <xdr:row>63</xdr:row>
      <xdr:rowOff>157056</xdr:rowOff>
    </xdr:to>
    <xdr:sp macro="" textlink="">
      <xdr:nvSpPr>
        <xdr:cNvPr id="158" name="円/楕円 157"/>
        <xdr:cNvSpPr/>
      </xdr:nvSpPr>
      <xdr:spPr>
        <a:xfrm>
          <a:off x="1397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141833</xdr:rowOff>
    </xdr:from>
    <xdr:ext cx="762000" cy="259045"/>
    <xdr:sp macro="" textlink="">
      <xdr:nvSpPr>
        <xdr:cNvPr id="159" name="テキスト ボックス 158"/>
        <xdr:cNvSpPr txBox="1"/>
      </xdr:nvSpPr>
      <xdr:spPr>
        <a:xfrm>
          <a:off x="1066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ysClr val="windowText" lastClr="000000"/>
              </a:solidFill>
              <a:effectLst/>
              <a:latin typeface="+mn-lt"/>
              <a:ea typeface="+mn-ea"/>
              <a:cs typeface="+mn-cs"/>
            </a:rPr>
            <a:t> 従来から取り組んでいる事務経費等の削減により、類似団体、全国及び京都府内平均値より低い値となっています</a:t>
          </a:r>
          <a:r>
            <a:rPr kumimoji="1" lang="ja-JP" altLang="en-US" sz="1100" baseline="0">
              <a:solidFill>
                <a:sysClr val="windowText" lastClr="000000"/>
              </a:solidFill>
              <a:effectLst/>
              <a:latin typeface="+mn-lt"/>
              <a:ea typeface="+mn-ea"/>
              <a:cs typeface="+mn-cs"/>
            </a:rPr>
            <a:t>。</a:t>
          </a:r>
          <a:r>
            <a:rPr kumimoji="1" lang="en-US" altLang="ja-JP" sz="1100" baseline="0">
              <a:solidFill>
                <a:sysClr val="windowText" lastClr="000000"/>
              </a:solidFill>
              <a:effectLst/>
              <a:latin typeface="+mn-lt"/>
              <a:ea typeface="+mn-ea"/>
              <a:cs typeface="+mn-cs"/>
            </a:rPr>
            <a:t>28</a:t>
          </a:r>
          <a:r>
            <a:rPr kumimoji="1" lang="ja-JP" altLang="en-US" sz="1100" baseline="0">
              <a:solidFill>
                <a:sysClr val="windowText" lastClr="000000"/>
              </a:solidFill>
              <a:effectLst/>
              <a:latin typeface="+mn-lt"/>
              <a:ea typeface="+mn-ea"/>
              <a:cs typeface="+mn-cs"/>
            </a:rPr>
            <a:t>年度決算においては退職手当の減等により</a:t>
          </a:r>
          <a:r>
            <a:rPr kumimoji="1" lang="ja-JP" altLang="ja-JP" sz="1100" baseline="0">
              <a:solidFill>
                <a:sysClr val="windowText" lastClr="000000"/>
              </a:solidFill>
              <a:effectLst/>
              <a:latin typeface="+mn-lt"/>
              <a:ea typeface="+mn-ea"/>
              <a:cs typeface="+mn-cs"/>
            </a:rPr>
            <a:t>人件費</a:t>
          </a:r>
          <a:r>
            <a:rPr kumimoji="1" lang="ja-JP" altLang="en-US" sz="1100" baseline="0">
              <a:solidFill>
                <a:sysClr val="windowText" lastClr="000000"/>
              </a:solidFill>
              <a:effectLst/>
              <a:latin typeface="+mn-lt"/>
              <a:ea typeface="+mn-ea"/>
              <a:cs typeface="+mn-cs"/>
            </a:rPr>
            <a:t>は減少したものの</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賃金及び学校教育ネットワーク関連経費等により物件費は</a:t>
          </a:r>
          <a:r>
            <a:rPr kumimoji="1" lang="ja-JP" altLang="ja-JP" sz="1100" baseline="0">
              <a:solidFill>
                <a:sysClr val="windowText" lastClr="000000"/>
              </a:solidFill>
              <a:effectLst/>
              <a:latin typeface="+mn-lt"/>
              <a:ea typeface="+mn-ea"/>
              <a:cs typeface="+mn-cs"/>
            </a:rPr>
            <a:t>増加しており、今後も引き続き歳出の適正化に努めていきます。</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131149</xdr:rowOff>
    </xdr:from>
    <xdr:to>
      <xdr:col>7</xdr:col>
      <xdr:colOff>152400</xdr:colOff>
      <xdr:row>80</xdr:row>
      <xdr:rowOff>132645</xdr:rowOff>
    </xdr:to>
    <xdr:cxnSp macro="">
      <xdr:nvCxnSpPr>
        <xdr:cNvPr id="192" name="直線コネクタ 191"/>
        <xdr:cNvCxnSpPr/>
      </xdr:nvCxnSpPr>
      <xdr:spPr>
        <a:xfrm flipV="1">
          <a:off x="4114800" y="13847149"/>
          <a:ext cx="838200" cy="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5207</xdr:rowOff>
    </xdr:from>
    <xdr:ext cx="762000" cy="259045"/>
    <xdr:sp macro="" textlink="">
      <xdr:nvSpPr>
        <xdr:cNvPr id="193" name="人件費・物件費等の状況平均値テキスト"/>
        <xdr:cNvSpPr txBox="1"/>
      </xdr:nvSpPr>
      <xdr:spPr>
        <a:xfrm>
          <a:off x="5041900" y="13892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122723</xdr:rowOff>
    </xdr:from>
    <xdr:to>
      <xdr:col>6</xdr:col>
      <xdr:colOff>0</xdr:colOff>
      <xdr:row>80</xdr:row>
      <xdr:rowOff>132645</xdr:rowOff>
    </xdr:to>
    <xdr:cxnSp macro="">
      <xdr:nvCxnSpPr>
        <xdr:cNvPr id="195" name="直線コネクタ 194"/>
        <xdr:cNvCxnSpPr/>
      </xdr:nvCxnSpPr>
      <xdr:spPr>
        <a:xfrm>
          <a:off x="3225800" y="13838723"/>
          <a:ext cx="8890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158646</xdr:rowOff>
    </xdr:from>
    <xdr:to>
      <xdr:col>6</xdr:col>
      <xdr:colOff>50800</xdr:colOff>
      <xdr:row>81</xdr:row>
      <xdr:rowOff>88796</xdr:rowOff>
    </xdr:to>
    <xdr:sp macro="" textlink="">
      <xdr:nvSpPr>
        <xdr:cNvPr id="196" name="フローチャート : 判断 195"/>
        <xdr:cNvSpPr/>
      </xdr:nvSpPr>
      <xdr:spPr>
        <a:xfrm>
          <a:off x="4064000" y="1387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73573</xdr:rowOff>
    </xdr:from>
    <xdr:ext cx="736600" cy="259045"/>
    <xdr:sp macro="" textlink="">
      <xdr:nvSpPr>
        <xdr:cNvPr id="197" name="テキスト ボックス 196"/>
        <xdr:cNvSpPr txBox="1"/>
      </xdr:nvSpPr>
      <xdr:spPr>
        <a:xfrm>
          <a:off x="3733800" y="13961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109,189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98385</xdr:rowOff>
    </xdr:from>
    <xdr:to>
      <xdr:col>4</xdr:col>
      <xdr:colOff>482600</xdr:colOff>
      <xdr:row>80</xdr:row>
      <xdr:rowOff>122723</xdr:rowOff>
    </xdr:to>
    <xdr:cxnSp macro="">
      <xdr:nvCxnSpPr>
        <xdr:cNvPr id="198" name="直線コネクタ 197"/>
        <xdr:cNvCxnSpPr/>
      </xdr:nvCxnSpPr>
      <xdr:spPr>
        <a:xfrm>
          <a:off x="2336800" y="13814385"/>
          <a:ext cx="889000" cy="2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84258</xdr:rowOff>
    </xdr:from>
    <xdr:ext cx="762000" cy="259045"/>
    <xdr:sp macro="" textlink="">
      <xdr:nvSpPr>
        <xdr:cNvPr id="200" name="テキスト ボックス 199"/>
        <xdr:cNvSpPr txBox="1"/>
      </xdr:nvSpPr>
      <xdr:spPr>
        <a:xfrm>
          <a:off x="2844800" y="1397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98385</xdr:rowOff>
    </xdr:from>
    <xdr:to>
      <xdr:col>3</xdr:col>
      <xdr:colOff>279400</xdr:colOff>
      <xdr:row>80</xdr:row>
      <xdr:rowOff>103569</xdr:rowOff>
    </xdr:to>
    <xdr:cxnSp macro="">
      <xdr:nvCxnSpPr>
        <xdr:cNvPr id="201" name="直線コネクタ 200"/>
        <xdr:cNvCxnSpPr/>
      </xdr:nvCxnSpPr>
      <xdr:spPr>
        <a:xfrm flipV="1">
          <a:off x="1447800" y="13814385"/>
          <a:ext cx="889000" cy="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65867</xdr:rowOff>
    </xdr:from>
    <xdr:ext cx="762000" cy="259045"/>
    <xdr:sp macro="" textlink="">
      <xdr:nvSpPr>
        <xdr:cNvPr id="203" name="テキスト ボックス 202"/>
        <xdr:cNvSpPr txBox="1"/>
      </xdr:nvSpPr>
      <xdr:spPr>
        <a:xfrm>
          <a:off x="1955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58588</xdr:rowOff>
    </xdr:from>
    <xdr:ext cx="762000" cy="259045"/>
    <xdr:sp macro="" textlink="">
      <xdr:nvSpPr>
        <xdr:cNvPr id="205" name="テキスト ボックス 204"/>
        <xdr:cNvSpPr txBox="1"/>
      </xdr:nvSpPr>
      <xdr:spPr>
        <a:xfrm>
          <a:off x="1066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80349</xdr:rowOff>
    </xdr:from>
    <xdr:to>
      <xdr:col>7</xdr:col>
      <xdr:colOff>203200</xdr:colOff>
      <xdr:row>81</xdr:row>
      <xdr:rowOff>10499</xdr:rowOff>
    </xdr:to>
    <xdr:sp macro="" textlink="">
      <xdr:nvSpPr>
        <xdr:cNvPr id="211" name="円/楕円 210"/>
        <xdr:cNvSpPr/>
      </xdr:nvSpPr>
      <xdr:spPr>
        <a:xfrm>
          <a:off x="4902200" y="1379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1626</xdr:rowOff>
    </xdr:from>
    <xdr:ext cx="762000" cy="259045"/>
    <xdr:sp macro="" textlink="">
      <xdr:nvSpPr>
        <xdr:cNvPr id="212" name="人件費・物件費等の状況該当値テキスト"/>
        <xdr:cNvSpPr txBox="1"/>
      </xdr:nvSpPr>
      <xdr:spPr>
        <a:xfrm>
          <a:off x="5041900" y="1371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92,965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81845</xdr:rowOff>
    </xdr:from>
    <xdr:to>
      <xdr:col>6</xdr:col>
      <xdr:colOff>50800</xdr:colOff>
      <xdr:row>81</xdr:row>
      <xdr:rowOff>11995</xdr:rowOff>
    </xdr:to>
    <xdr:sp macro="" textlink="">
      <xdr:nvSpPr>
        <xdr:cNvPr id="213" name="円/楕円 212"/>
        <xdr:cNvSpPr/>
      </xdr:nvSpPr>
      <xdr:spPr>
        <a:xfrm>
          <a:off x="4064000" y="137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22172</xdr:rowOff>
    </xdr:from>
    <xdr:ext cx="736600" cy="259045"/>
    <xdr:sp macro="" textlink="">
      <xdr:nvSpPr>
        <xdr:cNvPr id="214" name="テキスト ボックス 213"/>
        <xdr:cNvSpPr txBox="1"/>
      </xdr:nvSpPr>
      <xdr:spPr>
        <a:xfrm>
          <a:off x="3733800" y="13566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93,275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71923</xdr:rowOff>
    </xdr:from>
    <xdr:to>
      <xdr:col>4</xdr:col>
      <xdr:colOff>533400</xdr:colOff>
      <xdr:row>81</xdr:row>
      <xdr:rowOff>2073</xdr:rowOff>
    </xdr:to>
    <xdr:sp macro="" textlink="">
      <xdr:nvSpPr>
        <xdr:cNvPr id="215" name="円/楕円 214"/>
        <xdr:cNvSpPr/>
      </xdr:nvSpPr>
      <xdr:spPr>
        <a:xfrm>
          <a:off x="3175000" y="1378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12250</xdr:rowOff>
    </xdr:from>
    <xdr:ext cx="762000" cy="259045"/>
    <xdr:sp macro="" textlink="">
      <xdr:nvSpPr>
        <xdr:cNvPr id="216" name="テキスト ボックス 215"/>
        <xdr:cNvSpPr txBox="1"/>
      </xdr:nvSpPr>
      <xdr:spPr>
        <a:xfrm>
          <a:off x="2844800" y="1355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91,219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47585</xdr:rowOff>
    </xdr:from>
    <xdr:to>
      <xdr:col>3</xdr:col>
      <xdr:colOff>330200</xdr:colOff>
      <xdr:row>80</xdr:row>
      <xdr:rowOff>149185</xdr:rowOff>
    </xdr:to>
    <xdr:sp macro="" textlink="">
      <xdr:nvSpPr>
        <xdr:cNvPr id="217" name="円/楕円 216"/>
        <xdr:cNvSpPr/>
      </xdr:nvSpPr>
      <xdr:spPr>
        <a:xfrm>
          <a:off x="2286000" y="1376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159362</xdr:rowOff>
    </xdr:from>
    <xdr:ext cx="762000" cy="259045"/>
    <xdr:sp macro="" textlink="">
      <xdr:nvSpPr>
        <xdr:cNvPr id="218" name="テキスト ボックス 217"/>
        <xdr:cNvSpPr txBox="1"/>
      </xdr:nvSpPr>
      <xdr:spPr>
        <a:xfrm>
          <a:off x="1955800" y="1353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86,176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52769</xdr:rowOff>
    </xdr:from>
    <xdr:to>
      <xdr:col>2</xdr:col>
      <xdr:colOff>127000</xdr:colOff>
      <xdr:row>80</xdr:row>
      <xdr:rowOff>154369</xdr:rowOff>
    </xdr:to>
    <xdr:sp macro="" textlink="">
      <xdr:nvSpPr>
        <xdr:cNvPr id="219" name="円/楕円 218"/>
        <xdr:cNvSpPr/>
      </xdr:nvSpPr>
      <xdr:spPr>
        <a:xfrm>
          <a:off x="1397000" y="1376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164546</xdr:rowOff>
    </xdr:from>
    <xdr:ext cx="762000" cy="259045"/>
    <xdr:sp macro="" textlink="">
      <xdr:nvSpPr>
        <xdr:cNvPr id="220" name="テキスト ボックス 219"/>
        <xdr:cNvSpPr txBox="1"/>
      </xdr:nvSpPr>
      <xdr:spPr>
        <a:xfrm>
          <a:off x="1066800" y="1353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旧来からの給与体系により、全国</a:t>
          </a:r>
          <a:r>
            <a:rPr kumimoji="1" lang="ja-JP" altLang="en-US" sz="1100" baseline="0">
              <a:solidFill>
                <a:sysClr val="windowText" lastClr="000000"/>
              </a:solidFill>
              <a:effectLst/>
              <a:latin typeface="+mn-lt"/>
              <a:ea typeface="+mn-ea"/>
              <a:cs typeface="+mn-cs"/>
            </a:rPr>
            <a:t>平</a:t>
          </a:r>
          <a:r>
            <a:rPr kumimoji="1" lang="ja-JP" altLang="ja-JP" sz="1100" baseline="0">
              <a:solidFill>
                <a:sysClr val="windowText" lastClr="000000"/>
              </a:solidFill>
              <a:effectLst/>
              <a:latin typeface="+mn-lt"/>
              <a:ea typeface="+mn-ea"/>
              <a:cs typeface="+mn-cs"/>
            </a:rPr>
            <a:t>均よりも高い水準となっており、他団体の状況等を考慮しながら、給与の適正管理に努めていきます。</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85</xdr:row>
      <xdr:rowOff>43241</xdr:rowOff>
    </xdr:to>
    <xdr:cxnSp macro="">
      <xdr:nvCxnSpPr>
        <xdr:cNvPr id="251" name="直線コネクタ 250"/>
        <xdr:cNvCxnSpPr/>
      </xdr:nvCxnSpPr>
      <xdr:spPr>
        <a:xfrm flipV="1">
          <a:off x="17018000" y="13858118"/>
          <a:ext cx="0" cy="758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15318</xdr:rowOff>
    </xdr:from>
    <xdr:ext cx="762000" cy="259045"/>
    <xdr:sp macro="" textlink="">
      <xdr:nvSpPr>
        <xdr:cNvPr id="252" name="給与水準   （国との比較）最小値テキスト"/>
        <xdr:cNvSpPr txBox="1"/>
      </xdr:nvSpPr>
      <xdr:spPr>
        <a:xfrm>
          <a:off x="17106900" y="1458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85</xdr:row>
      <xdr:rowOff>43241</xdr:rowOff>
    </xdr:from>
    <xdr:to>
      <xdr:col>24</xdr:col>
      <xdr:colOff>647700</xdr:colOff>
      <xdr:row>85</xdr:row>
      <xdr:rowOff>43241</xdr:rowOff>
    </xdr:to>
    <xdr:cxnSp macro="">
      <xdr:nvCxnSpPr>
        <xdr:cNvPr id="253" name="直線コネクタ 252"/>
        <xdr:cNvCxnSpPr/>
      </xdr:nvCxnSpPr>
      <xdr:spPr>
        <a:xfrm>
          <a:off x="16929100" y="14616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43241</xdr:rowOff>
    </xdr:from>
    <xdr:to>
      <xdr:col>24</xdr:col>
      <xdr:colOff>558800</xdr:colOff>
      <xdr:row>85</xdr:row>
      <xdr:rowOff>54732</xdr:rowOff>
    </xdr:to>
    <xdr:cxnSp macro="">
      <xdr:nvCxnSpPr>
        <xdr:cNvPr id="256" name="直線コネクタ 255"/>
        <xdr:cNvCxnSpPr/>
      </xdr:nvCxnSpPr>
      <xdr:spPr>
        <a:xfrm flipV="1">
          <a:off x="16179800" y="1461649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7154</xdr:rowOff>
    </xdr:from>
    <xdr:ext cx="762000" cy="259045"/>
    <xdr:sp macro="" textlink="">
      <xdr:nvSpPr>
        <xdr:cNvPr id="257" name="給与水準   （国との比較）平均値テキスト"/>
        <xdr:cNvSpPr txBox="1"/>
      </xdr:nvSpPr>
      <xdr:spPr>
        <a:xfrm>
          <a:off x="17106900" y="14066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58" name="フローチャート : 判断 257"/>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54732</xdr:rowOff>
    </xdr:from>
    <xdr:to>
      <xdr:col>23</xdr:col>
      <xdr:colOff>406400</xdr:colOff>
      <xdr:row>85</xdr:row>
      <xdr:rowOff>158145</xdr:rowOff>
    </xdr:to>
    <xdr:cxnSp macro="">
      <xdr:nvCxnSpPr>
        <xdr:cNvPr id="259" name="直線コネクタ 258"/>
        <xdr:cNvCxnSpPr/>
      </xdr:nvCxnSpPr>
      <xdr:spPr>
        <a:xfrm flipV="1">
          <a:off x="15290800" y="1462798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70152</xdr:rowOff>
    </xdr:from>
    <xdr:to>
      <xdr:col>23</xdr:col>
      <xdr:colOff>457200</xdr:colOff>
      <xdr:row>83</xdr:row>
      <xdr:rowOff>302</xdr:rowOff>
    </xdr:to>
    <xdr:sp macro="" textlink="">
      <xdr:nvSpPr>
        <xdr:cNvPr id="260" name="フローチャート : 判断 259"/>
        <xdr:cNvSpPr/>
      </xdr:nvSpPr>
      <xdr:spPr>
        <a:xfrm>
          <a:off x="161290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10479</xdr:rowOff>
    </xdr:from>
    <xdr:ext cx="736600" cy="259045"/>
    <xdr:sp macro="" textlink="">
      <xdr:nvSpPr>
        <xdr:cNvPr id="261" name="テキスト ボックス 260"/>
        <xdr:cNvSpPr txBox="1"/>
      </xdr:nvSpPr>
      <xdr:spPr>
        <a:xfrm>
          <a:off x="15798800" y="1389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76805</xdr:rowOff>
    </xdr:from>
    <xdr:to>
      <xdr:col>22</xdr:col>
      <xdr:colOff>203200</xdr:colOff>
      <xdr:row>85</xdr:row>
      <xdr:rowOff>158145</xdr:rowOff>
    </xdr:to>
    <xdr:cxnSp macro="">
      <xdr:nvCxnSpPr>
        <xdr:cNvPr id="262" name="直線コネクタ 261"/>
        <xdr:cNvCxnSpPr/>
      </xdr:nvCxnSpPr>
      <xdr:spPr>
        <a:xfrm>
          <a:off x="14401800" y="14478605"/>
          <a:ext cx="889000" cy="25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3" name="フローチャート : 判断 262"/>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4" name="テキスト ボックス 263"/>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76805</xdr:rowOff>
    </xdr:from>
    <xdr:to>
      <xdr:col>21</xdr:col>
      <xdr:colOff>0</xdr:colOff>
      <xdr:row>88</xdr:row>
      <xdr:rowOff>149377</xdr:rowOff>
    </xdr:to>
    <xdr:cxnSp macro="">
      <xdr:nvCxnSpPr>
        <xdr:cNvPr id="265" name="直線コネクタ 264"/>
        <xdr:cNvCxnSpPr/>
      </xdr:nvCxnSpPr>
      <xdr:spPr>
        <a:xfrm flipV="1">
          <a:off x="13512800" y="14478605"/>
          <a:ext cx="889000" cy="75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93134</xdr:rowOff>
    </xdr:from>
    <xdr:to>
      <xdr:col>21</xdr:col>
      <xdr:colOff>50800</xdr:colOff>
      <xdr:row>83</xdr:row>
      <xdr:rowOff>23284</xdr:rowOff>
    </xdr:to>
    <xdr:sp macro="" textlink="">
      <xdr:nvSpPr>
        <xdr:cNvPr id="266" name="フローチャート : 判断 265"/>
        <xdr:cNvSpPr/>
      </xdr:nvSpPr>
      <xdr:spPr>
        <a:xfrm>
          <a:off x="14351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33461</xdr:rowOff>
    </xdr:from>
    <xdr:ext cx="762000" cy="259045"/>
    <xdr:sp macro="" textlink="">
      <xdr:nvSpPr>
        <xdr:cNvPr id="267" name="テキスト ボックス 266"/>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68" name="フローチャート : 判断 267"/>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69" name="テキスト ボックス 268"/>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75" name="円/楕円 274"/>
        <xdr:cNvSpPr/>
      </xdr:nvSpPr>
      <xdr:spPr>
        <a:xfrm>
          <a:off x="169672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59768</xdr:rowOff>
    </xdr:from>
    <xdr:ext cx="762000" cy="259045"/>
    <xdr:sp macro="" textlink="">
      <xdr:nvSpPr>
        <xdr:cNvPr id="276" name="給与水準   （国との比較）該当値テキスト"/>
        <xdr:cNvSpPr txBox="1"/>
      </xdr:nvSpPr>
      <xdr:spPr>
        <a:xfrm>
          <a:off x="17106900" y="144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3932</xdr:rowOff>
    </xdr:from>
    <xdr:to>
      <xdr:col>23</xdr:col>
      <xdr:colOff>457200</xdr:colOff>
      <xdr:row>85</xdr:row>
      <xdr:rowOff>105532</xdr:rowOff>
    </xdr:to>
    <xdr:sp macro="" textlink="">
      <xdr:nvSpPr>
        <xdr:cNvPr id="277" name="円/楕円 276"/>
        <xdr:cNvSpPr/>
      </xdr:nvSpPr>
      <xdr:spPr>
        <a:xfrm>
          <a:off x="16129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90309</xdr:rowOff>
    </xdr:from>
    <xdr:ext cx="736600" cy="259045"/>
    <xdr:sp macro="" textlink="">
      <xdr:nvSpPr>
        <xdr:cNvPr id="278" name="テキスト ボックス 277"/>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107345</xdr:rowOff>
    </xdr:from>
    <xdr:to>
      <xdr:col>22</xdr:col>
      <xdr:colOff>254000</xdr:colOff>
      <xdr:row>86</xdr:row>
      <xdr:rowOff>37495</xdr:rowOff>
    </xdr:to>
    <xdr:sp macro="" textlink="">
      <xdr:nvSpPr>
        <xdr:cNvPr id="279" name="円/楕円 278"/>
        <xdr:cNvSpPr/>
      </xdr:nvSpPr>
      <xdr:spPr>
        <a:xfrm>
          <a:off x="15240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22272</xdr:rowOff>
    </xdr:from>
    <xdr:ext cx="762000" cy="259045"/>
    <xdr:sp macro="" textlink="">
      <xdr:nvSpPr>
        <xdr:cNvPr id="280" name="テキスト ボックス 279"/>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26005</xdr:rowOff>
    </xdr:from>
    <xdr:to>
      <xdr:col>21</xdr:col>
      <xdr:colOff>50800</xdr:colOff>
      <xdr:row>84</xdr:row>
      <xdr:rowOff>127605</xdr:rowOff>
    </xdr:to>
    <xdr:sp macro="" textlink="">
      <xdr:nvSpPr>
        <xdr:cNvPr id="281" name="円/楕円 280"/>
        <xdr:cNvSpPr/>
      </xdr:nvSpPr>
      <xdr:spPr>
        <a:xfrm>
          <a:off x="14351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112382</xdr:rowOff>
    </xdr:from>
    <xdr:ext cx="762000" cy="259045"/>
    <xdr:sp macro="" textlink="">
      <xdr:nvSpPr>
        <xdr:cNvPr id="282" name="テキスト ボックス 281"/>
        <xdr:cNvSpPr txBox="1"/>
      </xdr:nvSpPr>
      <xdr:spPr>
        <a:xfrm>
          <a:off x="140208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83" name="円/楕円 282"/>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84" name="テキスト ボックス 283"/>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類似団体平均を上回っているが、ゴミ収集事業等の民間委託</a:t>
          </a:r>
          <a:r>
            <a:rPr kumimoji="1" lang="ja-JP" altLang="en-US" sz="1100" baseline="0">
              <a:solidFill>
                <a:sysClr val="windowText" lastClr="000000"/>
              </a:solidFill>
              <a:effectLst/>
              <a:latin typeface="+mn-lt"/>
              <a:ea typeface="+mn-ea"/>
              <a:cs typeface="+mn-cs"/>
            </a:rPr>
            <a:t>の</a:t>
          </a:r>
          <a:r>
            <a:rPr kumimoji="1" lang="ja-JP" altLang="ja-JP" sz="1100" baseline="0">
              <a:solidFill>
                <a:sysClr val="windowText" lastClr="000000"/>
              </a:solidFill>
              <a:effectLst/>
              <a:latin typeface="+mn-lt"/>
              <a:ea typeface="+mn-ea"/>
              <a:cs typeface="+mn-cs"/>
            </a:rPr>
            <a:t>推進などにより、全国平均及び京都府平均より低い水準となっています。</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　しかし、この間の人口減少の影響をうけ、数値は増加傾向にあり、今後も引き続き業務の委託化を進める中で、職員定数の適正な管理に努めていきます。</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6" name="直線コネクタ 315"/>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7"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8" name="直線コネクタ 317"/>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9"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20" name="直線コネクタ 319"/>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52251</xdr:rowOff>
    </xdr:from>
    <xdr:to>
      <xdr:col>24</xdr:col>
      <xdr:colOff>558800</xdr:colOff>
      <xdr:row>63</xdr:row>
      <xdr:rowOff>66040</xdr:rowOff>
    </xdr:to>
    <xdr:cxnSp macro="">
      <xdr:nvCxnSpPr>
        <xdr:cNvPr id="321" name="直線コネクタ 320"/>
        <xdr:cNvCxnSpPr/>
      </xdr:nvCxnSpPr>
      <xdr:spPr>
        <a:xfrm>
          <a:off x="16179800" y="1085360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154050</xdr:rowOff>
    </xdr:from>
    <xdr:ext cx="762000" cy="259045"/>
    <xdr:sp macro="" textlink="">
      <xdr:nvSpPr>
        <xdr:cNvPr id="322" name="定員管理の状況平均値テキスト"/>
        <xdr:cNvSpPr txBox="1"/>
      </xdr:nvSpPr>
      <xdr:spPr>
        <a:xfrm>
          <a:off x="17106900" y="10441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3" name="フローチャート : 判断 322"/>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35016</xdr:rowOff>
    </xdr:from>
    <xdr:to>
      <xdr:col>23</xdr:col>
      <xdr:colOff>406400</xdr:colOff>
      <xdr:row>63</xdr:row>
      <xdr:rowOff>52251</xdr:rowOff>
    </xdr:to>
    <xdr:cxnSp macro="">
      <xdr:nvCxnSpPr>
        <xdr:cNvPr id="324" name="直線コネクタ 323"/>
        <xdr:cNvCxnSpPr/>
      </xdr:nvCxnSpPr>
      <xdr:spPr>
        <a:xfrm>
          <a:off x="15290800" y="1083636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65133</xdr:rowOff>
    </xdr:from>
    <xdr:to>
      <xdr:col>23</xdr:col>
      <xdr:colOff>457200</xdr:colOff>
      <xdr:row>61</xdr:row>
      <xdr:rowOff>166733</xdr:rowOff>
    </xdr:to>
    <xdr:sp macro="" textlink="">
      <xdr:nvSpPr>
        <xdr:cNvPr id="325" name="フローチャート : 判断 324"/>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5460</xdr:rowOff>
    </xdr:from>
    <xdr:ext cx="736600" cy="259045"/>
    <xdr:sp macro="" textlink="">
      <xdr:nvSpPr>
        <xdr:cNvPr id="326" name="テキスト ボックス 325"/>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31569</xdr:rowOff>
    </xdr:from>
    <xdr:to>
      <xdr:col>22</xdr:col>
      <xdr:colOff>203200</xdr:colOff>
      <xdr:row>63</xdr:row>
      <xdr:rowOff>35016</xdr:rowOff>
    </xdr:to>
    <xdr:cxnSp macro="">
      <xdr:nvCxnSpPr>
        <xdr:cNvPr id="327" name="直線コネクタ 326"/>
        <xdr:cNvCxnSpPr/>
      </xdr:nvCxnSpPr>
      <xdr:spPr>
        <a:xfrm>
          <a:off x="14401800" y="1083291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8" name="フローチャート :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9" name="テキスト ボックス 32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14333</xdr:rowOff>
    </xdr:from>
    <xdr:to>
      <xdr:col>21</xdr:col>
      <xdr:colOff>0</xdr:colOff>
      <xdr:row>63</xdr:row>
      <xdr:rowOff>31569</xdr:rowOff>
    </xdr:to>
    <xdr:cxnSp macro="">
      <xdr:nvCxnSpPr>
        <xdr:cNvPr id="330" name="直線コネクタ 329"/>
        <xdr:cNvCxnSpPr/>
      </xdr:nvCxnSpPr>
      <xdr:spPr>
        <a:xfrm>
          <a:off x="13512800" y="1081568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31" name="フローチャート : 判断 330"/>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91639</xdr:rowOff>
    </xdr:from>
    <xdr:ext cx="762000" cy="259045"/>
    <xdr:sp macro="" textlink="">
      <xdr:nvSpPr>
        <xdr:cNvPr id="332" name="テキスト ボックス 331"/>
        <xdr:cNvSpPr txBox="1"/>
      </xdr:nvSpPr>
      <xdr:spPr>
        <a:xfrm>
          <a:off x="14020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3" name="フローチャート : 判断 332"/>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34" name="テキスト ボックス 333"/>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15240</xdr:rowOff>
    </xdr:from>
    <xdr:to>
      <xdr:col>24</xdr:col>
      <xdr:colOff>609600</xdr:colOff>
      <xdr:row>63</xdr:row>
      <xdr:rowOff>116840</xdr:rowOff>
    </xdr:to>
    <xdr:sp macro="" textlink="">
      <xdr:nvSpPr>
        <xdr:cNvPr id="340" name="円/楕円 339"/>
        <xdr:cNvSpPr/>
      </xdr:nvSpPr>
      <xdr:spPr>
        <a:xfrm>
          <a:off x="16967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158767</xdr:rowOff>
    </xdr:from>
    <xdr:ext cx="762000" cy="259045"/>
    <xdr:sp macro="" textlink="">
      <xdr:nvSpPr>
        <xdr:cNvPr id="341" name="定員管理の状況該当値テキスト"/>
        <xdr:cNvSpPr txBox="1"/>
      </xdr:nvSpPr>
      <xdr:spPr>
        <a:xfrm>
          <a:off x="17106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1451</xdr:rowOff>
    </xdr:from>
    <xdr:to>
      <xdr:col>23</xdr:col>
      <xdr:colOff>457200</xdr:colOff>
      <xdr:row>63</xdr:row>
      <xdr:rowOff>103051</xdr:rowOff>
    </xdr:to>
    <xdr:sp macro="" textlink="">
      <xdr:nvSpPr>
        <xdr:cNvPr id="342" name="円/楕円 341"/>
        <xdr:cNvSpPr/>
      </xdr:nvSpPr>
      <xdr:spPr>
        <a:xfrm>
          <a:off x="16129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87828</xdr:rowOff>
    </xdr:from>
    <xdr:ext cx="736600" cy="259045"/>
    <xdr:sp macro="" textlink="">
      <xdr:nvSpPr>
        <xdr:cNvPr id="343" name="テキスト ボックス 342"/>
        <xdr:cNvSpPr txBox="1"/>
      </xdr:nvSpPr>
      <xdr:spPr>
        <a:xfrm>
          <a:off x="15798800" y="10889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155666</xdr:rowOff>
    </xdr:from>
    <xdr:to>
      <xdr:col>22</xdr:col>
      <xdr:colOff>254000</xdr:colOff>
      <xdr:row>63</xdr:row>
      <xdr:rowOff>85816</xdr:rowOff>
    </xdr:to>
    <xdr:sp macro="" textlink="">
      <xdr:nvSpPr>
        <xdr:cNvPr id="344" name="円/楕円 343"/>
        <xdr:cNvSpPr/>
      </xdr:nvSpPr>
      <xdr:spPr>
        <a:xfrm>
          <a:off x="15240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70593</xdr:rowOff>
    </xdr:from>
    <xdr:ext cx="762000" cy="259045"/>
    <xdr:sp macro="" textlink="">
      <xdr:nvSpPr>
        <xdr:cNvPr id="345" name="テキスト ボックス 344"/>
        <xdr:cNvSpPr txBox="1"/>
      </xdr:nvSpPr>
      <xdr:spPr>
        <a:xfrm>
          <a:off x="14909800" y="10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152219</xdr:rowOff>
    </xdr:from>
    <xdr:to>
      <xdr:col>21</xdr:col>
      <xdr:colOff>50800</xdr:colOff>
      <xdr:row>63</xdr:row>
      <xdr:rowOff>82369</xdr:rowOff>
    </xdr:to>
    <xdr:sp macro="" textlink="">
      <xdr:nvSpPr>
        <xdr:cNvPr id="346" name="円/楕円 345"/>
        <xdr:cNvSpPr/>
      </xdr:nvSpPr>
      <xdr:spPr>
        <a:xfrm>
          <a:off x="14351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67146</xdr:rowOff>
    </xdr:from>
    <xdr:ext cx="762000" cy="259045"/>
    <xdr:sp macro="" textlink="">
      <xdr:nvSpPr>
        <xdr:cNvPr id="347" name="テキスト ボックス 346"/>
        <xdr:cNvSpPr txBox="1"/>
      </xdr:nvSpPr>
      <xdr:spPr>
        <a:xfrm>
          <a:off x="14020800" y="1086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134983</xdr:rowOff>
    </xdr:from>
    <xdr:to>
      <xdr:col>19</xdr:col>
      <xdr:colOff>533400</xdr:colOff>
      <xdr:row>63</xdr:row>
      <xdr:rowOff>65133</xdr:rowOff>
    </xdr:to>
    <xdr:sp macro="" textlink="">
      <xdr:nvSpPr>
        <xdr:cNvPr id="348" name="円/楕円 347"/>
        <xdr:cNvSpPr/>
      </xdr:nvSpPr>
      <xdr:spPr>
        <a:xfrm>
          <a:off x="13462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49910</xdr:rowOff>
    </xdr:from>
    <xdr:ext cx="762000" cy="259045"/>
    <xdr:sp macro="" textlink="">
      <xdr:nvSpPr>
        <xdr:cNvPr id="349" name="テキスト ボックス 348"/>
        <xdr:cNvSpPr txBox="1"/>
      </xdr:nvSpPr>
      <xdr:spPr>
        <a:xfrm>
          <a:off x="13131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実質公債比率については、元利償還金が増加したものの、</a:t>
          </a:r>
          <a:r>
            <a:rPr kumimoji="1" lang="ja-JP" altLang="ja-JP" sz="1100" baseline="0">
              <a:solidFill>
                <a:schemeClr val="dk1"/>
              </a:solidFill>
              <a:effectLst/>
              <a:latin typeface="+mn-lt"/>
              <a:ea typeface="+mn-ea"/>
              <a:cs typeface="+mn-cs"/>
            </a:rPr>
            <a:t>元利償還金に対する特定財源の増加</a:t>
          </a:r>
          <a:r>
            <a:rPr kumimoji="1" lang="ja-JP" altLang="en-US" sz="1100" baseline="0">
              <a:solidFill>
                <a:schemeClr val="dk1"/>
              </a:solidFill>
              <a:effectLst/>
              <a:latin typeface="+mn-lt"/>
              <a:ea typeface="+mn-ea"/>
              <a:cs typeface="+mn-cs"/>
            </a:rPr>
            <a:t>により、前年度と同率となった。　</a:t>
          </a:r>
          <a:endParaRPr kumimoji="1" lang="en-US" altLang="ja-JP"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類似団体、全国及び京都府平均より低い値となっており、引き続き適正な市債発行等に努めていきます。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9" name="直線コネクタ 378"/>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80"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81" name="直線コネクタ 380"/>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2"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3" name="直線コネクタ 382"/>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22678</xdr:rowOff>
    </xdr:from>
    <xdr:to>
      <xdr:col>24</xdr:col>
      <xdr:colOff>558800</xdr:colOff>
      <xdr:row>39</xdr:row>
      <xdr:rowOff>22678</xdr:rowOff>
    </xdr:to>
    <xdr:cxnSp macro="">
      <xdr:nvCxnSpPr>
        <xdr:cNvPr id="384" name="直線コネクタ 383"/>
        <xdr:cNvCxnSpPr/>
      </xdr:nvCxnSpPr>
      <xdr:spPr>
        <a:xfrm>
          <a:off x="16179800" y="6709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116312</xdr:rowOff>
    </xdr:from>
    <xdr:ext cx="762000" cy="259045"/>
    <xdr:sp macro="" textlink="">
      <xdr:nvSpPr>
        <xdr:cNvPr id="385"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6" name="フローチャート : 判断 385"/>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22678</xdr:rowOff>
    </xdr:from>
    <xdr:to>
      <xdr:col>23</xdr:col>
      <xdr:colOff>406400</xdr:colOff>
      <xdr:row>39</xdr:row>
      <xdr:rowOff>57150</xdr:rowOff>
    </xdr:to>
    <xdr:cxnSp macro="">
      <xdr:nvCxnSpPr>
        <xdr:cNvPr id="387" name="直線コネクタ 386"/>
        <xdr:cNvCxnSpPr/>
      </xdr:nvCxnSpPr>
      <xdr:spPr>
        <a:xfrm flipV="1">
          <a:off x="15290800" y="67092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30238</xdr:rowOff>
    </xdr:from>
    <xdr:to>
      <xdr:col>23</xdr:col>
      <xdr:colOff>457200</xdr:colOff>
      <xdr:row>40</xdr:row>
      <xdr:rowOff>131838</xdr:rowOff>
    </xdr:to>
    <xdr:sp macro="" textlink="">
      <xdr:nvSpPr>
        <xdr:cNvPr id="388" name="フローチャート : 判断 387"/>
        <xdr:cNvSpPr/>
      </xdr:nvSpPr>
      <xdr:spPr>
        <a:xfrm>
          <a:off x="16129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116615</xdr:rowOff>
    </xdr:from>
    <xdr:ext cx="736600" cy="259045"/>
    <xdr:sp macro="" textlink="">
      <xdr:nvSpPr>
        <xdr:cNvPr id="389" name="テキスト ボックス 388"/>
        <xdr:cNvSpPr txBox="1"/>
      </xdr:nvSpPr>
      <xdr:spPr>
        <a:xfrm>
          <a:off x="15798800" y="697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39</xdr:row>
      <xdr:rowOff>137583</xdr:rowOff>
    </xdr:to>
    <xdr:cxnSp macro="">
      <xdr:nvCxnSpPr>
        <xdr:cNvPr id="390" name="直線コネクタ 389"/>
        <xdr:cNvCxnSpPr/>
      </xdr:nvCxnSpPr>
      <xdr:spPr>
        <a:xfrm flipV="1">
          <a:off x="14401800" y="67437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2" name="テキスト ボックス 391"/>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137583</xdr:rowOff>
    </xdr:from>
    <xdr:to>
      <xdr:col>21</xdr:col>
      <xdr:colOff>0</xdr:colOff>
      <xdr:row>40</xdr:row>
      <xdr:rowOff>12095</xdr:rowOff>
    </xdr:to>
    <xdr:cxnSp macro="">
      <xdr:nvCxnSpPr>
        <xdr:cNvPr id="393" name="直線コネクタ 392"/>
        <xdr:cNvCxnSpPr/>
      </xdr:nvCxnSpPr>
      <xdr:spPr>
        <a:xfrm flipV="1">
          <a:off x="13512800" y="682413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4" name="フローチャート : 判断 393"/>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5" name="テキスト ボックス 394"/>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6" name="フローチャート : 判断 395"/>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83958</xdr:rowOff>
    </xdr:from>
    <xdr:ext cx="762000" cy="259045"/>
    <xdr:sp macro="" textlink="">
      <xdr:nvSpPr>
        <xdr:cNvPr id="397" name="テキスト ボックス 396"/>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143328</xdr:rowOff>
    </xdr:from>
    <xdr:to>
      <xdr:col>24</xdr:col>
      <xdr:colOff>609600</xdr:colOff>
      <xdr:row>39</xdr:row>
      <xdr:rowOff>73478</xdr:rowOff>
    </xdr:to>
    <xdr:sp macro="" textlink="">
      <xdr:nvSpPr>
        <xdr:cNvPr id="403" name="円/楕円 402"/>
        <xdr:cNvSpPr/>
      </xdr:nvSpPr>
      <xdr:spPr>
        <a:xfrm>
          <a:off x="16967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159855</xdr:rowOff>
    </xdr:from>
    <xdr:ext cx="762000" cy="259045"/>
    <xdr:sp macro="" textlink="">
      <xdr:nvSpPr>
        <xdr:cNvPr id="404" name="公債費負担の状況該当値テキスト"/>
        <xdr:cNvSpPr txBox="1"/>
      </xdr:nvSpPr>
      <xdr:spPr>
        <a:xfrm>
          <a:off x="17106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143328</xdr:rowOff>
    </xdr:from>
    <xdr:to>
      <xdr:col>23</xdr:col>
      <xdr:colOff>457200</xdr:colOff>
      <xdr:row>39</xdr:row>
      <xdr:rowOff>73478</xdr:rowOff>
    </xdr:to>
    <xdr:sp macro="" textlink="">
      <xdr:nvSpPr>
        <xdr:cNvPr id="405" name="円/楕円 404"/>
        <xdr:cNvSpPr/>
      </xdr:nvSpPr>
      <xdr:spPr>
        <a:xfrm>
          <a:off x="16129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83655</xdr:rowOff>
    </xdr:from>
    <xdr:ext cx="736600" cy="259045"/>
    <xdr:sp macro="" textlink="">
      <xdr:nvSpPr>
        <xdr:cNvPr id="406" name="テキスト ボックス 405"/>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6350</xdr:rowOff>
    </xdr:from>
    <xdr:to>
      <xdr:col>22</xdr:col>
      <xdr:colOff>254000</xdr:colOff>
      <xdr:row>39</xdr:row>
      <xdr:rowOff>107950</xdr:rowOff>
    </xdr:to>
    <xdr:sp macro="" textlink="">
      <xdr:nvSpPr>
        <xdr:cNvPr id="407" name="円/楕円 406"/>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118127</xdr:rowOff>
    </xdr:from>
    <xdr:ext cx="762000" cy="259045"/>
    <xdr:sp macro="" textlink="">
      <xdr:nvSpPr>
        <xdr:cNvPr id="408" name="テキスト ボックス 407"/>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86783</xdr:rowOff>
    </xdr:from>
    <xdr:to>
      <xdr:col>21</xdr:col>
      <xdr:colOff>50800</xdr:colOff>
      <xdr:row>40</xdr:row>
      <xdr:rowOff>16933</xdr:rowOff>
    </xdr:to>
    <xdr:sp macro="" textlink="">
      <xdr:nvSpPr>
        <xdr:cNvPr id="409" name="円/楕円 408"/>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27110</xdr:rowOff>
    </xdr:from>
    <xdr:ext cx="762000" cy="259045"/>
    <xdr:sp macro="" textlink="">
      <xdr:nvSpPr>
        <xdr:cNvPr id="410" name="テキスト ボックス 409"/>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132745</xdr:rowOff>
    </xdr:from>
    <xdr:to>
      <xdr:col>19</xdr:col>
      <xdr:colOff>533400</xdr:colOff>
      <xdr:row>40</xdr:row>
      <xdr:rowOff>62895</xdr:rowOff>
    </xdr:to>
    <xdr:sp macro="" textlink="">
      <xdr:nvSpPr>
        <xdr:cNvPr id="411" name="円/楕円 410"/>
        <xdr:cNvSpPr/>
      </xdr:nvSpPr>
      <xdr:spPr>
        <a:xfrm>
          <a:off x="13462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73072</xdr:rowOff>
    </xdr:from>
    <xdr:ext cx="762000" cy="259045"/>
    <xdr:sp macro="" textlink="">
      <xdr:nvSpPr>
        <xdr:cNvPr id="412" name="テキスト ボックス 411"/>
        <xdr:cNvSpPr txBox="1"/>
      </xdr:nvSpPr>
      <xdr:spPr>
        <a:xfrm>
          <a:off x="13131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充当可能財源等が将来負担額を上回っており、将来負担比率は算出されませんでした。引き続き、適正な市債の発行に努めるなど、将来世代へ過大な負担を残さないよう、持続可能な財政運営への取組を進めていきます。</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41" name="直線コネクタ 440"/>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2"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3" name="直線コネクタ 442"/>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114176</xdr:rowOff>
    </xdr:from>
    <xdr:ext cx="762000" cy="259045"/>
    <xdr:sp macro="" textlink="">
      <xdr:nvSpPr>
        <xdr:cNvPr id="446" name="将来負担の状況平均値テキスト"/>
        <xdr:cNvSpPr txBox="1"/>
      </xdr:nvSpPr>
      <xdr:spPr>
        <a:xfrm>
          <a:off x="17106900" y="2514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7" name="フローチャート : 判断 446"/>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32315</xdr:rowOff>
    </xdr:from>
    <xdr:to>
      <xdr:col>23</xdr:col>
      <xdr:colOff>457200</xdr:colOff>
      <xdr:row>15</xdr:row>
      <xdr:rowOff>133915</xdr:rowOff>
    </xdr:to>
    <xdr:sp macro="" textlink="">
      <xdr:nvSpPr>
        <xdr:cNvPr id="448" name="フローチャート : 判断 447"/>
        <xdr:cNvSpPr/>
      </xdr:nvSpPr>
      <xdr:spPr>
        <a:xfrm>
          <a:off x="16129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144092</xdr:rowOff>
    </xdr:from>
    <xdr:ext cx="736600" cy="259045"/>
    <xdr:sp macro="" textlink="">
      <xdr:nvSpPr>
        <xdr:cNvPr id="449" name="テキスト ボックス 448"/>
        <xdr:cNvSpPr txBox="1"/>
      </xdr:nvSpPr>
      <xdr:spPr>
        <a:xfrm>
          <a:off x="15798800" y="2372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156986</xdr:rowOff>
    </xdr:from>
    <xdr:to>
      <xdr:col>22</xdr:col>
      <xdr:colOff>254000</xdr:colOff>
      <xdr:row>16</xdr:row>
      <xdr:rowOff>87136</xdr:rowOff>
    </xdr:to>
    <xdr:sp macro="" textlink="">
      <xdr:nvSpPr>
        <xdr:cNvPr id="450" name="フローチャート : 判断 449"/>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97313</xdr:rowOff>
    </xdr:from>
    <xdr:ext cx="762000" cy="259045"/>
    <xdr:sp macro="" textlink="">
      <xdr:nvSpPr>
        <xdr:cNvPr id="451" name="テキスト ボックス 450"/>
        <xdr:cNvSpPr txBox="1"/>
      </xdr:nvSpPr>
      <xdr:spPr>
        <a:xfrm>
          <a:off x="14909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13688</xdr:rowOff>
    </xdr:from>
    <xdr:to>
      <xdr:col>21</xdr:col>
      <xdr:colOff>50800</xdr:colOff>
      <xdr:row>16</xdr:row>
      <xdr:rowOff>115288</xdr:rowOff>
    </xdr:to>
    <xdr:sp macro="" textlink="">
      <xdr:nvSpPr>
        <xdr:cNvPr id="452" name="フローチャート : 判断 451"/>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125465</xdr:rowOff>
    </xdr:from>
    <xdr:ext cx="762000" cy="259045"/>
    <xdr:sp macro="" textlink="">
      <xdr:nvSpPr>
        <xdr:cNvPr id="453" name="テキスト ボックス 452"/>
        <xdr:cNvSpPr txBox="1"/>
      </xdr:nvSpPr>
      <xdr:spPr>
        <a:xfrm>
          <a:off x="14020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4" name="フローチャート : 判断 453"/>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80027</xdr:rowOff>
    </xdr:from>
    <xdr:ext cx="762000" cy="259045"/>
    <xdr:sp macro="" textlink="">
      <xdr:nvSpPr>
        <xdr:cNvPr id="455" name="テキスト ボックス 454"/>
        <xdr:cNvSpPr txBox="1"/>
      </xdr:nvSpPr>
      <xdr:spPr>
        <a:xfrm>
          <a:off x="1313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188,674
185,940
67.54
61,509,337
61,141,051
237,437
34,554,893
44,514,899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ゴミ収集事業等の民間委託等、人件費の抑制に取り組んでいるものの、依然として類似団体、全国及び京都府内平均値を上回っています。民間活力等を活用し、より一層の効率化に努めていきます。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3" name="直線コネクタ 62"/>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6"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7" name="直線コネクタ 66"/>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129722</xdr:rowOff>
    </xdr:from>
    <xdr:to>
      <xdr:col>7</xdr:col>
      <xdr:colOff>15875</xdr:colOff>
      <xdr:row>39</xdr:row>
      <xdr:rowOff>162378</xdr:rowOff>
    </xdr:to>
    <xdr:cxnSp macro="">
      <xdr:nvCxnSpPr>
        <xdr:cNvPr id="68" name="直線コネクタ 67"/>
        <xdr:cNvCxnSpPr/>
      </xdr:nvCxnSpPr>
      <xdr:spPr>
        <a:xfrm>
          <a:off x="3987800" y="6816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79120</xdr:rowOff>
    </xdr:from>
    <xdr:ext cx="762000" cy="259045"/>
    <xdr:sp macro="" textlink="">
      <xdr:nvSpPr>
        <xdr:cNvPr id="69" name="人件費平均値テキスト"/>
        <xdr:cNvSpPr txBox="1"/>
      </xdr:nvSpPr>
      <xdr:spPr>
        <a:xfrm>
          <a:off x="4914900" y="6251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70" name="フローチャート :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75293</xdr:rowOff>
    </xdr:from>
    <xdr:to>
      <xdr:col>5</xdr:col>
      <xdr:colOff>549275</xdr:colOff>
      <xdr:row>39</xdr:row>
      <xdr:rowOff>129722</xdr:rowOff>
    </xdr:to>
    <xdr:cxnSp macro="">
      <xdr:nvCxnSpPr>
        <xdr:cNvPr id="71" name="直線コネクタ 70"/>
        <xdr:cNvCxnSpPr/>
      </xdr:nvCxnSpPr>
      <xdr:spPr>
        <a:xfrm>
          <a:off x="3098800" y="6761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48986</xdr:rowOff>
    </xdr:from>
    <xdr:to>
      <xdr:col>5</xdr:col>
      <xdr:colOff>600075</xdr:colOff>
      <xdr:row>36</xdr:row>
      <xdr:rowOff>150586</xdr:rowOff>
    </xdr:to>
    <xdr:sp macro="" textlink="">
      <xdr:nvSpPr>
        <xdr:cNvPr id="72" name="フローチャート : 判断 71"/>
        <xdr:cNvSpPr/>
      </xdr:nvSpPr>
      <xdr:spPr>
        <a:xfrm>
          <a:off x="3937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160763</xdr:rowOff>
    </xdr:from>
    <xdr:ext cx="736600" cy="259045"/>
    <xdr:sp macro="" textlink="">
      <xdr:nvSpPr>
        <xdr:cNvPr id="73" name="テキスト ボックス 72"/>
        <xdr:cNvSpPr txBox="1"/>
      </xdr:nvSpPr>
      <xdr:spPr>
        <a:xfrm>
          <a:off x="3606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31750</xdr:rowOff>
    </xdr:from>
    <xdr:to>
      <xdr:col>4</xdr:col>
      <xdr:colOff>346075</xdr:colOff>
      <xdr:row>39</xdr:row>
      <xdr:rowOff>75293</xdr:rowOff>
    </xdr:to>
    <xdr:cxnSp macro="">
      <xdr:nvCxnSpPr>
        <xdr:cNvPr id="74" name="直線コネクタ 73"/>
        <xdr:cNvCxnSpPr/>
      </xdr:nvCxnSpPr>
      <xdr:spPr>
        <a:xfrm>
          <a:off x="2209800" y="6718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119941</xdr:rowOff>
    </xdr:from>
    <xdr:ext cx="762000" cy="259045"/>
    <xdr:sp macro="" textlink="">
      <xdr:nvSpPr>
        <xdr:cNvPr id="76" name="テキスト ボックス 75"/>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31750</xdr:rowOff>
    </xdr:from>
    <xdr:to>
      <xdr:col>3</xdr:col>
      <xdr:colOff>142875</xdr:colOff>
      <xdr:row>39</xdr:row>
      <xdr:rowOff>75293</xdr:rowOff>
    </xdr:to>
    <xdr:cxnSp macro="">
      <xdr:nvCxnSpPr>
        <xdr:cNvPr id="77" name="直線コネクタ 76"/>
        <xdr:cNvCxnSpPr/>
      </xdr:nvCxnSpPr>
      <xdr:spPr>
        <a:xfrm flipV="1">
          <a:off x="1320800" y="6718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46463</xdr:rowOff>
    </xdr:from>
    <xdr:ext cx="762000" cy="259045"/>
    <xdr:sp macro="" textlink="">
      <xdr:nvSpPr>
        <xdr:cNvPr id="81" name="テキスト ボックス 80"/>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111578</xdr:rowOff>
    </xdr:from>
    <xdr:to>
      <xdr:col>7</xdr:col>
      <xdr:colOff>66675</xdr:colOff>
      <xdr:row>40</xdr:row>
      <xdr:rowOff>41728</xdr:rowOff>
    </xdr:to>
    <xdr:sp macro="" textlink="">
      <xdr:nvSpPr>
        <xdr:cNvPr id="87" name="円/楕円 86"/>
        <xdr:cNvSpPr/>
      </xdr:nvSpPr>
      <xdr:spPr>
        <a:xfrm>
          <a:off x="47752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83655</xdr:rowOff>
    </xdr:from>
    <xdr:ext cx="762000" cy="259045"/>
    <xdr:sp macro="" textlink="">
      <xdr:nvSpPr>
        <xdr:cNvPr id="88" name="人件費該当値テキスト"/>
        <xdr:cNvSpPr txBox="1"/>
      </xdr:nvSpPr>
      <xdr:spPr>
        <a:xfrm>
          <a:off x="4914900" y="67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78922</xdr:rowOff>
    </xdr:from>
    <xdr:to>
      <xdr:col>5</xdr:col>
      <xdr:colOff>600075</xdr:colOff>
      <xdr:row>40</xdr:row>
      <xdr:rowOff>9072</xdr:rowOff>
    </xdr:to>
    <xdr:sp macro="" textlink="">
      <xdr:nvSpPr>
        <xdr:cNvPr id="89" name="円/楕円 88"/>
        <xdr:cNvSpPr/>
      </xdr:nvSpPr>
      <xdr:spPr>
        <a:xfrm>
          <a:off x="3937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165299</xdr:rowOff>
    </xdr:from>
    <xdr:ext cx="736600" cy="259045"/>
    <xdr:sp macro="" textlink="">
      <xdr:nvSpPr>
        <xdr:cNvPr id="90" name="テキスト ボックス 89"/>
        <xdr:cNvSpPr txBox="1"/>
      </xdr:nvSpPr>
      <xdr:spPr>
        <a:xfrm>
          <a:off x="3606800" y="685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24493</xdr:rowOff>
    </xdr:from>
    <xdr:to>
      <xdr:col>4</xdr:col>
      <xdr:colOff>396875</xdr:colOff>
      <xdr:row>39</xdr:row>
      <xdr:rowOff>126093</xdr:rowOff>
    </xdr:to>
    <xdr:sp macro="" textlink="">
      <xdr:nvSpPr>
        <xdr:cNvPr id="91" name="円/楕円 90"/>
        <xdr:cNvSpPr/>
      </xdr:nvSpPr>
      <xdr:spPr>
        <a:xfrm>
          <a:off x="3048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110870</xdr:rowOff>
    </xdr:from>
    <xdr:ext cx="762000" cy="259045"/>
    <xdr:sp macro="" textlink="">
      <xdr:nvSpPr>
        <xdr:cNvPr id="92" name="テキスト ボックス 91"/>
        <xdr:cNvSpPr txBox="1"/>
      </xdr:nvSpPr>
      <xdr:spPr>
        <a:xfrm>
          <a:off x="2717800" y="679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152400</xdr:rowOff>
    </xdr:from>
    <xdr:to>
      <xdr:col>3</xdr:col>
      <xdr:colOff>193675</xdr:colOff>
      <xdr:row>39</xdr:row>
      <xdr:rowOff>82550</xdr:rowOff>
    </xdr:to>
    <xdr:sp macro="" textlink="">
      <xdr:nvSpPr>
        <xdr:cNvPr id="93" name="円/楕円 92"/>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67327</xdr:rowOff>
    </xdr:from>
    <xdr:ext cx="762000" cy="259045"/>
    <xdr:sp macro="" textlink="">
      <xdr:nvSpPr>
        <xdr:cNvPr id="94" name="テキスト ボックス 93"/>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24493</xdr:rowOff>
    </xdr:from>
    <xdr:to>
      <xdr:col>1</xdr:col>
      <xdr:colOff>676275</xdr:colOff>
      <xdr:row>39</xdr:row>
      <xdr:rowOff>126093</xdr:rowOff>
    </xdr:to>
    <xdr:sp macro="" textlink="">
      <xdr:nvSpPr>
        <xdr:cNvPr id="95" name="円/楕円 94"/>
        <xdr:cNvSpPr/>
      </xdr:nvSpPr>
      <xdr:spPr>
        <a:xfrm>
          <a:off x="1270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110870</xdr:rowOff>
    </xdr:from>
    <xdr:ext cx="762000" cy="259045"/>
    <xdr:sp macro="" textlink="">
      <xdr:nvSpPr>
        <xdr:cNvPr id="96" name="テキスト ボックス 95"/>
        <xdr:cNvSpPr txBox="1"/>
      </xdr:nvSpPr>
      <xdr:spPr>
        <a:xfrm>
          <a:off x="939800" y="679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従来から取り組んでいる事務経費等の削減により、類似団体及び全国平均値より低い値となっています。しかし、賃金を中心に増加傾向にあり、今後も引き続き歳出の適正化に努めていきます。</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2" name="直線コネクタ 121"/>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3"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4" name="直線コネクタ 123"/>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5"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6" name="直線コネクタ 125"/>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143002</xdr:rowOff>
    </xdr:from>
    <xdr:to>
      <xdr:col>24</xdr:col>
      <xdr:colOff>31750</xdr:colOff>
      <xdr:row>14</xdr:row>
      <xdr:rowOff>8128</xdr:rowOff>
    </xdr:to>
    <xdr:cxnSp macro="">
      <xdr:nvCxnSpPr>
        <xdr:cNvPr id="127" name="直線コネクタ 126"/>
        <xdr:cNvCxnSpPr/>
      </xdr:nvCxnSpPr>
      <xdr:spPr>
        <a:xfrm>
          <a:off x="15671800" y="23718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9415</xdr:rowOff>
    </xdr:from>
    <xdr:ext cx="762000" cy="259045"/>
    <xdr:sp macro="" textlink="">
      <xdr:nvSpPr>
        <xdr:cNvPr id="128"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9" name="フローチャート : 判断 128"/>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129286</xdr:rowOff>
    </xdr:from>
    <xdr:to>
      <xdr:col>22</xdr:col>
      <xdr:colOff>565150</xdr:colOff>
      <xdr:row>13</xdr:row>
      <xdr:rowOff>143002</xdr:rowOff>
    </xdr:to>
    <xdr:cxnSp macro="">
      <xdr:nvCxnSpPr>
        <xdr:cNvPr id="130" name="直線コネクタ 129"/>
        <xdr:cNvCxnSpPr/>
      </xdr:nvCxnSpPr>
      <xdr:spPr>
        <a:xfrm>
          <a:off x="14782800" y="23581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126492</xdr:rowOff>
    </xdr:from>
    <xdr:to>
      <xdr:col>22</xdr:col>
      <xdr:colOff>615950</xdr:colOff>
      <xdr:row>15</xdr:row>
      <xdr:rowOff>56642</xdr:rowOff>
    </xdr:to>
    <xdr:sp macro="" textlink="">
      <xdr:nvSpPr>
        <xdr:cNvPr id="131" name="フローチャート : 判断 130"/>
        <xdr:cNvSpPr/>
      </xdr:nvSpPr>
      <xdr:spPr>
        <a:xfrm>
          <a:off x="15621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41419</xdr:rowOff>
    </xdr:from>
    <xdr:ext cx="736600" cy="259045"/>
    <xdr:sp macro="" textlink="">
      <xdr:nvSpPr>
        <xdr:cNvPr id="132" name="テキスト ボックス 131"/>
        <xdr:cNvSpPr txBox="1"/>
      </xdr:nvSpPr>
      <xdr:spPr>
        <a:xfrm>
          <a:off x="15290800" y="261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120142</xdr:rowOff>
    </xdr:from>
    <xdr:to>
      <xdr:col>21</xdr:col>
      <xdr:colOff>361950</xdr:colOff>
      <xdr:row>13</xdr:row>
      <xdr:rowOff>129286</xdr:rowOff>
    </xdr:to>
    <xdr:cxnSp macro="">
      <xdr:nvCxnSpPr>
        <xdr:cNvPr id="133" name="直線コネクタ 132"/>
        <xdr:cNvCxnSpPr/>
      </xdr:nvCxnSpPr>
      <xdr:spPr>
        <a:xfrm>
          <a:off x="13893800" y="23489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4" name="フローチャート : 判断 133"/>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45991</xdr:rowOff>
    </xdr:from>
    <xdr:ext cx="762000" cy="259045"/>
    <xdr:sp macro="" textlink="">
      <xdr:nvSpPr>
        <xdr:cNvPr id="135" name="テキスト ボックス 134"/>
        <xdr:cNvSpPr txBox="1"/>
      </xdr:nvSpPr>
      <xdr:spPr>
        <a:xfrm>
          <a:off x="14401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74422</xdr:rowOff>
    </xdr:from>
    <xdr:to>
      <xdr:col>20</xdr:col>
      <xdr:colOff>158750</xdr:colOff>
      <xdr:row>13</xdr:row>
      <xdr:rowOff>120142</xdr:rowOff>
    </xdr:to>
    <xdr:cxnSp macro="">
      <xdr:nvCxnSpPr>
        <xdr:cNvPr id="136" name="直線コネクタ 135"/>
        <xdr:cNvCxnSpPr/>
      </xdr:nvCxnSpPr>
      <xdr:spPr>
        <a:xfrm>
          <a:off x="13004800" y="23032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7" name="フローチャート : 判断 136"/>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27703</xdr:rowOff>
    </xdr:from>
    <xdr:ext cx="762000" cy="259045"/>
    <xdr:sp macro="" textlink="">
      <xdr:nvSpPr>
        <xdr:cNvPr id="138" name="テキスト ボックス 137"/>
        <xdr:cNvSpPr txBox="1"/>
      </xdr:nvSpPr>
      <xdr:spPr>
        <a:xfrm>
          <a:off x="13512800" y="25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9" name="フローチャート : 判断 138"/>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4843</xdr:rowOff>
    </xdr:from>
    <xdr:ext cx="762000" cy="259045"/>
    <xdr:sp macro="" textlink="">
      <xdr:nvSpPr>
        <xdr:cNvPr id="140" name="テキスト ボックス 139"/>
        <xdr:cNvSpPr txBox="1"/>
      </xdr:nvSpPr>
      <xdr:spPr>
        <a:xfrm>
          <a:off x="12623800" y="257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128778</xdr:rowOff>
    </xdr:from>
    <xdr:to>
      <xdr:col>24</xdr:col>
      <xdr:colOff>82550</xdr:colOff>
      <xdr:row>14</xdr:row>
      <xdr:rowOff>58928</xdr:rowOff>
    </xdr:to>
    <xdr:sp macro="" textlink="">
      <xdr:nvSpPr>
        <xdr:cNvPr id="146" name="円/楕円 145"/>
        <xdr:cNvSpPr/>
      </xdr:nvSpPr>
      <xdr:spPr>
        <a:xfrm>
          <a:off x="164592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37355</xdr:rowOff>
    </xdr:from>
    <xdr:ext cx="762000" cy="259045"/>
    <xdr:sp macro="" textlink="">
      <xdr:nvSpPr>
        <xdr:cNvPr id="147" name="物件費該当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92202</xdr:rowOff>
    </xdr:from>
    <xdr:to>
      <xdr:col>22</xdr:col>
      <xdr:colOff>615950</xdr:colOff>
      <xdr:row>14</xdr:row>
      <xdr:rowOff>22352</xdr:rowOff>
    </xdr:to>
    <xdr:sp macro="" textlink="">
      <xdr:nvSpPr>
        <xdr:cNvPr id="148" name="円/楕円 147"/>
        <xdr:cNvSpPr/>
      </xdr:nvSpPr>
      <xdr:spPr>
        <a:xfrm>
          <a:off x="15621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32529</xdr:rowOff>
    </xdr:from>
    <xdr:ext cx="736600" cy="259045"/>
    <xdr:sp macro="" textlink="">
      <xdr:nvSpPr>
        <xdr:cNvPr id="149" name="テキスト ボックス 148"/>
        <xdr:cNvSpPr txBox="1"/>
      </xdr:nvSpPr>
      <xdr:spPr>
        <a:xfrm>
          <a:off x="15290800" y="2089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78486</xdr:rowOff>
    </xdr:from>
    <xdr:to>
      <xdr:col>21</xdr:col>
      <xdr:colOff>412750</xdr:colOff>
      <xdr:row>14</xdr:row>
      <xdr:rowOff>8636</xdr:rowOff>
    </xdr:to>
    <xdr:sp macro="" textlink="">
      <xdr:nvSpPr>
        <xdr:cNvPr id="150" name="円/楕円 149"/>
        <xdr:cNvSpPr/>
      </xdr:nvSpPr>
      <xdr:spPr>
        <a:xfrm>
          <a:off x="14732000" y="230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18813</xdr:rowOff>
    </xdr:from>
    <xdr:ext cx="762000" cy="259045"/>
    <xdr:sp macro="" textlink="">
      <xdr:nvSpPr>
        <xdr:cNvPr id="151" name="テキスト ボックス 150"/>
        <xdr:cNvSpPr txBox="1"/>
      </xdr:nvSpPr>
      <xdr:spPr>
        <a:xfrm>
          <a:off x="14401800" y="2076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69342</xdr:rowOff>
    </xdr:from>
    <xdr:to>
      <xdr:col>20</xdr:col>
      <xdr:colOff>209550</xdr:colOff>
      <xdr:row>13</xdr:row>
      <xdr:rowOff>170942</xdr:rowOff>
    </xdr:to>
    <xdr:sp macro="" textlink="">
      <xdr:nvSpPr>
        <xdr:cNvPr id="152" name="円/楕円 151"/>
        <xdr:cNvSpPr/>
      </xdr:nvSpPr>
      <xdr:spPr>
        <a:xfrm>
          <a:off x="13843000" y="22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9669</xdr:rowOff>
    </xdr:from>
    <xdr:ext cx="762000" cy="259045"/>
    <xdr:sp macro="" textlink="">
      <xdr:nvSpPr>
        <xdr:cNvPr id="153" name="テキスト ボックス 152"/>
        <xdr:cNvSpPr txBox="1"/>
      </xdr:nvSpPr>
      <xdr:spPr>
        <a:xfrm>
          <a:off x="13512800" y="20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23622</xdr:rowOff>
    </xdr:from>
    <xdr:to>
      <xdr:col>19</xdr:col>
      <xdr:colOff>6350</xdr:colOff>
      <xdr:row>13</xdr:row>
      <xdr:rowOff>125222</xdr:rowOff>
    </xdr:to>
    <xdr:sp macro="" textlink="">
      <xdr:nvSpPr>
        <xdr:cNvPr id="154" name="円/楕円 153"/>
        <xdr:cNvSpPr/>
      </xdr:nvSpPr>
      <xdr:spPr>
        <a:xfrm>
          <a:off x="12954000" y="225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135399</xdr:rowOff>
    </xdr:from>
    <xdr:ext cx="762000" cy="259045"/>
    <xdr:sp macro="" textlink="">
      <xdr:nvSpPr>
        <xdr:cNvPr id="155" name="テキスト ボックス 154"/>
        <xdr:cNvSpPr txBox="1"/>
      </xdr:nvSpPr>
      <xdr:spPr>
        <a:xfrm>
          <a:off x="12623800" y="20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扶助費は、民間保育所運営費、生活保護費や障害者訓練等給付費などの影響により前年度から</a:t>
          </a:r>
          <a:r>
            <a:rPr kumimoji="1" lang="en-US" altLang="ja-JP" sz="1100" baseline="0">
              <a:solidFill>
                <a:schemeClr val="dk1"/>
              </a:solidFill>
              <a:effectLst/>
              <a:latin typeface="+mn-lt"/>
              <a:ea typeface="+mn-ea"/>
              <a:cs typeface="+mn-cs"/>
            </a:rPr>
            <a:t>0.8</a:t>
          </a:r>
          <a:r>
            <a:rPr kumimoji="1" lang="ja-JP" altLang="ja-JP" sz="1100" baseline="0">
              <a:solidFill>
                <a:schemeClr val="dk1"/>
              </a:solidFill>
              <a:effectLst/>
              <a:latin typeface="+mn-lt"/>
              <a:ea typeface="+mn-ea"/>
              <a:cs typeface="+mn-cs"/>
            </a:rPr>
            <a:t>ポイント悪化しています。類似団体、全国、京都府内平均と比較しても高い水準となっており、財政硬直化の要因の一つとなっています。</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5" name="直線コネクタ 184"/>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20865</xdr:rowOff>
    </xdr:from>
    <xdr:to>
      <xdr:col>7</xdr:col>
      <xdr:colOff>15875</xdr:colOff>
      <xdr:row>59</xdr:row>
      <xdr:rowOff>151493</xdr:rowOff>
    </xdr:to>
    <xdr:cxnSp macro="">
      <xdr:nvCxnSpPr>
        <xdr:cNvPr id="190" name="直線コネクタ 189"/>
        <xdr:cNvCxnSpPr/>
      </xdr:nvCxnSpPr>
      <xdr:spPr>
        <a:xfrm>
          <a:off x="3987800" y="101364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166205</xdr:rowOff>
    </xdr:from>
    <xdr:ext cx="762000" cy="259045"/>
    <xdr:sp macro="" textlink="">
      <xdr:nvSpPr>
        <xdr:cNvPr id="191" name="扶助費平均値テキスト"/>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110672</xdr:rowOff>
    </xdr:from>
    <xdr:to>
      <xdr:col>5</xdr:col>
      <xdr:colOff>549275</xdr:colOff>
      <xdr:row>59</xdr:row>
      <xdr:rowOff>20865</xdr:rowOff>
    </xdr:to>
    <xdr:cxnSp macro="">
      <xdr:nvCxnSpPr>
        <xdr:cNvPr id="193" name="直線コネクタ 192"/>
        <xdr:cNvCxnSpPr/>
      </xdr:nvCxnSpPr>
      <xdr:spPr>
        <a:xfrm>
          <a:off x="3098800" y="100547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4" name="フローチャート : 判断 193"/>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147155</xdr:rowOff>
    </xdr:from>
    <xdr:ext cx="736600" cy="259045"/>
    <xdr:sp macro="" textlink="">
      <xdr:nvSpPr>
        <xdr:cNvPr id="195" name="テキスト ボックス 194"/>
        <xdr:cNvSpPr txBox="1"/>
      </xdr:nvSpPr>
      <xdr:spPr>
        <a:xfrm>
          <a:off x="3606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78015</xdr:rowOff>
    </xdr:from>
    <xdr:to>
      <xdr:col>4</xdr:col>
      <xdr:colOff>346075</xdr:colOff>
      <xdr:row>58</xdr:row>
      <xdr:rowOff>110672</xdr:rowOff>
    </xdr:to>
    <xdr:cxnSp macro="">
      <xdr:nvCxnSpPr>
        <xdr:cNvPr id="196" name="直線コネクタ 195"/>
        <xdr:cNvCxnSpPr/>
      </xdr:nvCxnSpPr>
      <xdr:spPr>
        <a:xfrm>
          <a:off x="2209800" y="10022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7" name="フローチャート :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65512</xdr:rowOff>
    </xdr:from>
    <xdr:ext cx="762000" cy="259045"/>
    <xdr:sp macro="" textlink="">
      <xdr:nvSpPr>
        <xdr:cNvPr id="198" name="テキスト ボックス 197"/>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xdr:rowOff>
    </xdr:from>
    <xdr:to>
      <xdr:col>3</xdr:col>
      <xdr:colOff>142875</xdr:colOff>
      <xdr:row>58</xdr:row>
      <xdr:rowOff>78015</xdr:rowOff>
    </xdr:to>
    <xdr:cxnSp macro="">
      <xdr:nvCxnSpPr>
        <xdr:cNvPr id="199" name="直線コネクタ 198"/>
        <xdr:cNvCxnSpPr/>
      </xdr:nvCxnSpPr>
      <xdr:spPr>
        <a:xfrm>
          <a:off x="1320800" y="99568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201" name="テキスト ボックス 200"/>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138992</xdr:rowOff>
    </xdr:from>
    <xdr:ext cx="762000" cy="259045"/>
    <xdr:sp macro="" textlink="">
      <xdr:nvSpPr>
        <xdr:cNvPr id="203" name="テキスト ボックス 202"/>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100693</xdr:rowOff>
    </xdr:from>
    <xdr:to>
      <xdr:col>7</xdr:col>
      <xdr:colOff>66675</xdr:colOff>
      <xdr:row>60</xdr:row>
      <xdr:rowOff>30843</xdr:rowOff>
    </xdr:to>
    <xdr:sp macro="" textlink="">
      <xdr:nvSpPr>
        <xdr:cNvPr id="209" name="円/楕円 208"/>
        <xdr:cNvSpPr/>
      </xdr:nvSpPr>
      <xdr:spPr>
        <a:xfrm>
          <a:off x="4775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72770</xdr:rowOff>
    </xdr:from>
    <xdr:ext cx="762000" cy="259045"/>
    <xdr:sp macro="" textlink="">
      <xdr:nvSpPr>
        <xdr:cNvPr id="210" name="扶助費該当値テキスト"/>
        <xdr:cNvSpPr txBox="1"/>
      </xdr:nvSpPr>
      <xdr:spPr>
        <a:xfrm>
          <a:off x="4914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141515</xdr:rowOff>
    </xdr:from>
    <xdr:to>
      <xdr:col>5</xdr:col>
      <xdr:colOff>600075</xdr:colOff>
      <xdr:row>59</xdr:row>
      <xdr:rowOff>71665</xdr:rowOff>
    </xdr:to>
    <xdr:sp macro="" textlink="">
      <xdr:nvSpPr>
        <xdr:cNvPr id="211" name="円/楕円 210"/>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56442</xdr:rowOff>
    </xdr:from>
    <xdr:ext cx="736600" cy="259045"/>
    <xdr:sp macro="" textlink="">
      <xdr:nvSpPr>
        <xdr:cNvPr id="212" name="テキスト ボックス 211"/>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59872</xdr:rowOff>
    </xdr:from>
    <xdr:to>
      <xdr:col>4</xdr:col>
      <xdr:colOff>396875</xdr:colOff>
      <xdr:row>58</xdr:row>
      <xdr:rowOff>161472</xdr:rowOff>
    </xdr:to>
    <xdr:sp macro="" textlink="">
      <xdr:nvSpPr>
        <xdr:cNvPr id="213" name="円/楕円 212"/>
        <xdr:cNvSpPr/>
      </xdr:nvSpPr>
      <xdr:spPr>
        <a:xfrm>
          <a:off x="3048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146249</xdr:rowOff>
    </xdr:from>
    <xdr:ext cx="762000" cy="259045"/>
    <xdr:sp macro="" textlink="">
      <xdr:nvSpPr>
        <xdr:cNvPr id="214" name="テキスト ボックス 213"/>
        <xdr:cNvSpPr txBox="1"/>
      </xdr:nvSpPr>
      <xdr:spPr>
        <a:xfrm>
          <a:off x="2717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27215</xdr:rowOff>
    </xdr:from>
    <xdr:to>
      <xdr:col>3</xdr:col>
      <xdr:colOff>193675</xdr:colOff>
      <xdr:row>58</xdr:row>
      <xdr:rowOff>128815</xdr:rowOff>
    </xdr:to>
    <xdr:sp macro="" textlink="">
      <xdr:nvSpPr>
        <xdr:cNvPr id="215" name="円/楕円 214"/>
        <xdr:cNvSpPr/>
      </xdr:nvSpPr>
      <xdr:spPr>
        <a:xfrm>
          <a:off x="2159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113592</xdr:rowOff>
    </xdr:from>
    <xdr:ext cx="762000" cy="259045"/>
    <xdr:sp macro="" textlink="">
      <xdr:nvSpPr>
        <xdr:cNvPr id="216" name="テキスト ボックス 215"/>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17" name="円/楕円 216"/>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18" name="テキスト ボックス 217"/>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ysClr val="windowText" lastClr="000000"/>
              </a:solidFill>
              <a:effectLst/>
              <a:latin typeface="+mn-lt"/>
              <a:ea typeface="+mn-ea"/>
              <a:cs typeface="+mn-cs"/>
            </a:rPr>
            <a:t>　</a:t>
          </a:r>
          <a:r>
            <a:rPr kumimoji="1" lang="en-US" altLang="ja-JP" sz="1100" baseline="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高齢化などの影響により、後期高齢者医療事業特別会計や、介護保険事業特別会計への繰出金が増加</a:t>
          </a:r>
          <a:r>
            <a:rPr kumimoji="1" lang="ja-JP" altLang="en-US" sz="1100" baseline="0">
              <a:solidFill>
                <a:sysClr val="windowText" lastClr="000000"/>
              </a:solidFill>
              <a:effectLst/>
              <a:latin typeface="+mn-lt"/>
              <a:ea typeface="+mn-ea"/>
              <a:cs typeface="+mn-cs"/>
            </a:rPr>
            <a:t>したため</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前年度より</a:t>
          </a:r>
          <a:r>
            <a:rPr kumimoji="1" lang="en-US" altLang="ja-JP" sz="1100" baseline="0">
              <a:solidFill>
                <a:sysClr val="windowText" lastClr="000000"/>
              </a:solidFill>
              <a:effectLst/>
              <a:latin typeface="+mn-lt"/>
              <a:ea typeface="+mn-ea"/>
              <a:cs typeface="+mn-cs"/>
            </a:rPr>
            <a:t>0.8</a:t>
          </a:r>
          <a:r>
            <a:rPr kumimoji="1" lang="ja-JP" altLang="en-US" sz="1100" baseline="0">
              <a:solidFill>
                <a:sysClr val="windowText" lastClr="000000"/>
              </a:solidFill>
              <a:effectLst/>
              <a:latin typeface="+mn-lt"/>
              <a:ea typeface="+mn-ea"/>
              <a:cs typeface="+mn-cs"/>
            </a:rPr>
            <a:t>ポイント悪化しております。</a:t>
          </a:r>
          <a:endParaRPr kumimoji="1" lang="en-US" altLang="ja-JP" sz="1100" baseline="0">
            <a:solidFill>
              <a:sysClr val="windowText" lastClr="000000"/>
            </a:solidFill>
            <a:effectLst/>
            <a:latin typeface="+mn-lt"/>
            <a:ea typeface="+mn-ea"/>
            <a:cs typeface="+mn-cs"/>
          </a:endParaRPr>
        </a:p>
        <a:p>
          <a:r>
            <a:rPr kumimoji="1" lang="ja-JP" altLang="en-US" sz="1100" baseline="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今後も独立採算の原則に立ち返り、各会計における財政運営の健全化を図る中で、</a:t>
          </a:r>
          <a:r>
            <a:rPr kumimoji="1" lang="ja-JP" altLang="en-US" sz="1100" baseline="0">
              <a:solidFill>
                <a:sysClr val="windowText" lastClr="000000"/>
              </a:solidFill>
              <a:effectLst/>
              <a:latin typeface="+mn-lt"/>
              <a:ea typeface="+mn-ea"/>
              <a:cs typeface="+mn-cs"/>
            </a:rPr>
            <a:t>一般</a:t>
          </a:r>
          <a:r>
            <a:rPr kumimoji="1" lang="ja-JP" altLang="ja-JP" sz="1100" baseline="0">
              <a:solidFill>
                <a:sysClr val="windowText" lastClr="000000"/>
              </a:solidFill>
              <a:effectLst/>
              <a:latin typeface="+mn-lt"/>
              <a:ea typeface="+mn-ea"/>
              <a:cs typeface="+mn-cs"/>
            </a:rPr>
            <a:t>会計からの繰出に安易に頼らない財政運営を構築していきます。 </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6" name="直線コネクタ 245"/>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7"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8" name="直線コネクタ 247"/>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9"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0" name="直線コネクタ 249"/>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57</xdr:row>
      <xdr:rowOff>19050</xdr:rowOff>
    </xdr:to>
    <xdr:cxnSp macro="">
      <xdr:nvCxnSpPr>
        <xdr:cNvPr id="251" name="直線コネクタ 250"/>
        <xdr:cNvCxnSpPr/>
      </xdr:nvCxnSpPr>
      <xdr:spPr>
        <a:xfrm>
          <a:off x="15671800" y="9690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58</xdr:row>
      <xdr:rowOff>0</xdr:rowOff>
    </xdr:to>
    <xdr:cxnSp macro="">
      <xdr:nvCxnSpPr>
        <xdr:cNvPr id="254" name="直線コネクタ 253"/>
        <xdr:cNvCxnSpPr/>
      </xdr:nvCxnSpPr>
      <xdr:spPr>
        <a:xfrm flipV="1">
          <a:off x="14782800" y="96901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146050</xdr:rowOff>
    </xdr:from>
    <xdr:to>
      <xdr:col>22</xdr:col>
      <xdr:colOff>615950</xdr:colOff>
      <xdr:row>56</xdr:row>
      <xdr:rowOff>76200</xdr:rowOff>
    </xdr:to>
    <xdr:sp macro="" textlink="">
      <xdr:nvSpPr>
        <xdr:cNvPr id="255" name="フローチャート : 判断 254"/>
        <xdr:cNvSpPr/>
      </xdr:nvSpPr>
      <xdr:spPr>
        <a:xfrm>
          <a:off x="15621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86377</xdr:rowOff>
    </xdr:from>
    <xdr:ext cx="736600" cy="259045"/>
    <xdr:sp macro="" textlink="">
      <xdr:nvSpPr>
        <xdr:cNvPr id="256" name="テキスト ボックス 255"/>
        <xdr:cNvSpPr txBox="1"/>
      </xdr:nvSpPr>
      <xdr:spPr>
        <a:xfrm>
          <a:off x="15290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133350</xdr:rowOff>
    </xdr:from>
    <xdr:to>
      <xdr:col>21</xdr:col>
      <xdr:colOff>361950</xdr:colOff>
      <xdr:row>58</xdr:row>
      <xdr:rowOff>0</xdr:rowOff>
    </xdr:to>
    <xdr:cxnSp macro="">
      <xdr:nvCxnSpPr>
        <xdr:cNvPr id="257" name="直線コネクタ 256"/>
        <xdr:cNvCxnSpPr/>
      </xdr:nvCxnSpPr>
      <xdr:spPr>
        <a:xfrm>
          <a:off x="138938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95250</xdr:rowOff>
    </xdr:from>
    <xdr:to>
      <xdr:col>20</xdr:col>
      <xdr:colOff>158750</xdr:colOff>
      <xdr:row>57</xdr:row>
      <xdr:rowOff>133350</xdr:rowOff>
    </xdr:to>
    <xdr:cxnSp macro="">
      <xdr:nvCxnSpPr>
        <xdr:cNvPr id="260" name="直線コネクタ 259"/>
        <xdr:cNvCxnSpPr/>
      </xdr:nvCxnSpPr>
      <xdr:spPr>
        <a:xfrm>
          <a:off x="130048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61" name="フローチャート : 判断 260"/>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62" name="テキスト ボックス 261"/>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3" name="フローチャート : 判断 262"/>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10177</xdr:rowOff>
    </xdr:from>
    <xdr:ext cx="762000" cy="259045"/>
    <xdr:sp macro="" textlink="">
      <xdr:nvSpPr>
        <xdr:cNvPr id="264" name="テキスト ボックス 263"/>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139700</xdr:rowOff>
    </xdr:from>
    <xdr:to>
      <xdr:col>24</xdr:col>
      <xdr:colOff>82550</xdr:colOff>
      <xdr:row>57</xdr:row>
      <xdr:rowOff>69850</xdr:rowOff>
    </xdr:to>
    <xdr:sp macro="" textlink="">
      <xdr:nvSpPr>
        <xdr:cNvPr id="270" name="円/楕円 269"/>
        <xdr:cNvSpPr/>
      </xdr:nvSpPr>
      <xdr:spPr>
        <a:xfrm>
          <a:off x="16459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111777</xdr:rowOff>
    </xdr:from>
    <xdr:ext cx="762000" cy="259045"/>
    <xdr:sp macro="" textlink="">
      <xdr:nvSpPr>
        <xdr:cNvPr id="271" name="その他該当値テキスト"/>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72" name="円/楕円 271"/>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73" name="テキスト ボックス 272"/>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120650</xdr:rowOff>
    </xdr:from>
    <xdr:to>
      <xdr:col>21</xdr:col>
      <xdr:colOff>412750</xdr:colOff>
      <xdr:row>58</xdr:row>
      <xdr:rowOff>50800</xdr:rowOff>
    </xdr:to>
    <xdr:sp macro="" textlink="">
      <xdr:nvSpPr>
        <xdr:cNvPr id="274" name="円/楕円 273"/>
        <xdr:cNvSpPr/>
      </xdr:nvSpPr>
      <xdr:spPr>
        <a:xfrm>
          <a:off x="14732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35577</xdr:rowOff>
    </xdr:from>
    <xdr:ext cx="762000" cy="259045"/>
    <xdr:sp macro="" textlink="">
      <xdr:nvSpPr>
        <xdr:cNvPr id="275" name="テキスト ボックス 274"/>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82550</xdr:rowOff>
    </xdr:from>
    <xdr:to>
      <xdr:col>20</xdr:col>
      <xdr:colOff>209550</xdr:colOff>
      <xdr:row>58</xdr:row>
      <xdr:rowOff>12700</xdr:rowOff>
    </xdr:to>
    <xdr:sp macro="" textlink="">
      <xdr:nvSpPr>
        <xdr:cNvPr id="276" name="円/楕円 275"/>
        <xdr:cNvSpPr/>
      </xdr:nvSpPr>
      <xdr:spPr>
        <a:xfrm>
          <a:off x="13843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168927</xdr:rowOff>
    </xdr:from>
    <xdr:ext cx="762000" cy="259045"/>
    <xdr:sp macro="" textlink="">
      <xdr:nvSpPr>
        <xdr:cNvPr id="277" name="テキスト ボックス 276"/>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44450</xdr:rowOff>
    </xdr:from>
    <xdr:to>
      <xdr:col>19</xdr:col>
      <xdr:colOff>6350</xdr:colOff>
      <xdr:row>57</xdr:row>
      <xdr:rowOff>146050</xdr:rowOff>
    </xdr:to>
    <xdr:sp macro="" textlink="">
      <xdr:nvSpPr>
        <xdr:cNvPr id="278" name="円/楕円 277"/>
        <xdr:cNvSpPr/>
      </xdr:nvSpPr>
      <xdr:spPr>
        <a:xfrm>
          <a:off x="12954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130827</xdr:rowOff>
    </xdr:from>
    <xdr:ext cx="762000" cy="259045"/>
    <xdr:sp macro="" textlink="">
      <xdr:nvSpPr>
        <xdr:cNvPr id="279" name="テキスト ボックス 278"/>
        <xdr:cNvSpPr txBox="1"/>
      </xdr:nvSpPr>
      <xdr:spPr>
        <a:xfrm>
          <a:off x="12623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ysClr val="windowText" lastClr="000000"/>
              </a:solidFill>
              <a:effectLst/>
              <a:latin typeface="+mn-lt"/>
              <a:ea typeface="+mn-ea"/>
              <a:cs typeface="+mn-cs"/>
            </a:rPr>
            <a:t>　</a:t>
          </a:r>
          <a:r>
            <a:rPr kumimoji="1" lang="en-US" altLang="ja-JP" sz="1100" baseline="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公共下水道事業会計</a:t>
          </a:r>
          <a:r>
            <a:rPr kumimoji="1" lang="ja-JP" altLang="en-US" sz="1100" baseline="0">
              <a:solidFill>
                <a:sysClr val="windowText" lastClr="000000"/>
              </a:solidFill>
              <a:effectLst/>
              <a:latin typeface="+mn-lt"/>
              <a:ea typeface="+mn-ea"/>
              <a:cs typeface="+mn-cs"/>
            </a:rPr>
            <a:t>出資金等の減少などはあるものの、前年度に引き続き</a:t>
          </a:r>
          <a:r>
            <a:rPr kumimoji="1" lang="ja-JP" altLang="ja-JP" sz="1100" baseline="0">
              <a:solidFill>
                <a:sysClr val="windowText" lastClr="000000"/>
              </a:solidFill>
              <a:effectLst/>
              <a:latin typeface="+mn-lt"/>
              <a:ea typeface="+mn-ea"/>
              <a:cs typeface="+mn-cs"/>
            </a:rPr>
            <a:t>類似団体及び全国</a:t>
          </a:r>
          <a:r>
            <a:rPr kumimoji="1" lang="ja-JP" altLang="en-US" sz="1100" baseline="0">
              <a:solidFill>
                <a:sysClr val="windowText" lastClr="000000"/>
              </a:solidFill>
              <a:effectLst/>
              <a:latin typeface="+mn-lt"/>
              <a:ea typeface="+mn-ea"/>
              <a:cs typeface="+mn-cs"/>
            </a:rPr>
            <a:t>及び京都府内</a:t>
          </a:r>
          <a:r>
            <a:rPr kumimoji="1" lang="ja-JP" altLang="ja-JP" sz="1100" baseline="0">
              <a:solidFill>
                <a:sysClr val="windowText" lastClr="000000"/>
              </a:solidFill>
              <a:effectLst/>
              <a:latin typeface="+mn-lt"/>
              <a:ea typeface="+mn-ea"/>
              <a:cs typeface="+mn-cs"/>
            </a:rPr>
            <a:t>平均値よ</a:t>
          </a:r>
          <a:r>
            <a:rPr kumimoji="1" lang="ja-JP" altLang="en-US" sz="1100" baseline="0">
              <a:solidFill>
                <a:sysClr val="windowText" lastClr="000000"/>
              </a:solidFill>
              <a:effectLst/>
              <a:latin typeface="+mn-lt"/>
              <a:ea typeface="+mn-ea"/>
              <a:cs typeface="+mn-cs"/>
            </a:rPr>
            <a:t>り高い</a:t>
          </a:r>
          <a:r>
            <a:rPr kumimoji="1" lang="ja-JP" altLang="ja-JP" sz="1100" baseline="0">
              <a:solidFill>
                <a:sysClr val="windowText" lastClr="000000"/>
              </a:solidFill>
              <a:effectLst/>
              <a:latin typeface="+mn-lt"/>
              <a:ea typeface="+mn-ea"/>
              <a:cs typeface="+mn-cs"/>
            </a:rPr>
            <a:t>値となって</a:t>
          </a:r>
          <a:r>
            <a:rPr kumimoji="1" lang="ja-JP" altLang="en-US" sz="1100" baseline="0">
              <a:solidFill>
                <a:sysClr val="windowText" lastClr="000000"/>
              </a:solidFill>
              <a:effectLst/>
              <a:latin typeface="+mn-lt"/>
              <a:ea typeface="+mn-ea"/>
              <a:cs typeface="+mn-cs"/>
            </a:rPr>
            <a:t>いるため、</a:t>
          </a:r>
          <a:r>
            <a:rPr kumimoji="1" lang="ja-JP" altLang="ja-JP" sz="1100" baseline="0">
              <a:solidFill>
                <a:sysClr val="windowText" lastClr="000000"/>
              </a:solidFill>
              <a:effectLst/>
              <a:latin typeface="+mn-lt"/>
              <a:ea typeface="+mn-ea"/>
              <a:cs typeface="+mn-cs"/>
            </a:rPr>
            <a:t>今後も補助金等の見直しに取り組んでいきます。</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7" name="直線コネクタ 306"/>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10"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11" name="直線コネクタ 310"/>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152400</xdr:rowOff>
    </xdr:from>
    <xdr:to>
      <xdr:col>24</xdr:col>
      <xdr:colOff>31750</xdr:colOff>
      <xdr:row>38</xdr:row>
      <xdr:rowOff>152400</xdr:rowOff>
    </xdr:to>
    <xdr:cxnSp macro="">
      <xdr:nvCxnSpPr>
        <xdr:cNvPr id="312" name="直線コネクタ 311"/>
        <xdr:cNvCxnSpPr/>
      </xdr:nvCxnSpPr>
      <xdr:spPr>
        <a:xfrm>
          <a:off x="15671800" y="666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13"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4" name="フローチャート : 判断 313"/>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38</xdr:row>
      <xdr:rowOff>152400</xdr:rowOff>
    </xdr:to>
    <xdr:cxnSp macro="">
      <xdr:nvCxnSpPr>
        <xdr:cNvPr id="315" name="直線コネクタ 314"/>
        <xdr:cNvCxnSpPr/>
      </xdr:nvCxnSpPr>
      <xdr:spPr>
        <a:xfrm>
          <a:off x="14782800" y="64135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69850</xdr:rowOff>
    </xdr:from>
    <xdr:to>
      <xdr:col>22</xdr:col>
      <xdr:colOff>615950</xdr:colOff>
      <xdr:row>38</xdr:row>
      <xdr:rowOff>0</xdr:rowOff>
    </xdr:to>
    <xdr:sp macro="" textlink="">
      <xdr:nvSpPr>
        <xdr:cNvPr id="316" name="フローチャート : 判断 315"/>
        <xdr:cNvSpPr/>
      </xdr:nvSpPr>
      <xdr:spPr>
        <a:xfrm>
          <a:off x="15621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10177</xdr:rowOff>
    </xdr:from>
    <xdr:ext cx="736600" cy="259045"/>
    <xdr:sp macro="" textlink="">
      <xdr:nvSpPr>
        <xdr:cNvPr id="317" name="テキスト ボックス 316"/>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95250</xdr:rowOff>
    </xdr:to>
    <xdr:cxnSp macro="">
      <xdr:nvCxnSpPr>
        <xdr:cNvPr id="318" name="直線コネクタ 317"/>
        <xdr:cNvCxnSpPr/>
      </xdr:nvCxnSpPr>
      <xdr:spPr>
        <a:xfrm flipV="1">
          <a:off x="13893800" y="6413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9" name="フローチャート :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54627</xdr:rowOff>
    </xdr:from>
    <xdr:ext cx="762000" cy="259045"/>
    <xdr:sp macro="" textlink="">
      <xdr:nvSpPr>
        <xdr:cNvPr id="320" name="テキスト ボックス 319"/>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95250</xdr:rowOff>
    </xdr:from>
    <xdr:to>
      <xdr:col>20</xdr:col>
      <xdr:colOff>158750</xdr:colOff>
      <xdr:row>37</xdr:row>
      <xdr:rowOff>95250</xdr:rowOff>
    </xdr:to>
    <xdr:cxnSp macro="">
      <xdr:nvCxnSpPr>
        <xdr:cNvPr id="321" name="直線コネクタ 320"/>
        <xdr:cNvCxnSpPr/>
      </xdr:nvCxnSpPr>
      <xdr:spPr>
        <a:xfrm>
          <a:off x="13004800" y="643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23" name="テキスト ボックス 322"/>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4" name="フローチャート :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80027</xdr:rowOff>
    </xdr:from>
    <xdr:ext cx="762000" cy="259045"/>
    <xdr:sp macro="" textlink="">
      <xdr:nvSpPr>
        <xdr:cNvPr id="325" name="テキスト ボックス 324"/>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101600</xdr:rowOff>
    </xdr:from>
    <xdr:to>
      <xdr:col>24</xdr:col>
      <xdr:colOff>82550</xdr:colOff>
      <xdr:row>39</xdr:row>
      <xdr:rowOff>31750</xdr:rowOff>
    </xdr:to>
    <xdr:sp macro="" textlink="">
      <xdr:nvSpPr>
        <xdr:cNvPr id="331" name="円/楕円 330"/>
        <xdr:cNvSpPr/>
      </xdr:nvSpPr>
      <xdr:spPr>
        <a:xfrm>
          <a:off x="164592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73677</xdr:rowOff>
    </xdr:from>
    <xdr:ext cx="762000" cy="259045"/>
    <xdr:sp macro="" textlink="">
      <xdr:nvSpPr>
        <xdr:cNvPr id="332" name="補助費等該当値テキスト"/>
        <xdr:cNvSpPr txBox="1"/>
      </xdr:nvSpPr>
      <xdr:spPr>
        <a:xfrm>
          <a:off x="165989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101600</xdr:rowOff>
    </xdr:from>
    <xdr:to>
      <xdr:col>22</xdr:col>
      <xdr:colOff>615950</xdr:colOff>
      <xdr:row>39</xdr:row>
      <xdr:rowOff>31750</xdr:rowOff>
    </xdr:to>
    <xdr:sp macro="" textlink="">
      <xdr:nvSpPr>
        <xdr:cNvPr id="333" name="円/楕円 332"/>
        <xdr:cNvSpPr/>
      </xdr:nvSpPr>
      <xdr:spPr>
        <a:xfrm>
          <a:off x="15621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16527</xdr:rowOff>
    </xdr:from>
    <xdr:ext cx="736600" cy="259045"/>
    <xdr:sp macro="" textlink="">
      <xdr:nvSpPr>
        <xdr:cNvPr id="334" name="テキスト ボックス 333"/>
        <xdr:cNvSpPr txBox="1"/>
      </xdr:nvSpPr>
      <xdr:spPr>
        <a:xfrm>
          <a:off x="15290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35" name="円/楕円 334"/>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36" name="テキスト ボックス 335"/>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44450</xdr:rowOff>
    </xdr:from>
    <xdr:to>
      <xdr:col>20</xdr:col>
      <xdr:colOff>209550</xdr:colOff>
      <xdr:row>37</xdr:row>
      <xdr:rowOff>146050</xdr:rowOff>
    </xdr:to>
    <xdr:sp macro="" textlink="">
      <xdr:nvSpPr>
        <xdr:cNvPr id="337" name="円/楕円 336"/>
        <xdr:cNvSpPr/>
      </xdr:nvSpPr>
      <xdr:spPr>
        <a:xfrm>
          <a:off x="13843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130827</xdr:rowOff>
    </xdr:from>
    <xdr:ext cx="762000" cy="259045"/>
    <xdr:sp macro="" textlink="">
      <xdr:nvSpPr>
        <xdr:cNvPr id="338" name="テキスト ボックス 337"/>
        <xdr:cNvSpPr txBox="1"/>
      </xdr:nvSpPr>
      <xdr:spPr>
        <a:xfrm>
          <a:off x="13512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44450</xdr:rowOff>
    </xdr:from>
    <xdr:to>
      <xdr:col>19</xdr:col>
      <xdr:colOff>6350</xdr:colOff>
      <xdr:row>37</xdr:row>
      <xdr:rowOff>146050</xdr:rowOff>
    </xdr:to>
    <xdr:sp macro="" textlink="">
      <xdr:nvSpPr>
        <xdr:cNvPr id="339" name="円/楕円 338"/>
        <xdr:cNvSpPr/>
      </xdr:nvSpPr>
      <xdr:spPr>
        <a:xfrm>
          <a:off x="12954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130827</xdr:rowOff>
    </xdr:from>
    <xdr:ext cx="762000" cy="259045"/>
    <xdr:sp macro="" textlink="">
      <xdr:nvSpPr>
        <xdr:cNvPr id="340" name="テキスト ボックス 339"/>
        <xdr:cNvSpPr txBox="1"/>
      </xdr:nvSpPr>
      <xdr:spPr>
        <a:xfrm>
          <a:off x="12623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持続可能な財政運営に資するため、可能な限り市債の発行抑制を行っていること等により、全国及び京都府内平均値より低い水準となっています。</a:t>
          </a:r>
          <a:endParaRPr lang="ja-JP" altLang="ja-JP" sz="1400">
            <a:effectLst/>
          </a:endParaRPr>
        </a:p>
        <a:p>
          <a:r>
            <a:rPr kumimoji="1" lang="ja-JP" altLang="ja-JP" sz="1100" baseline="0">
              <a:solidFill>
                <a:schemeClr val="dk1"/>
              </a:solidFill>
              <a:effectLst/>
              <a:latin typeface="+mn-lt"/>
              <a:ea typeface="+mn-ea"/>
              <a:cs typeface="+mn-cs"/>
            </a:rPr>
            <a:t>　市債現在高は前年度から減少していますが、臨時財政対策債の発行額、償還額が依然として大きいことから、引き続き適正な市債の発行に努めていきます。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68" name="直線コネクタ 367"/>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24130</xdr:rowOff>
    </xdr:from>
    <xdr:to>
      <xdr:col>7</xdr:col>
      <xdr:colOff>15875</xdr:colOff>
      <xdr:row>77</xdr:row>
      <xdr:rowOff>123189</xdr:rowOff>
    </xdr:to>
    <xdr:cxnSp macro="">
      <xdr:nvCxnSpPr>
        <xdr:cNvPr id="373" name="直線コネクタ 372"/>
        <xdr:cNvCxnSpPr/>
      </xdr:nvCxnSpPr>
      <xdr:spPr>
        <a:xfrm>
          <a:off x="3987800" y="1322578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4"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5" name="フローチャート : 判断 374"/>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77</xdr:row>
      <xdr:rowOff>39370</xdr:rowOff>
    </xdr:to>
    <xdr:cxnSp macro="">
      <xdr:nvCxnSpPr>
        <xdr:cNvPr id="376" name="直線コネクタ 375"/>
        <xdr:cNvCxnSpPr/>
      </xdr:nvCxnSpPr>
      <xdr:spPr>
        <a:xfrm flipV="1">
          <a:off x="3098800" y="1322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7" name="フローチャート : 判断 376"/>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78" name="テキスト ボックス 377"/>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39370</xdr:rowOff>
    </xdr:from>
    <xdr:to>
      <xdr:col>4</xdr:col>
      <xdr:colOff>346075</xdr:colOff>
      <xdr:row>77</xdr:row>
      <xdr:rowOff>46989</xdr:rowOff>
    </xdr:to>
    <xdr:cxnSp macro="">
      <xdr:nvCxnSpPr>
        <xdr:cNvPr id="379" name="直線コネクタ 378"/>
        <xdr:cNvCxnSpPr/>
      </xdr:nvCxnSpPr>
      <xdr:spPr>
        <a:xfrm flipV="1">
          <a:off x="2209800" y="13241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80" name="フローチャート : 判断 379"/>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113047</xdr:rowOff>
    </xdr:from>
    <xdr:ext cx="762000" cy="259045"/>
    <xdr:sp macro="" textlink="">
      <xdr:nvSpPr>
        <xdr:cNvPr id="381" name="テキスト ボックス 380"/>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31750</xdr:rowOff>
    </xdr:from>
    <xdr:to>
      <xdr:col>3</xdr:col>
      <xdr:colOff>142875</xdr:colOff>
      <xdr:row>77</xdr:row>
      <xdr:rowOff>46989</xdr:rowOff>
    </xdr:to>
    <xdr:cxnSp macro="">
      <xdr:nvCxnSpPr>
        <xdr:cNvPr id="382" name="直線コネクタ 381"/>
        <xdr:cNvCxnSpPr/>
      </xdr:nvCxnSpPr>
      <xdr:spPr>
        <a:xfrm>
          <a:off x="1320800" y="13233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3" name="フローチャート : 判断 382"/>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84" name="テキスト ボックス 383"/>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5" name="フローチャート : 判断 384"/>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86" name="テキスト ボックス 385"/>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72389</xdr:rowOff>
    </xdr:from>
    <xdr:to>
      <xdr:col>7</xdr:col>
      <xdr:colOff>66675</xdr:colOff>
      <xdr:row>78</xdr:row>
      <xdr:rowOff>2539</xdr:rowOff>
    </xdr:to>
    <xdr:sp macro="" textlink="">
      <xdr:nvSpPr>
        <xdr:cNvPr id="392" name="円/楕円 391"/>
        <xdr:cNvSpPr/>
      </xdr:nvSpPr>
      <xdr:spPr>
        <a:xfrm>
          <a:off x="4775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44466</xdr:rowOff>
    </xdr:from>
    <xdr:ext cx="762000" cy="259045"/>
    <xdr:sp macro="" textlink="">
      <xdr:nvSpPr>
        <xdr:cNvPr id="393" name="公債費該当値テキスト"/>
        <xdr:cNvSpPr txBox="1"/>
      </xdr:nvSpPr>
      <xdr:spPr>
        <a:xfrm>
          <a:off x="4914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144780</xdr:rowOff>
    </xdr:from>
    <xdr:to>
      <xdr:col>5</xdr:col>
      <xdr:colOff>600075</xdr:colOff>
      <xdr:row>77</xdr:row>
      <xdr:rowOff>74930</xdr:rowOff>
    </xdr:to>
    <xdr:sp macro="" textlink="">
      <xdr:nvSpPr>
        <xdr:cNvPr id="394" name="円/楕円 393"/>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95" name="テキスト ボックス 394"/>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160020</xdr:rowOff>
    </xdr:from>
    <xdr:to>
      <xdr:col>4</xdr:col>
      <xdr:colOff>396875</xdr:colOff>
      <xdr:row>77</xdr:row>
      <xdr:rowOff>90170</xdr:rowOff>
    </xdr:to>
    <xdr:sp macro="" textlink="">
      <xdr:nvSpPr>
        <xdr:cNvPr id="396" name="円/楕円 395"/>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97" name="テキスト ボックス 396"/>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167639</xdr:rowOff>
    </xdr:from>
    <xdr:to>
      <xdr:col>3</xdr:col>
      <xdr:colOff>193675</xdr:colOff>
      <xdr:row>77</xdr:row>
      <xdr:rowOff>97789</xdr:rowOff>
    </xdr:to>
    <xdr:sp macro="" textlink="">
      <xdr:nvSpPr>
        <xdr:cNvPr id="398" name="円/楕円 397"/>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107966</xdr:rowOff>
    </xdr:from>
    <xdr:ext cx="762000" cy="259045"/>
    <xdr:sp macro="" textlink="">
      <xdr:nvSpPr>
        <xdr:cNvPr id="399" name="テキスト ボックス 398"/>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400" name="円/楕円 399"/>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92727</xdr:rowOff>
    </xdr:from>
    <xdr:ext cx="762000" cy="259045"/>
    <xdr:sp macro="" textlink="">
      <xdr:nvSpPr>
        <xdr:cNvPr id="401" name="テキスト ボックス 400"/>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賃金を中心とする物件費の増及び</a:t>
          </a:r>
          <a:r>
            <a:rPr kumimoji="1" lang="ja-JP" altLang="ja-JP" sz="1100" baseline="0">
              <a:solidFill>
                <a:sysClr val="windowText" lastClr="000000"/>
              </a:solidFill>
              <a:effectLst/>
              <a:latin typeface="+mn-lt"/>
              <a:ea typeface="+mn-ea"/>
              <a:cs typeface="+mn-cs"/>
            </a:rPr>
            <a:t>民間保育所運営費、生活保護費などにより扶助費が増加するなど、義務的経費を中心に増加している影響により、類似団体、全国及び</a:t>
          </a:r>
          <a:r>
            <a:rPr kumimoji="1" lang="ja-JP" altLang="en-US" sz="1100" baseline="0">
              <a:solidFill>
                <a:sysClr val="windowText" lastClr="000000"/>
              </a:solidFill>
              <a:effectLst/>
              <a:latin typeface="+mn-lt"/>
              <a:ea typeface="+mn-ea"/>
              <a:cs typeface="+mn-cs"/>
            </a:rPr>
            <a:t>京都</a:t>
          </a:r>
          <a:r>
            <a:rPr kumimoji="1" lang="ja-JP" altLang="ja-JP" sz="1100" baseline="0">
              <a:solidFill>
                <a:sysClr val="windowText" lastClr="000000"/>
              </a:solidFill>
              <a:effectLst/>
              <a:latin typeface="+mn-lt"/>
              <a:ea typeface="+mn-ea"/>
              <a:cs typeface="+mn-cs"/>
            </a:rPr>
            <a:t>府内平均値より高い値となっています。</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　今後</a:t>
          </a:r>
          <a:r>
            <a:rPr kumimoji="1" lang="ja-JP" altLang="en-US" sz="1100" baseline="0">
              <a:solidFill>
                <a:sysClr val="windowText" lastClr="000000"/>
              </a:solidFill>
              <a:effectLst/>
              <a:latin typeface="+mn-lt"/>
              <a:ea typeface="+mn-ea"/>
              <a:cs typeface="+mn-cs"/>
            </a:rPr>
            <a:t>さらに深刻化する高齢化社会に備え、</a:t>
          </a:r>
          <a:r>
            <a:rPr kumimoji="1" lang="ja-JP" altLang="ja-JP" sz="1100" baseline="0">
              <a:solidFill>
                <a:sysClr val="windowText" lastClr="000000"/>
              </a:solidFill>
              <a:effectLst/>
              <a:latin typeface="+mn-lt"/>
              <a:ea typeface="+mn-ea"/>
              <a:cs typeface="+mn-cs"/>
            </a:rPr>
            <a:t>引き続き歳出の抑制に努め</a:t>
          </a:r>
          <a:r>
            <a:rPr kumimoji="1" lang="ja-JP" altLang="en-US" sz="1100" baseline="0">
              <a:solidFill>
                <a:sysClr val="windowText" lastClr="000000"/>
              </a:solidFill>
              <a:effectLst/>
              <a:latin typeface="+mn-lt"/>
              <a:ea typeface="+mn-ea"/>
              <a:cs typeface="+mn-cs"/>
            </a:rPr>
            <a:t>るとともに、財政健全化に向けて取組を進めて</a:t>
          </a:r>
          <a:r>
            <a:rPr kumimoji="1" lang="ja-JP" altLang="ja-JP" sz="1100" baseline="0">
              <a:solidFill>
                <a:sysClr val="windowText" lastClr="000000"/>
              </a:solidFill>
              <a:effectLst/>
              <a:latin typeface="+mn-lt"/>
              <a:ea typeface="+mn-ea"/>
              <a:cs typeface="+mn-cs"/>
            </a:rPr>
            <a:t>いきます。</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80</xdr:row>
      <xdr:rowOff>96520</xdr:rowOff>
    </xdr:to>
    <xdr:cxnSp macro="">
      <xdr:nvCxnSpPr>
        <xdr:cNvPr id="429" name="直線コネクタ 428"/>
        <xdr:cNvCxnSpPr/>
      </xdr:nvCxnSpPr>
      <xdr:spPr>
        <a:xfrm flipV="1">
          <a:off x="16510000" y="12547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30"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31" name="直線コネクタ 430"/>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2"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3" name="直線コネクタ 432"/>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100330</xdr:rowOff>
    </xdr:from>
    <xdr:to>
      <xdr:col>24</xdr:col>
      <xdr:colOff>31750</xdr:colOff>
      <xdr:row>78</xdr:row>
      <xdr:rowOff>134620</xdr:rowOff>
    </xdr:to>
    <xdr:cxnSp macro="">
      <xdr:nvCxnSpPr>
        <xdr:cNvPr id="434" name="直線コネクタ 433"/>
        <xdr:cNvCxnSpPr/>
      </xdr:nvCxnSpPr>
      <xdr:spPr>
        <a:xfrm>
          <a:off x="15671800" y="133019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12716</xdr:rowOff>
    </xdr:from>
    <xdr:ext cx="762000" cy="259045"/>
    <xdr:sp macro="" textlink="">
      <xdr:nvSpPr>
        <xdr:cNvPr id="435"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6" name="フローチャート : 判断 435"/>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xdr:rowOff>
    </xdr:from>
    <xdr:to>
      <xdr:col>22</xdr:col>
      <xdr:colOff>565150</xdr:colOff>
      <xdr:row>77</xdr:row>
      <xdr:rowOff>100330</xdr:rowOff>
    </xdr:to>
    <xdr:cxnSp macro="">
      <xdr:nvCxnSpPr>
        <xdr:cNvPr id="437" name="直線コネクタ 436"/>
        <xdr:cNvCxnSpPr/>
      </xdr:nvCxnSpPr>
      <xdr:spPr>
        <a:xfrm>
          <a:off x="14782800" y="13202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64770</xdr:rowOff>
    </xdr:from>
    <xdr:to>
      <xdr:col>22</xdr:col>
      <xdr:colOff>615950</xdr:colOff>
      <xdr:row>75</xdr:row>
      <xdr:rowOff>166370</xdr:rowOff>
    </xdr:to>
    <xdr:sp macro="" textlink="">
      <xdr:nvSpPr>
        <xdr:cNvPr id="438" name="フローチャート : 判断 437"/>
        <xdr:cNvSpPr/>
      </xdr:nvSpPr>
      <xdr:spPr>
        <a:xfrm>
          <a:off x="15621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5097</xdr:rowOff>
    </xdr:from>
    <xdr:ext cx="736600" cy="259045"/>
    <xdr:sp macro="" textlink="">
      <xdr:nvSpPr>
        <xdr:cNvPr id="439" name="テキスト ボックス 438"/>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77</xdr:row>
      <xdr:rowOff>1270</xdr:rowOff>
    </xdr:to>
    <xdr:cxnSp macro="">
      <xdr:nvCxnSpPr>
        <xdr:cNvPr id="440" name="直線コネクタ 439"/>
        <xdr:cNvCxnSpPr/>
      </xdr:nvCxnSpPr>
      <xdr:spPr>
        <a:xfrm>
          <a:off x="13893800" y="13134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41" name="フローチャート :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5080</xdr:rowOff>
    </xdr:from>
    <xdr:to>
      <xdr:col>20</xdr:col>
      <xdr:colOff>158750</xdr:colOff>
      <xdr:row>76</xdr:row>
      <xdr:rowOff>104139</xdr:rowOff>
    </xdr:to>
    <xdr:cxnSp macro="">
      <xdr:nvCxnSpPr>
        <xdr:cNvPr id="443" name="直線コネクタ 442"/>
        <xdr:cNvCxnSpPr/>
      </xdr:nvCxnSpPr>
      <xdr:spPr>
        <a:xfrm>
          <a:off x="13004800" y="130352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44" name="フローチャート : 判断 443"/>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5" name="テキスト ボックス 444"/>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6" name="フローチャート :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83820</xdr:rowOff>
    </xdr:from>
    <xdr:to>
      <xdr:col>24</xdr:col>
      <xdr:colOff>82550</xdr:colOff>
      <xdr:row>79</xdr:row>
      <xdr:rowOff>13970</xdr:rowOff>
    </xdr:to>
    <xdr:sp macro="" textlink="">
      <xdr:nvSpPr>
        <xdr:cNvPr id="453" name="円/楕円 452"/>
        <xdr:cNvSpPr/>
      </xdr:nvSpPr>
      <xdr:spPr>
        <a:xfrm>
          <a:off x="16459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55897</xdr:rowOff>
    </xdr:from>
    <xdr:ext cx="762000" cy="259045"/>
    <xdr:sp macro="" textlink="">
      <xdr:nvSpPr>
        <xdr:cNvPr id="454" name="公債費以外該当値テキスト"/>
        <xdr:cNvSpPr txBox="1"/>
      </xdr:nvSpPr>
      <xdr:spPr>
        <a:xfrm>
          <a:off x="16598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49530</xdr:rowOff>
    </xdr:from>
    <xdr:to>
      <xdr:col>22</xdr:col>
      <xdr:colOff>615950</xdr:colOff>
      <xdr:row>77</xdr:row>
      <xdr:rowOff>151130</xdr:rowOff>
    </xdr:to>
    <xdr:sp macro="" textlink="">
      <xdr:nvSpPr>
        <xdr:cNvPr id="455" name="円/楕円 454"/>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135907</xdr:rowOff>
    </xdr:from>
    <xdr:ext cx="736600" cy="259045"/>
    <xdr:sp macro="" textlink="">
      <xdr:nvSpPr>
        <xdr:cNvPr id="456" name="テキスト ボックス 455"/>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121920</xdr:rowOff>
    </xdr:from>
    <xdr:to>
      <xdr:col>21</xdr:col>
      <xdr:colOff>412750</xdr:colOff>
      <xdr:row>77</xdr:row>
      <xdr:rowOff>52070</xdr:rowOff>
    </xdr:to>
    <xdr:sp macro="" textlink="">
      <xdr:nvSpPr>
        <xdr:cNvPr id="457" name="円/楕円 456"/>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36847</xdr:rowOff>
    </xdr:from>
    <xdr:ext cx="762000" cy="259045"/>
    <xdr:sp macro="" textlink="">
      <xdr:nvSpPr>
        <xdr:cNvPr id="458" name="テキスト ボックス 457"/>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53339</xdr:rowOff>
    </xdr:from>
    <xdr:to>
      <xdr:col>20</xdr:col>
      <xdr:colOff>209550</xdr:colOff>
      <xdr:row>76</xdr:row>
      <xdr:rowOff>154939</xdr:rowOff>
    </xdr:to>
    <xdr:sp macro="" textlink="">
      <xdr:nvSpPr>
        <xdr:cNvPr id="459" name="円/楕円 458"/>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60" name="テキスト ボックス 45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125730</xdr:rowOff>
    </xdr:from>
    <xdr:to>
      <xdr:col>19</xdr:col>
      <xdr:colOff>6350</xdr:colOff>
      <xdr:row>76</xdr:row>
      <xdr:rowOff>55880</xdr:rowOff>
    </xdr:to>
    <xdr:sp macro="" textlink="">
      <xdr:nvSpPr>
        <xdr:cNvPr id="461" name="円/楕円 460"/>
        <xdr:cNvSpPr/>
      </xdr:nvSpPr>
      <xdr:spPr>
        <a:xfrm>
          <a:off x="12954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40657</xdr:rowOff>
    </xdr:from>
    <xdr:ext cx="762000" cy="259045"/>
    <xdr:sp macro="" textlink="">
      <xdr:nvSpPr>
        <xdr:cNvPr id="462" name="テキスト ボックス 461"/>
        <xdr:cNvSpPr txBox="1"/>
      </xdr:nvSpPr>
      <xdr:spPr>
        <a:xfrm>
          <a:off x="12623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京都府宇治市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63259</xdr:rowOff>
    </xdr:from>
    <xdr:to>
      <xdr:col>4</xdr:col>
      <xdr:colOff>1117600</xdr:colOff>
      <xdr:row>14</xdr:row>
      <xdr:rowOff>86919</xdr:rowOff>
    </xdr:to>
    <xdr:cxnSp macro="">
      <xdr:nvCxnSpPr>
        <xdr:cNvPr id="50" name="直線コネクタ 49"/>
        <xdr:cNvCxnSpPr/>
      </xdr:nvCxnSpPr>
      <xdr:spPr bwMode="auto">
        <a:xfrm flipV="1">
          <a:off x="5003800" y="2511184"/>
          <a:ext cx="647700" cy="23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33570</xdr:rowOff>
    </xdr:from>
    <xdr:ext cx="762000" cy="259045"/>
    <xdr:sp macro="" textlink="">
      <xdr:nvSpPr>
        <xdr:cNvPr id="51" name="人口1人当たり決算額の推移平均値テキスト130"/>
        <xdr:cNvSpPr txBox="1"/>
      </xdr:nvSpPr>
      <xdr:spPr>
        <a:xfrm>
          <a:off x="5740400" y="2652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86919</xdr:rowOff>
    </xdr:from>
    <xdr:to>
      <xdr:col>4</xdr:col>
      <xdr:colOff>469900</xdr:colOff>
      <xdr:row>14</xdr:row>
      <xdr:rowOff>117970</xdr:rowOff>
    </xdr:to>
    <xdr:cxnSp macro="">
      <xdr:nvCxnSpPr>
        <xdr:cNvPr id="53" name="直線コネクタ 52"/>
        <xdr:cNvCxnSpPr/>
      </xdr:nvCxnSpPr>
      <xdr:spPr bwMode="auto">
        <a:xfrm flipV="1">
          <a:off x="4305300" y="2534844"/>
          <a:ext cx="698500" cy="31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121501</xdr:rowOff>
    </xdr:from>
    <xdr:to>
      <xdr:col>4</xdr:col>
      <xdr:colOff>520700</xdr:colOff>
      <xdr:row>16</xdr:row>
      <xdr:rowOff>51651</xdr:rowOff>
    </xdr:to>
    <xdr:sp macro="" textlink="">
      <xdr:nvSpPr>
        <xdr:cNvPr id="54" name="フローチャート : 判断 53"/>
        <xdr:cNvSpPr/>
      </xdr:nvSpPr>
      <xdr:spPr bwMode="auto">
        <a:xfrm>
          <a:off x="4953000" y="2740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36428</xdr:rowOff>
    </xdr:from>
    <xdr:ext cx="736600" cy="259045"/>
    <xdr:sp macro="" textlink="">
      <xdr:nvSpPr>
        <xdr:cNvPr id="55" name="テキスト ボックス 54"/>
        <xdr:cNvSpPr txBox="1"/>
      </xdr:nvSpPr>
      <xdr:spPr>
        <a:xfrm>
          <a:off x="4622800" y="282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60,061</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117970</xdr:rowOff>
    </xdr:from>
    <xdr:to>
      <xdr:col>3</xdr:col>
      <xdr:colOff>904875</xdr:colOff>
      <xdr:row>15</xdr:row>
      <xdr:rowOff>75565</xdr:rowOff>
    </xdr:to>
    <xdr:cxnSp macro="">
      <xdr:nvCxnSpPr>
        <xdr:cNvPr id="56" name="直線コネクタ 55"/>
        <xdr:cNvCxnSpPr/>
      </xdr:nvCxnSpPr>
      <xdr:spPr bwMode="auto">
        <a:xfrm flipV="1">
          <a:off x="3606800" y="2565895"/>
          <a:ext cx="698500" cy="129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1681</xdr:rowOff>
    </xdr:from>
    <xdr:ext cx="762000" cy="259045"/>
    <xdr:sp macro="" textlink="">
      <xdr:nvSpPr>
        <xdr:cNvPr id="58" name="テキスト ボックス 57"/>
        <xdr:cNvSpPr txBox="1"/>
      </xdr:nvSpPr>
      <xdr:spPr>
        <a:xfrm>
          <a:off x="3924300" y="279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39332</xdr:rowOff>
    </xdr:from>
    <xdr:to>
      <xdr:col>3</xdr:col>
      <xdr:colOff>206375</xdr:colOff>
      <xdr:row>15</xdr:row>
      <xdr:rowOff>75565</xdr:rowOff>
    </xdr:to>
    <xdr:cxnSp macro="">
      <xdr:nvCxnSpPr>
        <xdr:cNvPr id="59" name="直線コネクタ 58"/>
        <xdr:cNvCxnSpPr/>
      </xdr:nvCxnSpPr>
      <xdr:spPr bwMode="auto">
        <a:xfrm>
          <a:off x="2908300" y="2658707"/>
          <a:ext cx="698500" cy="36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4348</xdr:rowOff>
    </xdr:from>
    <xdr:ext cx="762000" cy="259045"/>
    <xdr:sp macro="" textlink="">
      <xdr:nvSpPr>
        <xdr:cNvPr id="61" name="テキスト ボックス 60"/>
        <xdr:cNvSpPr txBox="1"/>
      </xdr:nvSpPr>
      <xdr:spPr>
        <a:xfrm>
          <a:off x="3225800" y="279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138345</xdr:rowOff>
    </xdr:from>
    <xdr:ext cx="762000" cy="259045"/>
    <xdr:sp macro="" textlink="">
      <xdr:nvSpPr>
        <xdr:cNvPr id="63" name="テキスト ボックス 62"/>
        <xdr:cNvSpPr txBox="1"/>
      </xdr:nvSpPr>
      <xdr:spPr>
        <a:xfrm>
          <a:off x="2527300" y="275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12459</xdr:rowOff>
    </xdr:from>
    <xdr:to>
      <xdr:col>5</xdr:col>
      <xdr:colOff>34925</xdr:colOff>
      <xdr:row>14</xdr:row>
      <xdr:rowOff>114059</xdr:rowOff>
    </xdr:to>
    <xdr:sp macro="" textlink="">
      <xdr:nvSpPr>
        <xdr:cNvPr id="69" name="円/楕円 68"/>
        <xdr:cNvSpPr/>
      </xdr:nvSpPr>
      <xdr:spPr bwMode="auto">
        <a:xfrm>
          <a:off x="5600700" y="2460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28986</xdr:rowOff>
    </xdr:from>
    <xdr:ext cx="762000" cy="259045"/>
    <xdr:sp macro="" textlink="">
      <xdr:nvSpPr>
        <xdr:cNvPr id="70" name="人口1人当たり決算額の推移該当値テキスト130"/>
        <xdr:cNvSpPr txBox="1"/>
      </xdr:nvSpPr>
      <xdr:spPr>
        <a:xfrm>
          <a:off x="5740400" y="230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67,423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36119</xdr:rowOff>
    </xdr:from>
    <xdr:to>
      <xdr:col>4</xdr:col>
      <xdr:colOff>520700</xdr:colOff>
      <xdr:row>14</xdr:row>
      <xdr:rowOff>137719</xdr:rowOff>
    </xdr:to>
    <xdr:sp macro="" textlink="">
      <xdr:nvSpPr>
        <xdr:cNvPr id="71" name="円/楕円 70"/>
        <xdr:cNvSpPr/>
      </xdr:nvSpPr>
      <xdr:spPr bwMode="auto">
        <a:xfrm>
          <a:off x="4953000" y="2484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147896</xdr:rowOff>
    </xdr:from>
    <xdr:ext cx="736600" cy="259045"/>
    <xdr:sp macro="" textlink="">
      <xdr:nvSpPr>
        <xdr:cNvPr id="72" name="テキスト ボックス 71"/>
        <xdr:cNvSpPr txBox="1"/>
      </xdr:nvSpPr>
      <xdr:spPr>
        <a:xfrm>
          <a:off x="4622800" y="225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66,802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67170</xdr:rowOff>
    </xdr:from>
    <xdr:to>
      <xdr:col>3</xdr:col>
      <xdr:colOff>955675</xdr:colOff>
      <xdr:row>14</xdr:row>
      <xdr:rowOff>168770</xdr:rowOff>
    </xdr:to>
    <xdr:sp macro="" textlink="">
      <xdr:nvSpPr>
        <xdr:cNvPr id="73" name="円/楕円 72"/>
        <xdr:cNvSpPr/>
      </xdr:nvSpPr>
      <xdr:spPr bwMode="auto">
        <a:xfrm>
          <a:off x="4254500" y="251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7497</xdr:rowOff>
    </xdr:from>
    <xdr:ext cx="762000" cy="259045"/>
    <xdr:sp macro="" textlink="">
      <xdr:nvSpPr>
        <xdr:cNvPr id="74" name="テキスト ボックス 73"/>
        <xdr:cNvSpPr txBox="1"/>
      </xdr:nvSpPr>
      <xdr:spPr>
        <a:xfrm>
          <a:off x="3924300" y="228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65,987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24765</xdr:rowOff>
    </xdr:from>
    <xdr:to>
      <xdr:col>3</xdr:col>
      <xdr:colOff>257175</xdr:colOff>
      <xdr:row>15</xdr:row>
      <xdr:rowOff>126365</xdr:rowOff>
    </xdr:to>
    <xdr:sp macro="" textlink="">
      <xdr:nvSpPr>
        <xdr:cNvPr id="75" name="円/楕円 74"/>
        <xdr:cNvSpPr/>
      </xdr:nvSpPr>
      <xdr:spPr bwMode="auto">
        <a:xfrm>
          <a:off x="3556000" y="2644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136542</xdr:rowOff>
    </xdr:from>
    <xdr:ext cx="762000" cy="259045"/>
    <xdr:sp macro="" textlink="">
      <xdr:nvSpPr>
        <xdr:cNvPr id="76" name="テキスト ボックス 75"/>
        <xdr:cNvSpPr txBox="1"/>
      </xdr:nvSpPr>
      <xdr:spPr>
        <a:xfrm>
          <a:off x="3225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62,600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159982</xdr:rowOff>
    </xdr:from>
    <xdr:to>
      <xdr:col>2</xdr:col>
      <xdr:colOff>692150</xdr:colOff>
      <xdr:row>15</xdr:row>
      <xdr:rowOff>90132</xdr:rowOff>
    </xdr:to>
    <xdr:sp macro="" textlink="">
      <xdr:nvSpPr>
        <xdr:cNvPr id="77" name="円/楕円 76"/>
        <xdr:cNvSpPr/>
      </xdr:nvSpPr>
      <xdr:spPr bwMode="auto">
        <a:xfrm>
          <a:off x="2857500" y="2607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100309</xdr:rowOff>
    </xdr:from>
    <xdr:ext cx="762000" cy="259045"/>
    <xdr:sp macro="" textlink="">
      <xdr:nvSpPr>
        <xdr:cNvPr id="78" name="テキスト ボックス 77"/>
        <xdr:cNvSpPr txBox="1"/>
      </xdr:nvSpPr>
      <xdr:spPr>
        <a:xfrm>
          <a:off x="2527300" y="2376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84975</xdr:rowOff>
    </xdr:from>
    <xdr:to>
      <xdr:col>4</xdr:col>
      <xdr:colOff>1117600</xdr:colOff>
      <xdr:row>36</xdr:row>
      <xdr:rowOff>100787</xdr:rowOff>
    </xdr:to>
    <xdr:cxnSp macro="">
      <xdr:nvCxnSpPr>
        <xdr:cNvPr id="111" name="直線コネクタ 110"/>
        <xdr:cNvCxnSpPr/>
      </xdr:nvCxnSpPr>
      <xdr:spPr bwMode="auto">
        <a:xfrm flipV="1">
          <a:off x="5003800" y="7038225"/>
          <a:ext cx="647700" cy="15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118025</xdr:rowOff>
    </xdr:from>
    <xdr:ext cx="762000" cy="259045"/>
    <xdr:sp macro="" textlink="">
      <xdr:nvSpPr>
        <xdr:cNvPr id="112" name="人口1人当たり決算額の推移平均値テキスト445"/>
        <xdr:cNvSpPr txBox="1"/>
      </xdr:nvSpPr>
      <xdr:spPr>
        <a:xfrm>
          <a:off x="5740400" y="6728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100787</xdr:rowOff>
    </xdr:from>
    <xdr:to>
      <xdr:col>4</xdr:col>
      <xdr:colOff>469900</xdr:colOff>
      <xdr:row>36</xdr:row>
      <xdr:rowOff>102501</xdr:rowOff>
    </xdr:to>
    <xdr:cxnSp macro="">
      <xdr:nvCxnSpPr>
        <xdr:cNvPr id="114" name="直線コネクタ 113"/>
        <xdr:cNvCxnSpPr/>
      </xdr:nvCxnSpPr>
      <xdr:spPr bwMode="auto">
        <a:xfrm flipV="1">
          <a:off x="4305300" y="7054037"/>
          <a:ext cx="698500" cy="1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245745</xdr:rowOff>
    </xdr:from>
    <xdr:to>
      <xdr:col>4</xdr:col>
      <xdr:colOff>520700</xdr:colOff>
      <xdr:row>36</xdr:row>
      <xdr:rowOff>4445</xdr:rowOff>
    </xdr:to>
    <xdr:sp macro="" textlink="">
      <xdr:nvSpPr>
        <xdr:cNvPr id="115" name="フローチャート : 判断 114"/>
        <xdr:cNvSpPr/>
      </xdr:nvSpPr>
      <xdr:spPr bwMode="auto">
        <a:xfrm>
          <a:off x="49530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14622</xdr:rowOff>
    </xdr:from>
    <xdr:ext cx="736600" cy="259045"/>
    <xdr:sp macro="" textlink="">
      <xdr:nvSpPr>
        <xdr:cNvPr id="116" name="テキスト ボックス 115"/>
        <xdr:cNvSpPr txBox="1"/>
      </xdr:nvSpPr>
      <xdr:spPr>
        <a:xfrm>
          <a:off x="4622800" y="6624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87605</xdr:rowOff>
    </xdr:from>
    <xdr:to>
      <xdr:col>3</xdr:col>
      <xdr:colOff>904875</xdr:colOff>
      <xdr:row>36</xdr:row>
      <xdr:rowOff>102501</xdr:rowOff>
    </xdr:to>
    <xdr:cxnSp macro="">
      <xdr:nvCxnSpPr>
        <xdr:cNvPr id="117" name="直線コネクタ 116"/>
        <xdr:cNvCxnSpPr/>
      </xdr:nvCxnSpPr>
      <xdr:spPr bwMode="auto">
        <a:xfrm>
          <a:off x="3606800" y="7040855"/>
          <a:ext cx="698500" cy="14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326738</xdr:rowOff>
    </xdr:from>
    <xdr:ext cx="762000" cy="259045"/>
    <xdr:sp macro="" textlink="">
      <xdr:nvSpPr>
        <xdr:cNvPr id="119" name="テキスト ボックス 118"/>
        <xdr:cNvSpPr txBox="1"/>
      </xdr:nvSpPr>
      <xdr:spPr>
        <a:xfrm>
          <a:off x="3924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45123</xdr:rowOff>
    </xdr:from>
    <xdr:to>
      <xdr:col>3</xdr:col>
      <xdr:colOff>206375</xdr:colOff>
      <xdr:row>36</xdr:row>
      <xdr:rowOff>87605</xdr:rowOff>
    </xdr:to>
    <xdr:cxnSp macro="">
      <xdr:nvCxnSpPr>
        <xdr:cNvPr id="120" name="直線コネクタ 119"/>
        <xdr:cNvCxnSpPr/>
      </xdr:nvCxnSpPr>
      <xdr:spPr bwMode="auto">
        <a:xfrm>
          <a:off x="2908300" y="6998373"/>
          <a:ext cx="698500" cy="4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271987</xdr:rowOff>
    </xdr:from>
    <xdr:ext cx="762000" cy="259045"/>
    <xdr:sp macro="" textlink="">
      <xdr:nvSpPr>
        <xdr:cNvPr id="122" name="テキスト ボックス 121"/>
        <xdr:cNvSpPr txBox="1"/>
      </xdr:nvSpPr>
      <xdr:spPr>
        <a:xfrm>
          <a:off x="32258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204626</xdr:rowOff>
    </xdr:from>
    <xdr:ext cx="762000" cy="259045"/>
    <xdr:sp macro="" textlink="">
      <xdr:nvSpPr>
        <xdr:cNvPr id="124" name="テキスト ボックス 123"/>
        <xdr:cNvSpPr txBox="1"/>
      </xdr:nvSpPr>
      <xdr:spPr>
        <a:xfrm>
          <a:off x="2527300" y="647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34175</xdr:rowOff>
    </xdr:from>
    <xdr:to>
      <xdr:col>5</xdr:col>
      <xdr:colOff>34925</xdr:colOff>
      <xdr:row>36</xdr:row>
      <xdr:rowOff>135775</xdr:rowOff>
    </xdr:to>
    <xdr:sp macro="" textlink="">
      <xdr:nvSpPr>
        <xdr:cNvPr id="130" name="円/楕円 129"/>
        <xdr:cNvSpPr/>
      </xdr:nvSpPr>
      <xdr:spPr bwMode="auto">
        <a:xfrm>
          <a:off x="5600700" y="6987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6252</xdr:rowOff>
    </xdr:from>
    <xdr:ext cx="762000" cy="259045"/>
    <xdr:sp macro="" textlink="">
      <xdr:nvSpPr>
        <xdr:cNvPr id="131" name="人口1人当たり決算額の推移該当値テキスト445"/>
        <xdr:cNvSpPr txBox="1"/>
      </xdr:nvSpPr>
      <xdr:spPr>
        <a:xfrm>
          <a:off x="5740400" y="69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3,603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49987</xdr:rowOff>
    </xdr:from>
    <xdr:to>
      <xdr:col>4</xdr:col>
      <xdr:colOff>520700</xdr:colOff>
      <xdr:row>36</xdr:row>
      <xdr:rowOff>151587</xdr:rowOff>
    </xdr:to>
    <xdr:sp macro="" textlink="">
      <xdr:nvSpPr>
        <xdr:cNvPr id="132" name="円/楕円 131"/>
        <xdr:cNvSpPr/>
      </xdr:nvSpPr>
      <xdr:spPr bwMode="auto">
        <a:xfrm>
          <a:off x="4953000" y="7003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136364</xdr:rowOff>
    </xdr:from>
    <xdr:ext cx="736600" cy="259045"/>
    <xdr:sp macro="" textlink="">
      <xdr:nvSpPr>
        <xdr:cNvPr id="133" name="テキスト ボックス 132"/>
        <xdr:cNvSpPr txBox="1"/>
      </xdr:nvSpPr>
      <xdr:spPr>
        <a:xfrm>
          <a:off x="4622800" y="7089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51701</xdr:rowOff>
    </xdr:from>
    <xdr:to>
      <xdr:col>3</xdr:col>
      <xdr:colOff>955675</xdr:colOff>
      <xdr:row>36</xdr:row>
      <xdr:rowOff>153301</xdr:rowOff>
    </xdr:to>
    <xdr:sp macro="" textlink="">
      <xdr:nvSpPr>
        <xdr:cNvPr id="134" name="円/楕円 133"/>
        <xdr:cNvSpPr/>
      </xdr:nvSpPr>
      <xdr:spPr bwMode="auto">
        <a:xfrm>
          <a:off x="4254500" y="7004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138078</xdr:rowOff>
    </xdr:from>
    <xdr:ext cx="762000" cy="259045"/>
    <xdr:sp macro="" textlink="">
      <xdr:nvSpPr>
        <xdr:cNvPr id="135" name="テキスト ボックス 134"/>
        <xdr:cNvSpPr txBox="1"/>
      </xdr:nvSpPr>
      <xdr:spPr>
        <a:xfrm>
          <a:off x="3924300" y="709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36805</xdr:rowOff>
    </xdr:from>
    <xdr:to>
      <xdr:col>3</xdr:col>
      <xdr:colOff>257175</xdr:colOff>
      <xdr:row>36</xdr:row>
      <xdr:rowOff>138405</xdr:rowOff>
    </xdr:to>
    <xdr:sp macro="" textlink="">
      <xdr:nvSpPr>
        <xdr:cNvPr id="136" name="円/楕円 135"/>
        <xdr:cNvSpPr/>
      </xdr:nvSpPr>
      <xdr:spPr bwMode="auto">
        <a:xfrm>
          <a:off x="3556000" y="6990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123182</xdr:rowOff>
    </xdr:from>
    <xdr:ext cx="762000" cy="259045"/>
    <xdr:sp macro="" textlink="">
      <xdr:nvSpPr>
        <xdr:cNvPr id="137" name="テキスト ボックス 136"/>
        <xdr:cNvSpPr txBox="1"/>
      </xdr:nvSpPr>
      <xdr:spPr>
        <a:xfrm>
          <a:off x="3225800" y="707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337223</xdr:rowOff>
    </xdr:from>
    <xdr:to>
      <xdr:col>2</xdr:col>
      <xdr:colOff>692150</xdr:colOff>
      <xdr:row>36</xdr:row>
      <xdr:rowOff>95923</xdr:rowOff>
    </xdr:to>
    <xdr:sp macro="" textlink="">
      <xdr:nvSpPr>
        <xdr:cNvPr id="138" name="円/楕円 137"/>
        <xdr:cNvSpPr/>
      </xdr:nvSpPr>
      <xdr:spPr bwMode="auto">
        <a:xfrm>
          <a:off x="2857500" y="6947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80700</xdr:rowOff>
    </xdr:from>
    <xdr:ext cx="762000" cy="259045"/>
    <xdr:sp macro="" textlink="">
      <xdr:nvSpPr>
        <xdr:cNvPr id="139" name="テキスト ボックス 138"/>
        <xdr:cNvSpPr txBox="1"/>
      </xdr:nvSpPr>
      <xdr:spPr>
        <a:xfrm>
          <a:off x="2527300" y="703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188,674
185,940
67.54
61,509,337
61,141,051
237,437
34,554,893
44,514,899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158582</xdr:rowOff>
    </xdr:from>
    <xdr:to>
      <xdr:col>6</xdr:col>
      <xdr:colOff>511175</xdr:colOff>
      <xdr:row>33</xdr:row>
      <xdr:rowOff>60696</xdr:rowOff>
    </xdr:to>
    <xdr:cxnSp macro="">
      <xdr:nvCxnSpPr>
        <xdr:cNvPr id="59" name="直線コネクタ 58"/>
        <xdr:cNvCxnSpPr/>
      </xdr:nvCxnSpPr>
      <xdr:spPr>
        <a:xfrm>
          <a:off x="3797300" y="5644982"/>
          <a:ext cx="838200" cy="7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13103</xdr:rowOff>
    </xdr:from>
    <xdr:ext cx="534377" cy="259045"/>
    <xdr:sp macro="" textlink="">
      <xdr:nvSpPr>
        <xdr:cNvPr id="60" name="人件費平均値テキスト"/>
        <xdr:cNvSpPr txBox="1"/>
      </xdr:nvSpPr>
      <xdr:spPr>
        <a:xfrm>
          <a:off x="4686300" y="584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158582</xdr:rowOff>
    </xdr:from>
    <xdr:to>
      <xdr:col>5</xdr:col>
      <xdr:colOff>358775</xdr:colOff>
      <xdr:row>33</xdr:row>
      <xdr:rowOff>76789</xdr:rowOff>
    </xdr:to>
    <xdr:cxnSp macro="">
      <xdr:nvCxnSpPr>
        <xdr:cNvPr id="62" name="直線コネクタ 61"/>
        <xdr:cNvCxnSpPr/>
      </xdr:nvCxnSpPr>
      <xdr:spPr>
        <a:xfrm flipV="1">
          <a:off x="2908300" y="5644982"/>
          <a:ext cx="889000" cy="8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132060</xdr:rowOff>
    </xdr:from>
    <xdr:to>
      <xdr:col>5</xdr:col>
      <xdr:colOff>409575</xdr:colOff>
      <xdr:row>34</xdr:row>
      <xdr:rowOff>62210</xdr:rowOff>
    </xdr:to>
    <xdr:sp macro="" textlink="">
      <xdr:nvSpPr>
        <xdr:cNvPr id="63" name="フローチャート : 判断 62"/>
        <xdr:cNvSpPr/>
      </xdr:nvSpPr>
      <xdr:spPr>
        <a:xfrm>
          <a:off x="3746500" y="578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53337</xdr:rowOff>
    </xdr:from>
    <xdr:ext cx="534377" cy="259045"/>
    <xdr:sp macro="" textlink="">
      <xdr:nvSpPr>
        <xdr:cNvPr id="64" name="テキスト ボックス 63"/>
        <xdr:cNvSpPr txBox="1"/>
      </xdr:nvSpPr>
      <xdr:spPr>
        <a:xfrm>
          <a:off x="3530111" y="588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76789</xdr:rowOff>
    </xdr:from>
    <xdr:to>
      <xdr:col>4</xdr:col>
      <xdr:colOff>155575</xdr:colOff>
      <xdr:row>33</xdr:row>
      <xdr:rowOff>159817</xdr:rowOff>
    </xdr:to>
    <xdr:cxnSp macro="">
      <xdr:nvCxnSpPr>
        <xdr:cNvPr id="65" name="直線コネクタ 64"/>
        <xdr:cNvCxnSpPr/>
      </xdr:nvCxnSpPr>
      <xdr:spPr>
        <a:xfrm flipV="1">
          <a:off x="2019300" y="5734639"/>
          <a:ext cx="889000" cy="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89776</xdr:rowOff>
    </xdr:from>
    <xdr:ext cx="534377" cy="259045"/>
    <xdr:sp macro="" textlink="">
      <xdr:nvSpPr>
        <xdr:cNvPr id="67" name="テキスト ボックス 66"/>
        <xdr:cNvSpPr txBox="1"/>
      </xdr:nvSpPr>
      <xdr:spPr>
        <a:xfrm>
          <a:off x="2641111" y="59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138328</xdr:rowOff>
    </xdr:from>
    <xdr:to>
      <xdr:col>2</xdr:col>
      <xdr:colOff>638175</xdr:colOff>
      <xdr:row>33</xdr:row>
      <xdr:rowOff>159817</xdr:rowOff>
    </xdr:to>
    <xdr:cxnSp macro="">
      <xdr:nvCxnSpPr>
        <xdr:cNvPr id="68" name="直線コネクタ 67"/>
        <xdr:cNvCxnSpPr/>
      </xdr:nvCxnSpPr>
      <xdr:spPr>
        <a:xfrm>
          <a:off x="1130300" y="5796178"/>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76745</xdr:rowOff>
    </xdr:from>
    <xdr:ext cx="534377" cy="259045"/>
    <xdr:sp macro="" textlink="">
      <xdr:nvSpPr>
        <xdr:cNvPr id="70" name="テキスト ボックス 69"/>
        <xdr:cNvSpPr txBox="1"/>
      </xdr:nvSpPr>
      <xdr:spPr>
        <a:xfrm>
          <a:off x="1752111" y="590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9491</xdr:rowOff>
    </xdr:from>
    <xdr:ext cx="534377" cy="259045"/>
    <xdr:sp macro="" textlink="">
      <xdr:nvSpPr>
        <xdr:cNvPr id="72" name="テキスト ボックス 71"/>
        <xdr:cNvSpPr txBox="1"/>
      </xdr:nvSpPr>
      <xdr:spPr>
        <a:xfrm>
          <a:off x="863111" y="58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9896</xdr:rowOff>
    </xdr:from>
    <xdr:to>
      <xdr:col>6</xdr:col>
      <xdr:colOff>561975</xdr:colOff>
      <xdr:row>33</xdr:row>
      <xdr:rowOff>111496</xdr:rowOff>
    </xdr:to>
    <xdr:sp macro="" textlink="">
      <xdr:nvSpPr>
        <xdr:cNvPr id="78" name="円/楕円 77"/>
        <xdr:cNvSpPr/>
      </xdr:nvSpPr>
      <xdr:spPr>
        <a:xfrm>
          <a:off x="4584700" y="566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32773</xdr:rowOff>
    </xdr:from>
    <xdr:ext cx="534377" cy="259045"/>
    <xdr:sp macro="" textlink="">
      <xdr:nvSpPr>
        <xdr:cNvPr id="79" name="人件費該当値テキスト"/>
        <xdr:cNvSpPr txBox="1"/>
      </xdr:nvSpPr>
      <xdr:spPr>
        <a:xfrm>
          <a:off x="4686300" y="551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60,478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107782</xdr:rowOff>
    </xdr:from>
    <xdr:to>
      <xdr:col>5</xdr:col>
      <xdr:colOff>409575</xdr:colOff>
      <xdr:row>33</xdr:row>
      <xdr:rowOff>37932</xdr:rowOff>
    </xdr:to>
    <xdr:sp macro="" textlink="">
      <xdr:nvSpPr>
        <xdr:cNvPr id="80" name="円/楕円 79"/>
        <xdr:cNvSpPr/>
      </xdr:nvSpPr>
      <xdr:spPr>
        <a:xfrm>
          <a:off x="3746500" y="559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54459</xdr:rowOff>
    </xdr:from>
    <xdr:ext cx="534377" cy="259045"/>
    <xdr:sp macro="" textlink="">
      <xdr:nvSpPr>
        <xdr:cNvPr id="81" name="テキスト ボックス 80"/>
        <xdr:cNvSpPr txBox="1"/>
      </xdr:nvSpPr>
      <xdr:spPr>
        <a:xfrm>
          <a:off x="3530111" y="536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62,087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25989</xdr:rowOff>
    </xdr:from>
    <xdr:to>
      <xdr:col>4</xdr:col>
      <xdr:colOff>206375</xdr:colOff>
      <xdr:row>33</xdr:row>
      <xdr:rowOff>127589</xdr:rowOff>
    </xdr:to>
    <xdr:sp macro="" textlink="">
      <xdr:nvSpPr>
        <xdr:cNvPr id="82" name="円/楕円 81"/>
        <xdr:cNvSpPr/>
      </xdr:nvSpPr>
      <xdr:spPr>
        <a:xfrm>
          <a:off x="2857500" y="568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144116</xdr:rowOff>
    </xdr:from>
    <xdr:ext cx="534377" cy="259045"/>
    <xdr:sp macro="" textlink="">
      <xdr:nvSpPr>
        <xdr:cNvPr id="83" name="テキスト ボックス 82"/>
        <xdr:cNvSpPr txBox="1"/>
      </xdr:nvSpPr>
      <xdr:spPr>
        <a:xfrm>
          <a:off x="2641111" y="545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109017</xdr:rowOff>
    </xdr:from>
    <xdr:to>
      <xdr:col>3</xdr:col>
      <xdr:colOff>3175</xdr:colOff>
      <xdr:row>34</xdr:row>
      <xdr:rowOff>39167</xdr:rowOff>
    </xdr:to>
    <xdr:sp macro="" textlink="">
      <xdr:nvSpPr>
        <xdr:cNvPr id="84" name="円/楕円 83"/>
        <xdr:cNvSpPr/>
      </xdr:nvSpPr>
      <xdr:spPr>
        <a:xfrm>
          <a:off x="1968500" y="576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55694</xdr:rowOff>
    </xdr:from>
    <xdr:ext cx="534377" cy="259045"/>
    <xdr:sp macro="" textlink="">
      <xdr:nvSpPr>
        <xdr:cNvPr id="85" name="テキスト ボックス 84"/>
        <xdr:cNvSpPr txBox="1"/>
      </xdr:nvSpPr>
      <xdr:spPr>
        <a:xfrm>
          <a:off x="1752111" y="554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58,310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87528</xdr:rowOff>
    </xdr:from>
    <xdr:to>
      <xdr:col>1</xdr:col>
      <xdr:colOff>485775</xdr:colOff>
      <xdr:row>34</xdr:row>
      <xdr:rowOff>17678</xdr:rowOff>
    </xdr:to>
    <xdr:sp macro="" textlink="">
      <xdr:nvSpPr>
        <xdr:cNvPr id="86" name="円/楕円 85"/>
        <xdr:cNvSpPr/>
      </xdr:nvSpPr>
      <xdr:spPr>
        <a:xfrm>
          <a:off x="1079500" y="574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34205</xdr:rowOff>
    </xdr:from>
    <xdr:ext cx="534377" cy="259045"/>
    <xdr:sp macro="" textlink="">
      <xdr:nvSpPr>
        <xdr:cNvPr id="87" name="テキスト ボックス 86"/>
        <xdr:cNvSpPr txBox="1"/>
      </xdr:nvSpPr>
      <xdr:spPr>
        <a:xfrm>
          <a:off x="863111" y="552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96441</xdr:rowOff>
    </xdr:from>
    <xdr:to>
      <xdr:col>6</xdr:col>
      <xdr:colOff>511175</xdr:colOff>
      <xdr:row>58</xdr:row>
      <xdr:rowOff>97367</xdr:rowOff>
    </xdr:to>
    <xdr:cxnSp macro="">
      <xdr:nvCxnSpPr>
        <xdr:cNvPr id="116" name="直線コネクタ 115"/>
        <xdr:cNvCxnSpPr/>
      </xdr:nvCxnSpPr>
      <xdr:spPr>
        <a:xfrm>
          <a:off x="3797300" y="10040541"/>
          <a:ext cx="8382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121976</xdr:rowOff>
    </xdr:from>
    <xdr:ext cx="534377" cy="259045"/>
    <xdr:sp macro="" textlink="">
      <xdr:nvSpPr>
        <xdr:cNvPr id="117" name="物件費平均値テキスト"/>
        <xdr:cNvSpPr txBox="1"/>
      </xdr:nvSpPr>
      <xdr:spPr>
        <a:xfrm>
          <a:off x="4686300" y="9723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96441</xdr:rowOff>
    </xdr:from>
    <xdr:to>
      <xdr:col>5</xdr:col>
      <xdr:colOff>358775</xdr:colOff>
      <xdr:row>58</xdr:row>
      <xdr:rowOff>99794</xdr:rowOff>
    </xdr:to>
    <xdr:cxnSp macro="">
      <xdr:nvCxnSpPr>
        <xdr:cNvPr id="119" name="直線コネクタ 118"/>
        <xdr:cNvCxnSpPr/>
      </xdr:nvCxnSpPr>
      <xdr:spPr>
        <a:xfrm flipV="1">
          <a:off x="2908300" y="10040541"/>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138194</xdr:rowOff>
    </xdr:from>
    <xdr:to>
      <xdr:col>5</xdr:col>
      <xdr:colOff>409575</xdr:colOff>
      <xdr:row>58</xdr:row>
      <xdr:rowOff>68344</xdr:rowOff>
    </xdr:to>
    <xdr:sp macro="" textlink="">
      <xdr:nvSpPr>
        <xdr:cNvPr id="120" name="フローチャート : 判断 119"/>
        <xdr:cNvSpPr/>
      </xdr:nvSpPr>
      <xdr:spPr>
        <a:xfrm>
          <a:off x="3746500" y="991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84871</xdr:rowOff>
    </xdr:from>
    <xdr:ext cx="534377" cy="259045"/>
    <xdr:sp macro="" textlink="">
      <xdr:nvSpPr>
        <xdr:cNvPr id="121" name="テキスト ボックス 120"/>
        <xdr:cNvSpPr txBox="1"/>
      </xdr:nvSpPr>
      <xdr:spPr>
        <a:xfrm>
          <a:off x="3530111" y="968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52,062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99794</xdr:rowOff>
    </xdr:from>
    <xdr:to>
      <xdr:col>4</xdr:col>
      <xdr:colOff>155575</xdr:colOff>
      <xdr:row>58</xdr:row>
      <xdr:rowOff>106751</xdr:rowOff>
    </xdr:to>
    <xdr:cxnSp macro="">
      <xdr:nvCxnSpPr>
        <xdr:cNvPr id="122" name="直線コネクタ 121"/>
        <xdr:cNvCxnSpPr/>
      </xdr:nvCxnSpPr>
      <xdr:spPr>
        <a:xfrm flipV="1">
          <a:off x="2019300" y="10043894"/>
          <a:ext cx="889000" cy="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73052</xdr:rowOff>
    </xdr:from>
    <xdr:ext cx="534377" cy="259045"/>
    <xdr:sp macro="" textlink="">
      <xdr:nvSpPr>
        <xdr:cNvPr id="124" name="テキスト ボックス 123"/>
        <xdr:cNvSpPr txBox="1"/>
      </xdr:nvSpPr>
      <xdr:spPr>
        <a:xfrm>
          <a:off x="2641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105163</xdr:rowOff>
    </xdr:from>
    <xdr:to>
      <xdr:col>2</xdr:col>
      <xdr:colOff>638175</xdr:colOff>
      <xdr:row>58</xdr:row>
      <xdr:rowOff>106751</xdr:rowOff>
    </xdr:to>
    <xdr:cxnSp macro="">
      <xdr:nvCxnSpPr>
        <xdr:cNvPr id="125" name="直線コネクタ 124"/>
        <xdr:cNvCxnSpPr/>
      </xdr:nvCxnSpPr>
      <xdr:spPr>
        <a:xfrm>
          <a:off x="1130300" y="10049263"/>
          <a:ext cx="889000" cy="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85690</xdr:rowOff>
    </xdr:from>
    <xdr:ext cx="534377" cy="259045"/>
    <xdr:sp macro="" textlink="">
      <xdr:nvSpPr>
        <xdr:cNvPr id="127" name="テキスト ボックス 126"/>
        <xdr:cNvSpPr txBox="1"/>
      </xdr:nvSpPr>
      <xdr:spPr>
        <a:xfrm>
          <a:off x="1752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95580</xdr:rowOff>
    </xdr:from>
    <xdr:ext cx="534377" cy="259045"/>
    <xdr:sp macro="" textlink="">
      <xdr:nvSpPr>
        <xdr:cNvPr id="129" name="テキスト ボックス 128"/>
        <xdr:cNvSpPr txBox="1"/>
      </xdr:nvSpPr>
      <xdr:spPr>
        <a:xfrm>
          <a:off x="863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46567</xdr:rowOff>
    </xdr:from>
    <xdr:to>
      <xdr:col>6</xdr:col>
      <xdr:colOff>561975</xdr:colOff>
      <xdr:row>58</xdr:row>
      <xdr:rowOff>148167</xdr:rowOff>
    </xdr:to>
    <xdr:sp macro="" textlink="">
      <xdr:nvSpPr>
        <xdr:cNvPr id="135" name="円/楕円 134"/>
        <xdr:cNvSpPr/>
      </xdr:nvSpPr>
      <xdr:spPr>
        <a:xfrm>
          <a:off x="4584700" y="999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132944</xdr:rowOff>
    </xdr:from>
    <xdr:ext cx="534377" cy="259045"/>
    <xdr:sp macro="" textlink="">
      <xdr:nvSpPr>
        <xdr:cNvPr id="136" name="物件費該当値テキスト"/>
        <xdr:cNvSpPr txBox="1"/>
      </xdr:nvSpPr>
      <xdr:spPr>
        <a:xfrm>
          <a:off x="4686300" y="990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31,111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45641</xdr:rowOff>
    </xdr:from>
    <xdr:to>
      <xdr:col>5</xdr:col>
      <xdr:colOff>409575</xdr:colOff>
      <xdr:row>58</xdr:row>
      <xdr:rowOff>147241</xdr:rowOff>
    </xdr:to>
    <xdr:sp macro="" textlink="">
      <xdr:nvSpPr>
        <xdr:cNvPr id="137" name="円/楕円 136"/>
        <xdr:cNvSpPr/>
      </xdr:nvSpPr>
      <xdr:spPr>
        <a:xfrm>
          <a:off x="3746500" y="998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138368</xdr:rowOff>
    </xdr:from>
    <xdr:ext cx="534377" cy="259045"/>
    <xdr:sp macro="" textlink="">
      <xdr:nvSpPr>
        <xdr:cNvPr id="138" name="テキスト ボックス 137"/>
        <xdr:cNvSpPr txBox="1"/>
      </xdr:nvSpPr>
      <xdr:spPr>
        <a:xfrm>
          <a:off x="3530111" y="100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48994</xdr:rowOff>
    </xdr:from>
    <xdr:to>
      <xdr:col>4</xdr:col>
      <xdr:colOff>206375</xdr:colOff>
      <xdr:row>58</xdr:row>
      <xdr:rowOff>150594</xdr:rowOff>
    </xdr:to>
    <xdr:sp macro="" textlink="">
      <xdr:nvSpPr>
        <xdr:cNvPr id="139" name="円/楕円 138"/>
        <xdr:cNvSpPr/>
      </xdr:nvSpPr>
      <xdr:spPr>
        <a:xfrm>
          <a:off x="2857500" y="999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141721</xdr:rowOff>
    </xdr:from>
    <xdr:ext cx="534377" cy="259045"/>
    <xdr:sp macro="" textlink="">
      <xdr:nvSpPr>
        <xdr:cNvPr id="140" name="テキスト ボックス 139"/>
        <xdr:cNvSpPr txBox="1"/>
      </xdr:nvSpPr>
      <xdr:spPr>
        <a:xfrm>
          <a:off x="2641111" y="1008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55951</xdr:rowOff>
    </xdr:from>
    <xdr:to>
      <xdr:col>3</xdr:col>
      <xdr:colOff>3175</xdr:colOff>
      <xdr:row>58</xdr:row>
      <xdr:rowOff>157551</xdr:rowOff>
    </xdr:to>
    <xdr:sp macro="" textlink="">
      <xdr:nvSpPr>
        <xdr:cNvPr id="141" name="円/楕円 140"/>
        <xdr:cNvSpPr/>
      </xdr:nvSpPr>
      <xdr:spPr>
        <a:xfrm>
          <a:off x="1968500" y="1000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148678</xdr:rowOff>
    </xdr:from>
    <xdr:ext cx="534377" cy="259045"/>
    <xdr:sp macro="" textlink="">
      <xdr:nvSpPr>
        <xdr:cNvPr id="142" name="テキスト ボックス 141"/>
        <xdr:cNvSpPr txBox="1"/>
      </xdr:nvSpPr>
      <xdr:spPr>
        <a:xfrm>
          <a:off x="1752111" y="100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54363</xdr:rowOff>
    </xdr:from>
    <xdr:to>
      <xdr:col>1</xdr:col>
      <xdr:colOff>485775</xdr:colOff>
      <xdr:row>58</xdr:row>
      <xdr:rowOff>155963</xdr:rowOff>
    </xdr:to>
    <xdr:sp macro="" textlink="">
      <xdr:nvSpPr>
        <xdr:cNvPr id="143" name="円/楕円 142"/>
        <xdr:cNvSpPr/>
      </xdr:nvSpPr>
      <xdr:spPr>
        <a:xfrm>
          <a:off x="1079500" y="99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147090</xdr:rowOff>
    </xdr:from>
    <xdr:ext cx="534377" cy="259045"/>
    <xdr:sp macro="" textlink="">
      <xdr:nvSpPr>
        <xdr:cNvPr id="144" name="テキスト ボックス 143"/>
        <xdr:cNvSpPr txBox="1"/>
      </xdr:nvSpPr>
      <xdr:spPr>
        <a:xfrm>
          <a:off x="863111" y="1009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14949</xdr:rowOff>
    </xdr:from>
    <xdr:to>
      <xdr:col>6</xdr:col>
      <xdr:colOff>511175</xdr:colOff>
      <xdr:row>77</xdr:row>
      <xdr:rowOff>27360</xdr:rowOff>
    </xdr:to>
    <xdr:cxnSp macro="">
      <xdr:nvCxnSpPr>
        <xdr:cNvPr id="175" name="直線コネクタ 174"/>
        <xdr:cNvCxnSpPr/>
      </xdr:nvCxnSpPr>
      <xdr:spPr>
        <a:xfrm>
          <a:off x="3797300" y="13216599"/>
          <a:ext cx="838200" cy="1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13988</xdr:rowOff>
    </xdr:from>
    <xdr:ext cx="469744" cy="259045"/>
    <xdr:sp macro="" textlink="">
      <xdr:nvSpPr>
        <xdr:cNvPr id="176" name="維持補修費平均値テキスト"/>
        <xdr:cNvSpPr txBox="1"/>
      </xdr:nvSpPr>
      <xdr:spPr>
        <a:xfrm>
          <a:off x="4686300" y="1321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9289</xdr:rowOff>
    </xdr:from>
    <xdr:to>
      <xdr:col>5</xdr:col>
      <xdr:colOff>358775</xdr:colOff>
      <xdr:row>77</xdr:row>
      <xdr:rowOff>14949</xdr:rowOff>
    </xdr:to>
    <xdr:cxnSp macro="">
      <xdr:nvCxnSpPr>
        <xdr:cNvPr id="178" name="直線コネクタ 177"/>
        <xdr:cNvCxnSpPr/>
      </xdr:nvCxnSpPr>
      <xdr:spPr>
        <a:xfrm>
          <a:off x="2908300" y="13210939"/>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944</xdr:rowOff>
    </xdr:from>
    <xdr:to>
      <xdr:col>5</xdr:col>
      <xdr:colOff>409575</xdr:colOff>
      <xdr:row>77</xdr:row>
      <xdr:rowOff>102544</xdr:rowOff>
    </xdr:to>
    <xdr:sp macro="" textlink="">
      <xdr:nvSpPr>
        <xdr:cNvPr id="179" name="フローチャート : 判断 178"/>
        <xdr:cNvSpPr/>
      </xdr:nvSpPr>
      <xdr:spPr>
        <a:xfrm>
          <a:off x="3746500" y="1320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93671</xdr:rowOff>
    </xdr:from>
    <xdr:ext cx="469744" cy="259045"/>
    <xdr:sp macro="" textlink="">
      <xdr:nvSpPr>
        <xdr:cNvPr id="180" name="テキスト ボックス 179"/>
        <xdr:cNvSpPr txBox="1"/>
      </xdr:nvSpPr>
      <xdr:spPr>
        <a:xfrm>
          <a:off x="3562427" y="1329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9289</xdr:rowOff>
    </xdr:from>
    <xdr:to>
      <xdr:col>4</xdr:col>
      <xdr:colOff>155575</xdr:colOff>
      <xdr:row>77</xdr:row>
      <xdr:rowOff>69052</xdr:rowOff>
    </xdr:to>
    <xdr:cxnSp macro="">
      <xdr:nvCxnSpPr>
        <xdr:cNvPr id="181" name="直線コネクタ 180"/>
        <xdr:cNvCxnSpPr/>
      </xdr:nvCxnSpPr>
      <xdr:spPr>
        <a:xfrm flipV="1">
          <a:off x="2019300" y="13210939"/>
          <a:ext cx="889000" cy="5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106515</xdr:rowOff>
    </xdr:from>
    <xdr:ext cx="469744" cy="259045"/>
    <xdr:sp macro="" textlink="">
      <xdr:nvSpPr>
        <xdr:cNvPr id="183" name="テキスト ボックス 182"/>
        <xdr:cNvSpPr txBox="1"/>
      </xdr:nvSpPr>
      <xdr:spPr>
        <a:xfrm>
          <a:off x="2673427"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65787</xdr:rowOff>
    </xdr:from>
    <xdr:to>
      <xdr:col>2</xdr:col>
      <xdr:colOff>638175</xdr:colOff>
      <xdr:row>77</xdr:row>
      <xdr:rowOff>69052</xdr:rowOff>
    </xdr:to>
    <xdr:cxnSp macro="">
      <xdr:nvCxnSpPr>
        <xdr:cNvPr id="184" name="直線コネクタ 183"/>
        <xdr:cNvCxnSpPr/>
      </xdr:nvCxnSpPr>
      <xdr:spPr>
        <a:xfrm>
          <a:off x="1130300" y="132674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112285</xdr:rowOff>
    </xdr:from>
    <xdr:ext cx="469744" cy="259045"/>
    <xdr:sp macro="" textlink="">
      <xdr:nvSpPr>
        <xdr:cNvPr id="186" name="テキスト ボックス 185"/>
        <xdr:cNvSpPr txBox="1"/>
      </xdr:nvSpPr>
      <xdr:spPr>
        <a:xfrm>
          <a:off x="1784427"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117183</xdr:rowOff>
    </xdr:from>
    <xdr:ext cx="469744" cy="259045"/>
    <xdr:sp macro="" textlink="">
      <xdr:nvSpPr>
        <xdr:cNvPr id="188" name="テキスト ボックス 187"/>
        <xdr:cNvSpPr txBox="1"/>
      </xdr:nvSpPr>
      <xdr:spPr>
        <a:xfrm>
          <a:off x="895427" y="1331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148010</xdr:rowOff>
    </xdr:from>
    <xdr:to>
      <xdr:col>6</xdr:col>
      <xdr:colOff>561975</xdr:colOff>
      <xdr:row>77</xdr:row>
      <xdr:rowOff>78160</xdr:rowOff>
    </xdr:to>
    <xdr:sp macro="" textlink="">
      <xdr:nvSpPr>
        <xdr:cNvPr id="194" name="円/楕円 193"/>
        <xdr:cNvSpPr/>
      </xdr:nvSpPr>
      <xdr:spPr>
        <a:xfrm>
          <a:off x="4584700" y="1317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170887</xdr:rowOff>
    </xdr:from>
    <xdr:ext cx="469744" cy="259045"/>
    <xdr:sp macro="" textlink="">
      <xdr:nvSpPr>
        <xdr:cNvPr id="195" name="維持補修費該当値テキスト"/>
        <xdr:cNvSpPr txBox="1"/>
      </xdr:nvSpPr>
      <xdr:spPr>
        <a:xfrm>
          <a:off x="4686300"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135599</xdr:rowOff>
    </xdr:from>
    <xdr:to>
      <xdr:col>5</xdr:col>
      <xdr:colOff>409575</xdr:colOff>
      <xdr:row>77</xdr:row>
      <xdr:rowOff>65749</xdr:rowOff>
    </xdr:to>
    <xdr:sp macro="" textlink="">
      <xdr:nvSpPr>
        <xdr:cNvPr id="196" name="円/楕円 195"/>
        <xdr:cNvSpPr/>
      </xdr:nvSpPr>
      <xdr:spPr>
        <a:xfrm>
          <a:off x="3746500" y="131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82276</xdr:rowOff>
    </xdr:from>
    <xdr:ext cx="469744" cy="259045"/>
    <xdr:sp macro="" textlink="">
      <xdr:nvSpPr>
        <xdr:cNvPr id="197" name="テキスト ボックス 196"/>
        <xdr:cNvSpPr txBox="1"/>
      </xdr:nvSpPr>
      <xdr:spPr>
        <a:xfrm>
          <a:off x="3562427" y="1294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129939</xdr:rowOff>
    </xdr:from>
    <xdr:to>
      <xdr:col>4</xdr:col>
      <xdr:colOff>206375</xdr:colOff>
      <xdr:row>77</xdr:row>
      <xdr:rowOff>60089</xdr:rowOff>
    </xdr:to>
    <xdr:sp macro="" textlink="">
      <xdr:nvSpPr>
        <xdr:cNvPr id="198" name="円/楕円 197"/>
        <xdr:cNvSpPr/>
      </xdr:nvSpPr>
      <xdr:spPr>
        <a:xfrm>
          <a:off x="2857500" y="1316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76616</xdr:rowOff>
    </xdr:from>
    <xdr:ext cx="469744" cy="259045"/>
    <xdr:sp macro="" textlink="">
      <xdr:nvSpPr>
        <xdr:cNvPr id="199" name="テキスト ボックス 198"/>
        <xdr:cNvSpPr txBox="1"/>
      </xdr:nvSpPr>
      <xdr:spPr>
        <a:xfrm>
          <a:off x="2673427" y="129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18252</xdr:rowOff>
    </xdr:from>
    <xdr:to>
      <xdr:col>3</xdr:col>
      <xdr:colOff>3175</xdr:colOff>
      <xdr:row>77</xdr:row>
      <xdr:rowOff>119852</xdr:rowOff>
    </xdr:to>
    <xdr:sp macro="" textlink="">
      <xdr:nvSpPr>
        <xdr:cNvPr id="200" name="円/楕円 199"/>
        <xdr:cNvSpPr/>
      </xdr:nvSpPr>
      <xdr:spPr>
        <a:xfrm>
          <a:off x="1968500" y="132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136379</xdr:rowOff>
    </xdr:from>
    <xdr:ext cx="469744" cy="259045"/>
    <xdr:sp macro="" textlink="">
      <xdr:nvSpPr>
        <xdr:cNvPr id="201" name="テキスト ボックス 200"/>
        <xdr:cNvSpPr txBox="1"/>
      </xdr:nvSpPr>
      <xdr:spPr>
        <a:xfrm>
          <a:off x="1784427" y="1299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14987</xdr:rowOff>
    </xdr:from>
    <xdr:to>
      <xdr:col>1</xdr:col>
      <xdr:colOff>485775</xdr:colOff>
      <xdr:row>77</xdr:row>
      <xdr:rowOff>116587</xdr:rowOff>
    </xdr:to>
    <xdr:sp macro="" textlink="">
      <xdr:nvSpPr>
        <xdr:cNvPr id="202" name="円/楕円 201"/>
        <xdr:cNvSpPr/>
      </xdr:nvSpPr>
      <xdr:spPr>
        <a:xfrm>
          <a:off x="1079500" y="132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133114</xdr:rowOff>
    </xdr:from>
    <xdr:ext cx="469744" cy="259045"/>
    <xdr:sp macro="" textlink="">
      <xdr:nvSpPr>
        <xdr:cNvPr id="203" name="テキスト ボックス 202"/>
        <xdr:cNvSpPr txBox="1"/>
      </xdr:nvSpPr>
      <xdr:spPr>
        <a:xfrm>
          <a:off x="895427" y="1299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23033</xdr:rowOff>
    </xdr:from>
    <xdr:to>
      <xdr:col>6</xdr:col>
      <xdr:colOff>511175</xdr:colOff>
      <xdr:row>96</xdr:row>
      <xdr:rowOff>65095</xdr:rowOff>
    </xdr:to>
    <xdr:cxnSp macro="">
      <xdr:nvCxnSpPr>
        <xdr:cNvPr id="235" name="直線コネクタ 234"/>
        <xdr:cNvCxnSpPr/>
      </xdr:nvCxnSpPr>
      <xdr:spPr>
        <a:xfrm flipV="1">
          <a:off x="3797300" y="16482233"/>
          <a:ext cx="8382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6715</xdr:rowOff>
    </xdr:from>
    <xdr:ext cx="534377" cy="259045"/>
    <xdr:sp macro="" textlink="">
      <xdr:nvSpPr>
        <xdr:cNvPr id="236" name="扶助費平均値テキスト"/>
        <xdr:cNvSpPr txBox="1"/>
      </xdr:nvSpPr>
      <xdr:spPr>
        <a:xfrm>
          <a:off x="4686300" y="16465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65095</xdr:rowOff>
    </xdr:from>
    <xdr:to>
      <xdr:col>5</xdr:col>
      <xdr:colOff>358775</xdr:colOff>
      <xdr:row>96</xdr:row>
      <xdr:rowOff>117721</xdr:rowOff>
    </xdr:to>
    <xdr:cxnSp macro="">
      <xdr:nvCxnSpPr>
        <xdr:cNvPr id="238" name="直線コネクタ 237"/>
        <xdr:cNvCxnSpPr/>
      </xdr:nvCxnSpPr>
      <xdr:spPr>
        <a:xfrm flipV="1">
          <a:off x="2908300" y="16524295"/>
          <a:ext cx="889000" cy="5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96656</xdr:rowOff>
    </xdr:from>
    <xdr:to>
      <xdr:col>5</xdr:col>
      <xdr:colOff>409575</xdr:colOff>
      <xdr:row>96</xdr:row>
      <xdr:rowOff>26806</xdr:rowOff>
    </xdr:to>
    <xdr:sp macro="" textlink="">
      <xdr:nvSpPr>
        <xdr:cNvPr id="239" name="フローチャート : 判断 238"/>
        <xdr:cNvSpPr/>
      </xdr:nvSpPr>
      <xdr:spPr>
        <a:xfrm>
          <a:off x="3746500" y="1638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43333</xdr:rowOff>
    </xdr:from>
    <xdr:ext cx="534377" cy="259045"/>
    <xdr:sp macro="" textlink="">
      <xdr:nvSpPr>
        <xdr:cNvPr id="240" name="テキスト ボックス 239"/>
        <xdr:cNvSpPr txBox="1"/>
      </xdr:nvSpPr>
      <xdr:spPr>
        <a:xfrm>
          <a:off x="3530111" y="1615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99,025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117721</xdr:rowOff>
    </xdr:from>
    <xdr:to>
      <xdr:col>4</xdr:col>
      <xdr:colOff>155575</xdr:colOff>
      <xdr:row>97</xdr:row>
      <xdr:rowOff>38870</xdr:rowOff>
    </xdr:to>
    <xdr:cxnSp macro="">
      <xdr:nvCxnSpPr>
        <xdr:cNvPr id="241" name="直線コネクタ 240"/>
        <xdr:cNvCxnSpPr/>
      </xdr:nvCxnSpPr>
      <xdr:spPr>
        <a:xfrm flipV="1">
          <a:off x="2019300" y="16576921"/>
          <a:ext cx="889000" cy="9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107531</xdr:rowOff>
    </xdr:from>
    <xdr:to>
      <xdr:col>4</xdr:col>
      <xdr:colOff>206375</xdr:colOff>
      <xdr:row>97</xdr:row>
      <xdr:rowOff>37681</xdr:rowOff>
    </xdr:to>
    <xdr:sp macro="" textlink="">
      <xdr:nvSpPr>
        <xdr:cNvPr id="242" name="フローチャート : 判断 241"/>
        <xdr:cNvSpPr/>
      </xdr:nvSpPr>
      <xdr:spPr>
        <a:xfrm>
          <a:off x="2857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28808</xdr:rowOff>
    </xdr:from>
    <xdr:ext cx="534377" cy="259045"/>
    <xdr:sp macro="" textlink="">
      <xdr:nvSpPr>
        <xdr:cNvPr id="243" name="テキスト ボックス 242"/>
        <xdr:cNvSpPr txBox="1"/>
      </xdr:nvSpPr>
      <xdr:spPr>
        <a:xfrm>
          <a:off x="2641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38870</xdr:rowOff>
    </xdr:from>
    <xdr:to>
      <xdr:col>2</xdr:col>
      <xdr:colOff>638175</xdr:colOff>
      <xdr:row>97</xdr:row>
      <xdr:rowOff>79153</xdr:rowOff>
    </xdr:to>
    <xdr:cxnSp macro="">
      <xdr:nvCxnSpPr>
        <xdr:cNvPr id="244" name="直線コネクタ 243"/>
        <xdr:cNvCxnSpPr/>
      </xdr:nvCxnSpPr>
      <xdr:spPr>
        <a:xfrm flipV="1">
          <a:off x="1130300" y="16669520"/>
          <a:ext cx="889000" cy="4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22051</xdr:rowOff>
    </xdr:from>
    <xdr:to>
      <xdr:col>3</xdr:col>
      <xdr:colOff>3175</xdr:colOff>
      <xdr:row>97</xdr:row>
      <xdr:rowOff>123651</xdr:rowOff>
    </xdr:to>
    <xdr:sp macro="" textlink="">
      <xdr:nvSpPr>
        <xdr:cNvPr id="245" name="フローチャート : 判断 244"/>
        <xdr:cNvSpPr/>
      </xdr:nvSpPr>
      <xdr:spPr>
        <a:xfrm>
          <a:off x="1968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114778</xdr:rowOff>
    </xdr:from>
    <xdr:ext cx="534377" cy="259045"/>
    <xdr:sp macro="" textlink="">
      <xdr:nvSpPr>
        <xdr:cNvPr id="246" name="テキスト ボックス 245"/>
        <xdr:cNvSpPr txBox="1"/>
      </xdr:nvSpPr>
      <xdr:spPr>
        <a:xfrm>
          <a:off x="1752111" y="167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24092</xdr:rowOff>
    </xdr:from>
    <xdr:to>
      <xdr:col>1</xdr:col>
      <xdr:colOff>485775</xdr:colOff>
      <xdr:row>97</xdr:row>
      <xdr:rowOff>125692</xdr:rowOff>
    </xdr:to>
    <xdr:sp macro="" textlink="">
      <xdr:nvSpPr>
        <xdr:cNvPr id="247" name="フローチャート : 判断 246"/>
        <xdr:cNvSpPr/>
      </xdr:nvSpPr>
      <xdr:spPr>
        <a:xfrm>
          <a:off x="1079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142219</xdr:rowOff>
    </xdr:from>
    <xdr:ext cx="534377" cy="259045"/>
    <xdr:sp macro="" textlink="">
      <xdr:nvSpPr>
        <xdr:cNvPr id="248" name="テキスト ボックス 247"/>
        <xdr:cNvSpPr txBox="1"/>
      </xdr:nvSpPr>
      <xdr:spPr>
        <a:xfrm>
          <a:off x="863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143683</xdr:rowOff>
    </xdr:from>
    <xdr:to>
      <xdr:col>6</xdr:col>
      <xdr:colOff>561975</xdr:colOff>
      <xdr:row>96</xdr:row>
      <xdr:rowOff>73833</xdr:rowOff>
    </xdr:to>
    <xdr:sp macro="" textlink="">
      <xdr:nvSpPr>
        <xdr:cNvPr id="254" name="円/楕円 253"/>
        <xdr:cNvSpPr/>
      </xdr:nvSpPr>
      <xdr:spPr>
        <a:xfrm>
          <a:off x="4584700" y="1643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166560</xdr:rowOff>
    </xdr:from>
    <xdr:ext cx="534377" cy="259045"/>
    <xdr:sp macro="" textlink="">
      <xdr:nvSpPr>
        <xdr:cNvPr id="255" name="扶助費該当値テキスト"/>
        <xdr:cNvSpPr txBox="1"/>
      </xdr:nvSpPr>
      <xdr:spPr>
        <a:xfrm>
          <a:off x="4686300" y="1628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96,145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14295</xdr:rowOff>
    </xdr:from>
    <xdr:to>
      <xdr:col>5</xdr:col>
      <xdr:colOff>409575</xdr:colOff>
      <xdr:row>96</xdr:row>
      <xdr:rowOff>115895</xdr:rowOff>
    </xdr:to>
    <xdr:sp macro="" textlink="">
      <xdr:nvSpPr>
        <xdr:cNvPr id="256" name="円/楕円 255"/>
        <xdr:cNvSpPr/>
      </xdr:nvSpPr>
      <xdr:spPr>
        <a:xfrm>
          <a:off x="3746500" y="164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107022</xdr:rowOff>
    </xdr:from>
    <xdr:ext cx="534377" cy="259045"/>
    <xdr:sp macro="" textlink="">
      <xdr:nvSpPr>
        <xdr:cNvPr id="257" name="テキスト ボックス 256"/>
        <xdr:cNvSpPr txBox="1"/>
      </xdr:nvSpPr>
      <xdr:spPr>
        <a:xfrm>
          <a:off x="3530111" y="1656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93,569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66921</xdr:rowOff>
    </xdr:from>
    <xdr:to>
      <xdr:col>4</xdr:col>
      <xdr:colOff>206375</xdr:colOff>
      <xdr:row>96</xdr:row>
      <xdr:rowOff>168521</xdr:rowOff>
    </xdr:to>
    <xdr:sp macro="" textlink="">
      <xdr:nvSpPr>
        <xdr:cNvPr id="258" name="円/楕円 257"/>
        <xdr:cNvSpPr/>
      </xdr:nvSpPr>
      <xdr:spPr>
        <a:xfrm>
          <a:off x="2857500" y="1652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13598</xdr:rowOff>
    </xdr:from>
    <xdr:ext cx="534377" cy="259045"/>
    <xdr:sp macro="" textlink="">
      <xdr:nvSpPr>
        <xdr:cNvPr id="259" name="テキスト ボックス 258"/>
        <xdr:cNvSpPr txBox="1"/>
      </xdr:nvSpPr>
      <xdr:spPr>
        <a:xfrm>
          <a:off x="2641111" y="1630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90,346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159520</xdr:rowOff>
    </xdr:from>
    <xdr:to>
      <xdr:col>3</xdr:col>
      <xdr:colOff>3175</xdr:colOff>
      <xdr:row>97</xdr:row>
      <xdr:rowOff>89670</xdr:rowOff>
    </xdr:to>
    <xdr:sp macro="" textlink="">
      <xdr:nvSpPr>
        <xdr:cNvPr id="260" name="円/楕円 259"/>
        <xdr:cNvSpPr/>
      </xdr:nvSpPr>
      <xdr:spPr>
        <a:xfrm>
          <a:off x="1968500" y="16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106197</xdr:rowOff>
    </xdr:from>
    <xdr:ext cx="534377" cy="259045"/>
    <xdr:sp macro="" textlink="">
      <xdr:nvSpPr>
        <xdr:cNvPr id="261" name="テキスト ボックス 260"/>
        <xdr:cNvSpPr txBox="1"/>
      </xdr:nvSpPr>
      <xdr:spPr>
        <a:xfrm>
          <a:off x="1752111" y="163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84,675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28353</xdr:rowOff>
    </xdr:from>
    <xdr:to>
      <xdr:col>1</xdr:col>
      <xdr:colOff>485775</xdr:colOff>
      <xdr:row>97</xdr:row>
      <xdr:rowOff>129953</xdr:rowOff>
    </xdr:to>
    <xdr:sp macro="" textlink="">
      <xdr:nvSpPr>
        <xdr:cNvPr id="262" name="円/楕円 261"/>
        <xdr:cNvSpPr/>
      </xdr:nvSpPr>
      <xdr:spPr>
        <a:xfrm>
          <a:off x="1079500" y="1665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121080</xdr:rowOff>
    </xdr:from>
    <xdr:ext cx="534377" cy="259045"/>
    <xdr:sp macro="" textlink="">
      <xdr:nvSpPr>
        <xdr:cNvPr id="263" name="テキスト ボックス 262"/>
        <xdr:cNvSpPr txBox="1"/>
      </xdr:nvSpPr>
      <xdr:spPr>
        <a:xfrm>
          <a:off x="863111" y="167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8" name="直線コネクタ 287"/>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9"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90" name="直線コネクタ 289"/>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91"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2" name="直線コネクタ 291"/>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137719</xdr:rowOff>
    </xdr:from>
    <xdr:to>
      <xdr:col>15</xdr:col>
      <xdr:colOff>180975</xdr:colOff>
      <xdr:row>34</xdr:row>
      <xdr:rowOff>137947</xdr:rowOff>
    </xdr:to>
    <xdr:cxnSp macro="">
      <xdr:nvCxnSpPr>
        <xdr:cNvPr id="293" name="直線コネクタ 292"/>
        <xdr:cNvCxnSpPr/>
      </xdr:nvCxnSpPr>
      <xdr:spPr>
        <a:xfrm>
          <a:off x="9639300" y="5967019"/>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35361</xdr:rowOff>
    </xdr:from>
    <xdr:ext cx="534377" cy="259045"/>
    <xdr:sp macro="" textlink="">
      <xdr:nvSpPr>
        <xdr:cNvPr id="294" name="補助費等平均値テキスト"/>
        <xdr:cNvSpPr txBox="1"/>
      </xdr:nvSpPr>
      <xdr:spPr>
        <a:xfrm>
          <a:off x="10528300" y="603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5" name="フローチャート : 判断 294"/>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137719</xdr:rowOff>
    </xdr:from>
    <xdr:to>
      <xdr:col>14</xdr:col>
      <xdr:colOff>28575</xdr:colOff>
      <xdr:row>36</xdr:row>
      <xdr:rowOff>47498</xdr:rowOff>
    </xdr:to>
    <xdr:cxnSp macro="">
      <xdr:nvCxnSpPr>
        <xdr:cNvPr id="296" name="直線コネクタ 295"/>
        <xdr:cNvCxnSpPr/>
      </xdr:nvCxnSpPr>
      <xdr:spPr>
        <a:xfrm flipV="1">
          <a:off x="8750300" y="5967019"/>
          <a:ext cx="889000" cy="25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135382</xdr:rowOff>
    </xdr:from>
    <xdr:to>
      <xdr:col>14</xdr:col>
      <xdr:colOff>79375</xdr:colOff>
      <xdr:row>34</xdr:row>
      <xdr:rowOff>65532</xdr:rowOff>
    </xdr:to>
    <xdr:sp macro="" textlink="">
      <xdr:nvSpPr>
        <xdr:cNvPr id="297" name="フローチャート : 判断 296"/>
        <xdr:cNvSpPr/>
      </xdr:nvSpPr>
      <xdr:spPr>
        <a:xfrm>
          <a:off x="9588500" y="57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82059</xdr:rowOff>
    </xdr:from>
    <xdr:ext cx="534377" cy="259045"/>
    <xdr:sp macro="" textlink="">
      <xdr:nvSpPr>
        <xdr:cNvPr id="298" name="テキスト ボックス 297"/>
        <xdr:cNvSpPr txBox="1"/>
      </xdr:nvSpPr>
      <xdr:spPr>
        <a:xfrm>
          <a:off x="9372111" y="556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47498</xdr:rowOff>
    </xdr:from>
    <xdr:to>
      <xdr:col>12</xdr:col>
      <xdr:colOff>511175</xdr:colOff>
      <xdr:row>36</xdr:row>
      <xdr:rowOff>98552</xdr:rowOff>
    </xdr:to>
    <xdr:cxnSp macro="">
      <xdr:nvCxnSpPr>
        <xdr:cNvPr id="299" name="直線コネクタ 298"/>
        <xdr:cNvCxnSpPr/>
      </xdr:nvCxnSpPr>
      <xdr:spPr>
        <a:xfrm flipV="1">
          <a:off x="7861300" y="6219698"/>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26988</xdr:rowOff>
    </xdr:from>
    <xdr:to>
      <xdr:col>12</xdr:col>
      <xdr:colOff>561975</xdr:colOff>
      <xdr:row>35</xdr:row>
      <xdr:rowOff>128588</xdr:rowOff>
    </xdr:to>
    <xdr:sp macro="" textlink="">
      <xdr:nvSpPr>
        <xdr:cNvPr id="300" name="フローチャート : 判断 299"/>
        <xdr:cNvSpPr/>
      </xdr:nvSpPr>
      <xdr:spPr>
        <a:xfrm>
          <a:off x="8699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145115</xdr:rowOff>
    </xdr:from>
    <xdr:ext cx="534377" cy="259045"/>
    <xdr:sp macro="" textlink="">
      <xdr:nvSpPr>
        <xdr:cNvPr id="301" name="テキスト ボックス 300"/>
        <xdr:cNvSpPr txBox="1"/>
      </xdr:nvSpPr>
      <xdr:spPr>
        <a:xfrm>
          <a:off x="8483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160274</xdr:rowOff>
    </xdr:from>
    <xdr:to>
      <xdr:col>11</xdr:col>
      <xdr:colOff>307975</xdr:colOff>
      <xdr:row>36</xdr:row>
      <xdr:rowOff>98552</xdr:rowOff>
    </xdr:to>
    <xdr:cxnSp macro="">
      <xdr:nvCxnSpPr>
        <xdr:cNvPr id="302" name="直線コネクタ 301"/>
        <xdr:cNvCxnSpPr/>
      </xdr:nvCxnSpPr>
      <xdr:spPr>
        <a:xfrm>
          <a:off x="6972300" y="61610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118694</xdr:rowOff>
    </xdr:from>
    <xdr:to>
      <xdr:col>11</xdr:col>
      <xdr:colOff>358775</xdr:colOff>
      <xdr:row>34</xdr:row>
      <xdr:rowOff>48844</xdr:rowOff>
    </xdr:to>
    <xdr:sp macro="" textlink="">
      <xdr:nvSpPr>
        <xdr:cNvPr id="303" name="フローチャート : 判断 302"/>
        <xdr:cNvSpPr/>
      </xdr:nvSpPr>
      <xdr:spPr>
        <a:xfrm>
          <a:off x="7810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65371</xdr:rowOff>
    </xdr:from>
    <xdr:ext cx="534377" cy="259045"/>
    <xdr:sp macro="" textlink="">
      <xdr:nvSpPr>
        <xdr:cNvPr id="304" name="テキスト ボックス 303"/>
        <xdr:cNvSpPr txBox="1"/>
      </xdr:nvSpPr>
      <xdr:spPr>
        <a:xfrm>
          <a:off x="7594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4356</xdr:rowOff>
    </xdr:from>
    <xdr:to>
      <xdr:col>10</xdr:col>
      <xdr:colOff>155575</xdr:colOff>
      <xdr:row>34</xdr:row>
      <xdr:rowOff>105956</xdr:rowOff>
    </xdr:to>
    <xdr:sp macro="" textlink="">
      <xdr:nvSpPr>
        <xdr:cNvPr id="305" name="フローチャート : 判断 304"/>
        <xdr:cNvSpPr/>
      </xdr:nvSpPr>
      <xdr:spPr>
        <a:xfrm>
          <a:off x="6921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122483</xdr:rowOff>
    </xdr:from>
    <xdr:ext cx="534377" cy="259045"/>
    <xdr:sp macro="" textlink="">
      <xdr:nvSpPr>
        <xdr:cNvPr id="306" name="テキスト ボックス 305"/>
        <xdr:cNvSpPr txBox="1"/>
      </xdr:nvSpPr>
      <xdr:spPr>
        <a:xfrm>
          <a:off x="6705111" y="56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87147</xdr:rowOff>
    </xdr:from>
    <xdr:to>
      <xdr:col>15</xdr:col>
      <xdr:colOff>231775</xdr:colOff>
      <xdr:row>35</xdr:row>
      <xdr:rowOff>17297</xdr:rowOff>
    </xdr:to>
    <xdr:sp macro="" textlink="">
      <xdr:nvSpPr>
        <xdr:cNvPr id="312" name="円/楕円 311"/>
        <xdr:cNvSpPr/>
      </xdr:nvSpPr>
      <xdr:spPr>
        <a:xfrm>
          <a:off x="10426700" y="591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110024</xdr:rowOff>
    </xdr:from>
    <xdr:ext cx="534377" cy="259045"/>
    <xdr:sp macro="" textlink="">
      <xdr:nvSpPr>
        <xdr:cNvPr id="313" name="補助費等該当値テキスト"/>
        <xdr:cNvSpPr txBox="1"/>
      </xdr:nvSpPr>
      <xdr:spPr>
        <a:xfrm>
          <a:off x="10528300" y="576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30,046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86919</xdr:rowOff>
    </xdr:from>
    <xdr:to>
      <xdr:col>14</xdr:col>
      <xdr:colOff>79375</xdr:colOff>
      <xdr:row>35</xdr:row>
      <xdr:rowOff>17069</xdr:rowOff>
    </xdr:to>
    <xdr:sp macro="" textlink="">
      <xdr:nvSpPr>
        <xdr:cNvPr id="314" name="円/楕円 313"/>
        <xdr:cNvSpPr/>
      </xdr:nvSpPr>
      <xdr:spPr>
        <a:xfrm>
          <a:off x="9588500" y="591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8196</xdr:rowOff>
    </xdr:from>
    <xdr:ext cx="534377" cy="259045"/>
    <xdr:sp macro="" textlink="">
      <xdr:nvSpPr>
        <xdr:cNvPr id="315" name="テキスト ボックス 314"/>
        <xdr:cNvSpPr txBox="1"/>
      </xdr:nvSpPr>
      <xdr:spPr>
        <a:xfrm>
          <a:off x="9372111" y="60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168148</xdr:rowOff>
    </xdr:from>
    <xdr:to>
      <xdr:col>12</xdr:col>
      <xdr:colOff>561975</xdr:colOff>
      <xdr:row>36</xdr:row>
      <xdr:rowOff>98298</xdr:rowOff>
    </xdr:to>
    <xdr:sp macro="" textlink="">
      <xdr:nvSpPr>
        <xdr:cNvPr id="316" name="円/楕円 315"/>
        <xdr:cNvSpPr/>
      </xdr:nvSpPr>
      <xdr:spPr>
        <a:xfrm>
          <a:off x="8699500" y="616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89425</xdr:rowOff>
    </xdr:from>
    <xdr:ext cx="534377" cy="259045"/>
    <xdr:sp macro="" textlink="">
      <xdr:nvSpPr>
        <xdr:cNvPr id="317" name="テキスト ボックス 316"/>
        <xdr:cNvSpPr txBox="1"/>
      </xdr:nvSpPr>
      <xdr:spPr>
        <a:xfrm>
          <a:off x="8483111" y="626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47752</xdr:rowOff>
    </xdr:from>
    <xdr:to>
      <xdr:col>11</xdr:col>
      <xdr:colOff>358775</xdr:colOff>
      <xdr:row>36</xdr:row>
      <xdr:rowOff>149352</xdr:rowOff>
    </xdr:to>
    <xdr:sp macro="" textlink="">
      <xdr:nvSpPr>
        <xdr:cNvPr id="318" name="円/楕円 317"/>
        <xdr:cNvSpPr/>
      </xdr:nvSpPr>
      <xdr:spPr>
        <a:xfrm>
          <a:off x="7810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140479</xdr:rowOff>
    </xdr:from>
    <xdr:ext cx="534377" cy="259045"/>
    <xdr:sp macro="" textlink="">
      <xdr:nvSpPr>
        <xdr:cNvPr id="319" name="テキスト ボックス 318"/>
        <xdr:cNvSpPr txBox="1"/>
      </xdr:nvSpPr>
      <xdr:spPr>
        <a:xfrm>
          <a:off x="7594111" y="631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109474</xdr:rowOff>
    </xdr:from>
    <xdr:to>
      <xdr:col>10</xdr:col>
      <xdr:colOff>155575</xdr:colOff>
      <xdr:row>36</xdr:row>
      <xdr:rowOff>39624</xdr:rowOff>
    </xdr:to>
    <xdr:sp macro="" textlink="">
      <xdr:nvSpPr>
        <xdr:cNvPr id="320" name="円/楕円 319"/>
        <xdr:cNvSpPr/>
      </xdr:nvSpPr>
      <xdr:spPr>
        <a:xfrm>
          <a:off x="69215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30751</xdr:rowOff>
    </xdr:from>
    <xdr:ext cx="534377" cy="259045"/>
    <xdr:sp macro="" textlink="">
      <xdr:nvSpPr>
        <xdr:cNvPr id="321" name="テキスト ボックス 320"/>
        <xdr:cNvSpPr txBox="1"/>
      </xdr:nvSpPr>
      <xdr:spPr>
        <a:xfrm>
          <a:off x="6705111" y="620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6" name="直線コネクタ 345"/>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7"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8" name="直線コネクタ 347"/>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49"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0" name="直線コネクタ 349"/>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88970</xdr:rowOff>
    </xdr:from>
    <xdr:to>
      <xdr:col>15</xdr:col>
      <xdr:colOff>180975</xdr:colOff>
      <xdr:row>59</xdr:row>
      <xdr:rowOff>46203</xdr:rowOff>
    </xdr:to>
    <xdr:cxnSp macro="">
      <xdr:nvCxnSpPr>
        <xdr:cNvPr id="351" name="直線コネクタ 350"/>
        <xdr:cNvCxnSpPr/>
      </xdr:nvCxnSpPr>
      <xdr:spPr>
        <a:xfrm flipV="1">
          <a:off x="9639300" y="10033070"/>
          <a:ext cx="838200" cy="12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151916</xdr:rowOff>
    </xdr:from>
    <xdr:ext cx="534377" cy="259045"/>
    <xdr:sp macro="" textlink="">
      <xdr:nvSpPr>
        <xdr:cNvPr id="352" name="普通建設事業費平均値テキスト"/>
        <xdr:cNvSpPr txBox="1"/>
      </xdr:nvSpPr>
      <xdr:spPr>
        <a:xfrm>
          <a:off x="10528300" y="9581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3" name="フローチャート : 判断 352"/>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138557</xdr:rowOff>
    </xdr:from>
    <xdr:to>
      <xdr:col>14</xdr:col>
      <xdr:colOff>28575</xdr:colOff>
      <xdr:row>59</xdr:row>
      <xdr:rowOff>46203</xdr:rowOff>
    </xdr:to>
    <xdr:cxnSp macro="">
      <xdr:nvCxnSpPr>
        <xdr:cNvPr id="354" name="直線コネクタ 353"/>
        <xdr:cNvCxnSpPr/>
      </xdr:nvCxnSpPr>
      <xdr:spPr>
        <a:xfrm>
          <a:off x="8750300" y="10082657"/>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59716</xdr:rowOff>
    </xdr:from>
    <xdr:to>
      <xdr:col>14</xdr:col>
      <xdr:colOff>79375</xdr:colOff>
      <xdr:row>56</xdr:row>
      <xdr:rowOff>161316</xdr:rowOff>
    </xdr:to>
    <xdr:sp macro="" textlink="">
      <xdr:nvSpPr>
        <xdr:cNvPr id="355" name="フローチャート : 判断 354"/>
        <xdr:cNvSpPr/>
      </xdr:nvSpPr>
      <xdr:spPr>
        <a:xfrm>
          <a:off x="9588500" y="966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6393</xdr:rowOff>
    </xdr:from>
    <xdr:ext cx="534377" cy="259045"/>
    <xdr:sp macro="" textlink="">
      <xdr:nvSpPr>
        <xdr:cNvPr id="356" name="テキスト ボックス 355"/>
        <xdr:cNvSpPr txBox="1"/>
      </xdr:nvSpPr>
      <xdr:spPr>
        <a:xfrm>
          <a:off x="9372111" y="94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43,532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23476</xdr:rowOff>
    </xdr:from>
    <xdr:to>
      <xdr:col>12</xdr:col>
      <xdr:colOff>511175</xdr:colOff>
      <xdr:row>58</xdr:row>
      <xdr:rowOff>138557</xdr:rowOff>
    </xdr:to>
    <xdr:cxnSp macro="">
      <xdr:nvCxnSpPr>
        <xdr:cNvPr id="357" name="直線コネクタ 356"/>
        <xdr:cNvCxnSpPr/>
      </xdr:nvCxnSpPr>
      <xdr:spPr>
        <a:xfrm>
          <a:off x="7861300" y="9967576"/>
          <a:ext cx="889000" cy="1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8" name="フローチャート : 判断 357"/>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147648</xdr:rowOff>
    </xdr:from>
    <xdr:ext cx="534377" cy="259045"/>
    <xdr:sp macro="" textlink="">
      <xdr:nvSpPr>
        <xdr:cNvPr id="359" name="テキスト ボックス 358"/>
        <xdr:cNvSpPr txBox="1"/>
      </xdr:nvSpPr>
      <xdr:spPr>
        <a:xfrm>
          <a:off x="8483111" y="94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23476</xdr:rowOff>
    </xdr:from>
    <xdr:to>
      <xdr:col>11</xdr:col>
      <xdr:colOff>307975</xdr:colOff>
      <xdr:row>58</xdr:row>
      <xdr:rowOff>61976</xdr:rowOff>
    </xdr:to>
    <xdr:cxnSp macro="">
      <xdr:nvCxnSpPr>
        <xdr:cNvPr id="360" name="直線コネクタ 359"/>
        <xdr:cNvCxnSpPr/>
      </xdr:nvCxnSpPr>
      <xdr:spPr>
        <a:xfrm flipV="1">
          <a:off x="6972300" y="9967576"/>
          <a:ext cx="889000" cy="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61" name="フローチャート : 判断 360"/>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13841</xdr:rowOff>
    </xdr:from>
    <xdr:ext cx="534377" cy="259045"/>
    <xdr:sp macro="" textlink="">
      <xdr:nvSpPr>
        <xdr:cNvPr id="362" name="テキスト ボックス 361"/>
        <xdr:cNvSpPr txBox="1"/>
      </xdr:nvSpPr>
      <xdr:spPr>
        <a:xfrm>
          <a:off x="7594111" y="94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3" name="フローチャート : 判断 362"/>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84631</xdr:rowOff>
    </xdr:from>
    <xdr:ext cx="534377" cy="259045"/>
    <xdr:sp macro="" textlink="">
      <xdr:nvSpPr>
        <xdr:cNvPr id="364" name="テキスト ボックス 363"/>
        <xdr:cNvSpPr txBox="1"/>
      </xdr:nvSpPr>
      <xdr:spPr>
        <a:xfrm>
          <a:off x="6705111" y="95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38170</xdr:rowOff>
    </xdr:from>
    <xdr:to>
      <xdr:col>15</xdr:col>
      <xdr:colOff>231775</xdr:colOff>
      <xdr:row>58</xdr:row>
      <xdr:rowOff>139770</xdr:rowOff>
    </xdr:to>
    <xdr:sp macro="" textlink="">
      <xdr:nvSpPr>
        <xdr:cNvPr id="370" name="円/楕円 369"/>
        <xdr:cNvSpPr/>
      </xdr:nvSpPr>
      <xdr:spPr>
        <a:xfrm>
          <a:off x="10426700" y="99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124547</xdr:rowOff>
    </xdr:from>
    <xdr:ext cx="534377" cy="259045"/>
    <xdr:sp macro="" textlink="">
      <xdr:nvSpPr>
        <xdr:cNvPr id="371" name="普通建設事業費該当値テキスト"/>
        <xdr:cNvSpPr txBox="1"/>
      </xdr:nvSpPr>
      <xdr:spPr>
        <a:xfrm>
          <a:off x="10528300" y="989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26,663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166853</xdr:rowOff>
    </xdr:from>
    <xdr:to>
      <xdr:col>14</xdr:col>
      <xdr:colOff>79375</xdr:colOff>
      <xdr:row>59</xdr:row>
      <xdr:rowOff>97003</xdr:rowOff>
    </xdr:to>
    <xdr:sp macro="" textlink="">
      <xdr:nvSpPr>
        <xdr:cNvPr id="372" name="円/楕円 371"/>
        <xdr:cNvSpPr/>
      </xdr:nvSpPr>
      <xdr:spPr>
        <a:xfrm>
          <a:off x="9588500" y="1011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88130</xdr:rowOff>
    </xdr:from>
    <xdr:ext cx="534377" cy="259045"/>
    <xdr:sp macro="" textlink="">
      <xdr:nvSpPr>
        <xdr:cNvPr id="373" name="テキスト ボックス 372"/>
        <xdr:cNvSpPr txBox="1"/>
      </xdr:nvSpPr>
      <xdr:spPr>
        <a:xfrm>
          <a:off x="9372111" y="1020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87757</xdr:rowOff>
    </xdr:from>
    <xdr:to>
      <xdr:col>12</xdr:col>
      <xdr:colOff>561975</xdr:colOff>
      <xdr:row>59</xdr:row>
      <xdr:rowOff>17907</xdr:rowOff>
    </xdr:to>
    <xdr:sp macro="" textlink="">
      <xdr:nvSpPr>
        <xdr:cNvPr id="374" name="円/楕円 373"/>
        <xdr:cNvSpPr/>
      </xdr:nvSpPr>
      <xdr:spPr>
        <a:xfrm>
          <a:off x="8699500" y="1003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9034</xdr:rowOff>
    </xdr:from>
    <xdr:ext cx="534377" cy="259045"/>
    <xdr:sp macro="" textlink="">
      <xdr:nvSpPr>
        <xdr:cNvPr id="375" name="テキスト ボックス 374"/>
        <xdr:cNvSpPr txBox="1"/>
      </xdr:nvSpPr>
      <xdr:spPr>
        <a:xfrm>
          <a:off x="8483111" y="1012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144126</xdr:rowOff>
    </xdr:from>
    <xdr:to>
      <xdr:col>11</xdr:col>
      <xdr:colOff>358775</xdr:colOff>
      <xdr:row>58</xdr:row>
      <xdr:rowOff>74276</xdr:rowOff>
    </xdr:to>
    <xdr:sp macro="" textlink="">
      <xdr:nvSpPr>
        <xdr:cNvPr id="376" name="円/楕円 375"/>
        <xdr:cNvSpPr/>
      </xdr:nvSpPr>
      <xdr:spPr>
        <a:xfrm>
          <a:off x="7810500" y="991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65403</xdr:rowOff>
    </xdr:from>
    <xdr:ext cx="534377" cy="259045"/>
    <xdr:sp macro="" textlink="">
      <xdr:nvSpPr>
        <xdr:cNvPr id="377" name="テキスト ボックス 376"/>
        <xdr:cNvSpPr txBox="1"/>
      </xdr:nvSpPr>
      <xdr:spPr>
        <a:xfrm>
          <a:off x="7594111" y="1000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11176</xdr:rowOff>
    </xdr:from>
    <xdr:to>
      <xdr:col>10</xdr:col>
      <xdr:colOff>155575</xdr:colOff>
      <xdr:row>58</xdr:row>
      <xdr:rowOff>112776</xdr:rowOff>
    </xdr:to>
    <xdr:sp macro="" textlink="">
      <xdr:nvSpPr>
        <xdr:cNvPr id="378" name="円/楕円 377"/>
        <xdr:cNvSpPr/>
      </xdr:nvSpPr>
      <xdr:spPr>
        <a:xfrm>
          <a:off x="6921500" y="995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103903</xdr:rowOff>
    </xdr:from>
    <xdr:ext cx="534377" cy="259045"/>
    <xdr:sp macro="" textlink="">
      <xdr:nvSpPr>
        <xdr:cNvPr id="379" name="テキスト ボックス 378"/>
        <xdr:cNvSpPr txBox="1"/>
      </xdr:nvSpPr>
      <xdr:spPr>
        <a:xfrm>
          <a:off x="6705111" y="100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84493</xdr:rowOff>
    </xdr:from>
    <xdr:to>
      <xdr:col>15</xdr:col>
      <xdr:colOff>180340</xdr:colOff>
      <xdr:row>79</xdr:row>
      <xdr:rowOff>34620</xdr:rowOff>
    </xdr:to>
    <xdr:cxnSp macro="">
      <xdr:nvCxnSpPr>
        <xdr:cNvPr id="403" name="直線コネクタ 402"/>
        <xdr:cNvCxnSpPr/>
      </xdr:nvCxnSpPr>
      <xdr:spPr>
        <a:xfrm flipV="1">
          <a:off x="10475595" y="12257443"/>
          <a:ext cx="1270" cy="13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38447</xdr:rowOff>
    </xdr:from>
    <xdr:ext cx="378565" cy="259045"/>
    <xdr:sp macro="" textlink="">
      <xdr:nvSpPr>
        <xdr:cNvPr id="404" name="普通建設事業費 （ うち新規整備　）最小値テキスト"/>
        <xdr:cNvSpPr txBox="1"/>
      </xdr:nvSpPr>
      <xdr:spPr>
        <a:xfrm>
          <a:off x="10528300" y="135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79</xdr:row>
      <xdr:rowOff>34620</xdr:rowOff>
    </xdr:from>
    <xdr:to>
      <xdr:col>15</xdr:col>
      <xdr:colOff>269875</xdr:colOff>
      <xdr:row>79</xdr:row>
      <xdr:rowOff>34620</xdr:rowOff>
    </xdr:to>
    <xdr:cxnSp macro="">
      <xdr:nvCxnSpPr>
        <xdr:cNvPr id="405" name="直線コネクタ 404"/>
        <xdr:cNvCxnSpPr/>
      </xdr:nvCxnSpPr>
      <xdr:spPr>
        <a:xfrm>
          <a:off x="10388600" y="135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31170</xdr:rowOff>
    </xdr:from>
    <xdr:ext cx="534377" cy="259045"/>
    <xdr:sp macro="" textlink="">
      <xdr:nvSpPr>
        <xdr:cNvPr id="406" name="普通建設事業費 （ うち新規整備　）最大値テキスト"/>
        <xdr:cNvSpPr txBox="1"/>
      </xdr:nvSpPr>
      <xdr:spPr>
        <a:xfrm>
          <a:off x="10528300" y="120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71</xdr:row>
      <xdr:rowOff>84493</xdr:rowOff>
    </xdr:from>
    <xdr:to>
      <xdr:col>15</xdr:col>
      <xdr:colOff>269875</xdr:colOff>
      <xdr:row>71</xdr:row>
      <xdr:rowOff>84493</xdr:rowOff>
    </xdr:to>
    <xdr:cxnSp macro="">
      <xdr:nvCxnSpPr>
        <xdr:cNvPr id="407" name="直線コネクタ 406"/>
        <xdr:cNvCxnSpPr/>
      </xdr:nvCxnSpPr>
      <xdr:spPr>
        <a:xfrm>
          <a:off x="10388600" y="1225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14275</xdr:rowOff>
    </xdr:from>
    <xdr:to>
      <xdr:col>15</xdr:col>
      <xdr:colOff>180975</xdr:colOff>
      <xdr:row>78</xdr:row>
      <xdr:rowOff>79693</xdr:rowOff>
    </xdr:to>
    <xdr:cxnSp macro="">
      <xdr:nvCxnSpPr>
        <xdr:cNvPr id="408" name="直線コネクタ 407"/>
        <xdr:cNvCxnSpPr/>
      </xdr:nvCxnSpPr>
      <xdr:spPr>
        <a:xfrm>
          <a:off x="9639300" y="13387375"/>
          <a:ext cx="838200" cy="6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166451</xdr:rowOff>
    </xdr:from>
    <xdr:ext cx="469744" cy="259045"/>
    <xdr:sp macro="" textlink="">
      <xdr:nvSpPr>
        <xdr:cNvPr id="409" name="普通建設事業費 （ うち新規整備　）平均値テキスト"/>
        <xdr:cNvSpPr txBox="1"/>
      </xdr:nvSpPr>
      <xdr:spPr>
        <a:xfrm>
          <a:off x="10528300" y="1302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143574</xdr:rowOff>
    </xdr:from>
    <xdr:to>
      <xdr:col>15</xdr:col>
      <xdr:colOff>231775</xdr:colOff>
      <xdr:row>77</xdr:row>
      <xdr:rowOff>73724</xdr:rowOff>
    </xdr:to>
    <xdr:sp macro="" textlink="">
      <xdr:nvSpPr>
        <xdr:cNvPr id="410" name="フローチャート : 判断 409"/>
        <xdr:cNvSpPr/>
      </xdr:nvSpPr>
      <xdr:spPr>
        <a:xfrm>
          <a:off x="104267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14275</xdr:rowOff>
    </xdr:from>
    <xdr:to>
      <xdr:col>14</xdr:col>
      <xdr:colOff>28575</xdr:colOff>
      <xdr:row>78</xdr:row>
      <xdr:rowOff>25285</xdr:rowOff>
    </xdr:to>
    <xdr:cxnSp macro="">
      <xdr:nvCxnSpPr>
        <xdr:cNvPr id="411" name="直線コネクタ 410"/>
        <xdr:cNvCxnSpPr/>
      </xdr:nvCxnSpPr>
      <xdr:spPr>
        <a:xfrm flipV="1">
          <a:off x="8750300" y="13387375"/>
          <a:ext cx="889000" cy="1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30265</xdr:rowOff>
    </xdr:from>
    <xdr:to>
      <xdr:col>14</xdr:col>
      <xdr:colOff>79375</xdr:colOff>
      <xdr:row>76</xdr:row>
      <xdr:rowOff>131865</xdr:rowOff>
    </xdr:to>
    <xdr:sp macro="" textlink="">
      <xdr:nvSpPr>
        <xdr:cNvPr id="412" name="フローチャート : 判断 411"/>
        <xdr:cNvSpPr/>
      </xdr:nvSpPr>
      <xdr:spPr>
        <a:xfrm>
          <a:off x="9588500" y="130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148391</xdr:rowOff>
    </xdr:from>
    <xdr:ext cx="534377" cy="259045"/>
    <xdr:sp macro="" textlink="">
      <xdr:nvSpPr>
        <xdr:cNvPr id="413" name="テキスト ボックス 412"/>
        <xdr:cNvSpPr txBox="1"/>
      </xdr:nvSpPr>
      <xdr:spPr>
        <a:xfrm>
          <a:off x="9372111" y="128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75794</xdr:rowOff>
    </xdr:from>
    <xdr:to>
      <xdr:col>12</xdr:col>
      <xdr:colOff>561975</xdr:colOff>
      <xdr:row>76</xdr:row>
      <xdr:rowOff>5944</xdr:rowOff>
    </xdr:to>
    <xdr:sp macro="" textlink="">
      <xdr:nvSpPr>
        <xdr:cNvPr id="414" name="フローチャート : 判断 413"/>
        <xdr:cNvSpPr/>
      </xdr:nvSpPr>
      <xdr:spPr>
        <a:xfrm>
          <a:off x="8699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22471</xdr:rowOff>
    </xdr:from>
    <xdr:ext cx="534377" cy="259045"/>
    <xdr:sp macro="" textlink="">
      <xdr:nvSpPr>
        <xdr:cNvPr id="415" name="テキスト ボックス 414"/>
        <xdr:cNvSpPr txBox="1"/>
      </xdr:nvSpPr>
      <xdr:spPr>
        <a:xfrm>
          <a:off x="8483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28893</xdr:rowOff>
    </xdr:from>
    <xdr:to>
      <xdr:col>15</xdr:col>
      <xdr:colOff>231775</xdr:colOff>
      <xdr:row>78</xdr:row>
      <xdr:rowOff>130493</xdr:rowOff>
    </xdr:to>
    <xdr:sp macro="" textlink="">
      <xdr:nvSpPr>
        <xdr:cNvPr id="421" name="円/楕円 420"/>
        <xdr:cNvSpPr/>
      </xdr:nvSpPr>
      <xdr:spPr>
        <a:xfrm>
          <a:off x="10426700" y="1340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115270</xdr:rowOff>
    </xdr:from>
    <xdr:ext cx="469744" cy="259045"/>
    <xdr:sp macro="" textlink="">
      <xdr:nvSpPr>
        <xdr:cNvPr id="422" name="普通建設事業費 （ うち新規整備　）該当値テキスト"/>
        <xdr:cNvSpPr txBox="1"/>
      </xdr:nvSpPr>
      <xdr:spPr>
        <a:xfrm>
          <a:off x="10528300" y="133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134925</xdr:rowOff>
    </xdr:from>
    <xdr:to>
      <xdr:col>14</xdr:col>
      <xdr:colOff>79375</xdr:colOff>
      <xdr:row>78</xdr:row>
      <xdr:rowOff>65075</xdr:rowOff>
    </xdr:to>
    <xdr:sp macro="" textlink="">
      <xdr:nvSpPr>
        <xdr:cNvPr id="423" name="円/楕円 422"/>
        <xdr:cNvSpPr/>
      </xdr:nvSpPr>
      <xdr:spPr>
        <a:xfrm>
          <a:off x="9588500" y="133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56202</xdr:rowOff>
    </xdr:from>
    <xdr:ext cx="469744" cy="259045"/>
    <xdr:sp macro="" textlink="">
      <xdr:nvSpPr>
        <xdr:cNvPr id="424" name="テキスト ボックス 423"/>
        <xdr:cNvSpPr txBox="1"/>
      </xdr:nvSpPr>
      <xdr:spPr>
        <a:xfrm>
          <a:off x="9404427" y="1342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145935</xdr:rowOff>
    </xdr:from>
    <xdr:to>
      <xdr:col>12</xdr:col>
      <xdr:colOff>561975</xdr:colOff>
      <xdr:row>78</xdr:row>
      <xdr:rowOff>76085</xdr:rowOff>
    </xdr:to>
    <xdr:sp macro="" textlink="">
      <xdr:nvSpPr>
        <xdr:cNvPr id="425" name="円/楕円 424"/>
        <xdr:cNvSpPr/>
      </xdr:nvSpPr>
      <xdr:spPr>
        <a:xfrm>
          <a:off x="8699500" y="133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67212</xdr:rowOff>
    </xdr:from>
    <xdr:ext cx="469744" cy="259045"/>
    <xdr:sp macro="" textlink="">
      <xdr:nvSpPr>
        <xdr:cNvPr id="426" name="テキスト ボックス 425"/>
        <xdr:cNvSpPr txBox="1"/>
      </xdr:nvSpPr>
      <xdr:spPr>
        <a:xfrm>
          <a:off x="8515427" y="1344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50" name="直線コネクタ 449"/>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51"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2" name="直線コネクタ 451"/>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3"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4" name="直線コネクタ 453"/>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95352</xdr:rowOff>
    </xdr:from>
    <xdr:to>
      <xdr:col>15</xdr:col>
      <xdr:colOff>180975</xdr:colOff>
      <xdr:row>98</xdr:row>
      <xdr:rowOff>31572</xdr:rowOff>
    </xdr:to>
    <xdr:cxnSp macro="">
      <xdr:nvCxnSpPr>
        <xdr:cNvPr id="455" name="直線コネクタ 454"/>
        <xdr:cNvCxnSpPr/>
      </xdr:nvCxnSpPr>
      <xdr:spPr>
        <a:xfrm flipV="1">
          <a:off x="9639300" y="16726002"/>
          <a:ext cx="838200" cy="10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130903</xdr:rowOff>
    </xdr:from>
    <xdr:ext cx="534377" cy="259045"/>
    <xdr:sp macro="" textlink="">
      <xdr:nvSpPr>
        <xdr:cNvPr id="456" name="普通建設事業費 （ うち更新整備　）平均値テキスト"/>
        <xdr:cNvSpPr txBox="1"/>
      </xdr:nvSpPr>
      <xdr:spPr>
        <a:xfrm>
          <a:off x="10528300" y="1641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7" name="フローチャート : 判断 456"/>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66739</xdr:rowOff>
    </xdr:from>
    <xdr:to>
      <xdr:col>14</xdr:col>
      <xdr:colOff>28575</xdr:colOff>
      <xdr:row>98</xdr:row>
      <xdr:rowOff>31572</xdr:rowOff>
    </xdr:to>
    <xdr:cxnSp macro="">
      <xdr:nvCxnSpPr>
        <xdr:cNvPr id="458" name="直線コネクタ 457"/>
        <xdr:cNvCxnSpPr/>
      </xdr:nvCxnSpPr>
      <xdr:spPr>
        <a:xfrm>
          <a:off x="8750300" y="16697389"/>
          <a:ext cx="889000" cy="13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15615</xdr:rowOff>
    </xdr:from>
    <xdr:to>
      <xdr:col>14</xdr:col>
      <xdr:colOff>79375</xdr:colOff>
      <xdr:row>97</xdr:row>
      <xdr:rowOff>117215</xdr:rowOff>
    </xdr:to>
    <xdr:sp macro="" textlink="">
      <xdr:nvSpPr>
        <xdr:cNvPr id="459" name="フローチャート : 判断 458"/>
        <xdr:cNvSpPr/>
      </xdr:nvSpPr>
      <xdr:spPr>
        <a:xfrm>
          <a:off x="9588500" y="166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133742</xdr:rowOff>
    </xdr:from>
    <xdr:ext cx="534377" cy="259045"/>
    <xdr:sp macro="" textlink="">
      <xdr:nvSpPr>
        <xdr:cNvPr id="460" name="テキスト ボックス 459"/>
        <xdr:cNvSpPr txBox="1"/>
      </xdr:nvSpPr>
      <xdr:spPr>
        <a:xfrm>
          <a:off x="9372111" y="1642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61" name="フローチャート : 判断 460"/>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86383</xdr:rowOff>
    </xdr:from>
    <xdr:ext cx="534377" cy="259045"/>
    <xdr:sp macro="" textlink="">
      <xdr:nvSpPr>
        <xdr:cNvPr id="462" name="テキスト ボックス 461"/>
        <xdr:cNvSpPr txBox="1"/>
      </xdr:nvSpPr>
      <xdr:spPr>
        <a:xfrm>
          <a:off x="8483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44552</xdr:rowOff>
    </xdr:from>
    <xdr:to>
      <xdr:col>15</xdr:col>
      <xdr:colOff>231775</xdr:colOff>
      <xdr:row>97</xdr:row>
      <xdr:rowOff>146152</xdr:rowOff>
    </xdr:to>
    <xdr:sp macro="" textlink="">
      <xdr:nvSpPr>
        <xdr:cNvPr id="468" name="円/楕円 467"/>
        <xdr:cNvSpPr/>
      </xdr:nvSpPr>
      <xdr:spPr>
        <a:xfrm>
          <a:off x="10426700" y="1667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22979</xdr:rowOff>
    </xdr:from>
    <xdr:ext cx="534377" cy="259045"/>
    <xdr:sp macro="" textlink="">
      <xdr:nvSpPr>
        <xdr:cNvPr id="469" name="普通建設事業費 （ うち更新整備　）該当値テキスト"/>
        <xdr:cNvSpPr txBox="1"/>
      </xdr:nvSpPr>
      <xdr:spPr>
        <a:xfrm>
          <a:off x="10528300" y="166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15,328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152222</xdr:rowOff>
    </xdr:from>
    <xdr:to>
      <xdr:col>14</xdr:col>
      <xdr:colOff>79375</xdr:colOff>
      <xdr:row>98</xdr:row>
      <xdr:rowOff>82372</xdr:rowOff>
    </xdr:to>
    <xdr:sp macro="" textlink="">
      <xdr:nvSpPr>
        <xdr:cNvPr id="470" name="円/楕円 469"/>
        <xdr:cNvSpPr/>
      </xdr:nvSpPr>
      <xdr:spPr>
        <a:xfrm>
          <a:off x="9588500" y="167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73499</xdr:rowOff>
    </xdr:from>
    <xdr:ext cx="469744" cy="259045"/>
    <xdr:sp macro="" textlink="">
      <xdr:nvSpPr>
        <xdr:cNvPr id="471" name="テキスト ボックス 470"/>
        <xdr:cNvSpPr txBox="1"/>
      </xdr:nvSpPr>
      <xdr:spPr>
        <a:xfrm>
          <a:off x="9404427" y="1687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15939</xdr:rowOff>
    </xdr:from>
    <xdr:to>
      <xdr:col>12</xdr:col>
      <xdr:colOff>561975</xdr:colOff>
      <xdr:row>97</xdr:row>
      <xdr:rowOff>117539</xdr:rowOff>
    </xdr:to>
    <xdr:sp macro="" textlink="">
      <xdr:nvSpPr>
        <xdr:cNvPr id="472" name="円/楕円 471"/>
        <xdr:cNvSpPr/>
      </xdr:nvSpPr>
      <xdr:spPr>
        <a:xfrm>
          <a:off x="8699500" y="1664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108666</xdr:rowOff>
    </xdr:from>
    <xdr:ext cx="534377" cy="259045"/>
    <xdr:sp macro="" textlink="">
      <xdr:nvSpPr>
        <xdr:cNvPr id="473" name="テキスト ボックス 472"/>
        <xdr:cNvSpPr txBox="1"/>
      </xdr:nvSpPr>
      <xdr:spPr>
        <a:xfrm>
          <a:off x="8483111" y="1673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7" name="テキスト ボックス 48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9" name="テキスト ボックス 48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1" name="テキスト ボックス 49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3" name="テキスト ボックス 49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5" name="テキスト ボックス 49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499" name="直線コネクタ 498"/>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2"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3" name="直線コネクタ 502"/>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76966</xdr:rowOff>
    </xdr:from>
    <xdr:to>
      <xdr:col>23</xdr:col>
      <xdr:colOff>517525</xdr:colOff>
      <xdr:row>39</xdr:row>
      <xdr:rowOff>94111</xdr:rowOff>
    </xdr:to>
    <xdr:cxnSp macro="">
      <xdr:nvCxnSpPr>
        <xdr:cNvPr id="504" name="直線コネクタ 503"/>
        <xdr:cNvCxnSpPr/>
      </xdr:nvCxnSpPr>
      <xdr:spPr>
        <a:xfrm>
          <a:off x="15481300" y="6763516"/>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147961</xdr:rowOff>
    </xdr:from>
    <xdr:ext cx="469744" cy="259045"/>
    <xdr:sp macro="" textlink="">
      <xdr:nvSpPr>
        <xdr:cNvPr id="505" name="災害復旧事業費平均値テキスト"/>
        <xdr:cNvSpPr txBox="1"/>
      </xdr:nvSpPr>
      <xdr:spPr>
        <a:xfrm>
          <a:off x="16370300" y="649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6" name="フローチャート : 判断 505"/>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161580</xdr:rowOff>
    </xdr:from>
    <xdr:to>
      <xdr:col>22</xdr:col>
      <xdr:colOff>365125</xdr:colOff>
      <xdr:row>39</xdr:row>
      <xdr:rowOff>76966</xdr:rowOff>
    </xdr:to>
    <xdr:cxnSp macro="">
      <xdr:nvCxnSpPr>
        <xdr:cNvPr id="507" name="直線コネクタ 506"/>
        <xdr:cNvCxnSpPr/>
      </xdr:nvCxnSpPr>
      <xdr:spPr>
        <a:xfrm>
          <a:off x="14592300" y="6676680"/>
          <a:ext cx="889000" cy="8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38445</xdr:rowOff>
    </xdr:from>
    <xdr:to>
      <xdr:col>22</xdr:col>
      <xdr:colOff>415925</xdr:colOff>
      <xdr:row>39</xdr:row>
      <xdr:rowOff>140045</xdr:rowOff>
    </xdr:to>
    <xdr:sp macro="" textlink="">
      <xdr:nvSpPr>
        <xdr:cNvPr id="508" name="フローチャート : 判断 507"/>
        <xdr:cNvSpPr/>
      </xdr:nvSpPr>
      <xdr:spPr>
        <a:xfrm>
          <a:off x="15430500" y="672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131172</xdr:rowOff>
    </xdr:from>
    <xdr:ext cx="378565" cy="259045"/>
    <xdr:sp macro="" textlink="">
      <xdr:nvSpPr>
        <xdr:cNvPr id="509" name="テキスト ボックス 508"/>
        <xdr:cNvSpPr txBox="1"/>
      </xdr:nvSpPr>
      <xdr:spPr>
        <a:xfrm>
          <a:off x="15292017" y="6817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143292</xdr:rowOff>
    </xdr:from>
    <xdr:to>
      <xdr:col>21</xdr:col>
      <xdr:colOff>161925</xdr:colOff>
      <xdr:row>38</xdr:row>
      <xdr:rowOff>161580</xdr:rowOff>
    </xdr:to>
    <xdr:cxnSp macro="">
      <xdr:nvCxnSpPr>
        <xdr:cNvPr id="510" name="直線コネクタ 509"/>
        <xdr:cNvCxnSpPr/>
      </xdr:nvCxnSpPr>
      <xdr:spPr>
        <a:xfrm>
          <a:off x="13703300" y="6486942"/>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11" name="フローチャート : 判断 510"/>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79802</xdr:rowOff>
    </xdr:from>
    <xdr:ext cx="469744" cy="259045"/>
    <xdr:sp macro="" textlink="">
      <xdr:nvSpPr>
        <xdr:cNvPr id="512" name="テキスト ボックス 511"/>
        <xdr:cNvSpPr txBox="1"/>
      </xdr:nvSpPr>
      <xdr:spPr>
        <a:xfrm>
          <a:off x="14357427" y="676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143292</xdr:rowOff>
    </xdr:from>
    <xdr:to>
      <xdr:col>19</xdr:col>
      <xdr:colOff>644525</xdr:colOff>
      <xdr:row>38</xdr:row>
      <xdr:rowOff>90257</xdr:rowOff>
    </xdr:to>
    <xdr:cxnSp macro="">
      <xdr:nvCxnSpPr>
        <xdr:cNvPr id="513" name="直線コネクタ 512"/>
        <xdr:cNvCxnSpPr/>
      </xdr:nvCxnSpPr>
      <xdr:spPr>
        <a:xfrm flipV="1">
          <a:off x="12814300" y="6486942"/>
          <a:ext cx="889000" cy="1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4" name="フローチャート : 判断 513"/>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36760</xdr:rowOff>
    </xdr:from>
    <xdr:ext cx="469744" cy="259045"/>
    <xdr:sp macro="" textlink="">
      <xdr:nvSpPr>
        <xdr:cNvPr id="515" name="テキスト ボックス 514"/>
        <xdr:cNvSpPr txBox="1"/>
      </xdr:nvSpPr>
      <xdr:spPr>
        <a:xfrm>
          <a:off x="13468427" y="672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6" name="フローチャート : 判断 515"/>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37511</xdr:rowOff>
    </xdr:from>
    <xdr:ext cx="469744" cy="259045"/>
    <xdr:sp macro="" textlink="">
      <xdr:nvSpPr>
        <xdr:cNvPr id="517" name="テキスト ボックス 516"/>
        <xdr:cNvSpPr txBox="1"/>
      </xdr:nvSpPr>
      <xdr:spPr>
        <a:xfrm>
          <a:off x="12579427" y="672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43311</xdr:rowOff>
    </xdr:from>
    <xdr:to>
      <xdr:col>23</xdr:col>
      <xdr:colOff>568325</xdr:colOff>
      <xdr:row>39</xdr:row>
      <xdr:rowOff>144911</xdr:rowOff>
    </xdr:to>
    <xdr:sp macro="" textlink="">
      <xdr:nvSpPr>
        <xdr:cNvPr id="523" name="円/楕円 522"/>
        <xdr:cNvSpPr/>
      </xdr:nvSpPr>
      <xdr:spPr>
        <a:xfrm>
          <a:off x="16268700" y="67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129688</xdr:rowOff>
    </xdr:from>
    <xdr:ext cx="378565" cy="259045"/>
    <xdr:sp macro="" textlink="">
      <xdr:nvSpPr>
        <xdr:cNvPr id="524" name="災害復旧事業費該当値テキスト"/>
        <xdr:cNvSpPr txBox="1"/>
      </xdr:nvSpPr>
      <xdr:spPr>
        <a:xfrm>
          <a:off x="16370300" y="6644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26166</xdr:rowOff>
    </xdr:from>
    <xdr:to>
      <xdr:col>22</xdr:col>
      <xdr:colOff>415925</xdr:colOff>
      <xdr:row>39</xdr:row>
      <xdr:rowOff>127766</xdr:rowOff>
    </xdr:to>
    <xdr:sp macro="" textlink="">
      <xdr:nvSpPr>
        <xdr:cNvPr id="525" name="円/楕円 524"/>
        <xdr:cNvSpPr/>
      </xdr:nvSpPr>
      <xdr:spPr>
        <a:xfrm>
          <a:off x="15430500" y="671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144293</xdr:rowOff>
    </xdr:from>
    <xdr:ext cx="378565" cy="259045"/>
    <xdr:sp macro="" textlink="">
      <xdr:nvSpPr>
        <xdr:cNvPr id="526" name="テキスト ボックス 525"/>
        <xdr:cNvSpPr txBox="1"/>
      </xdr:nvSpPr>
      <xdr:spPr>
        <a:xfrm>
          <a:off x="15292017" y="6487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110780</xdr:rowOff>
    </xdr:from>
    <xdr:to>
      <xdr:col>21</xdr:col>
      <xdr:colOff>212725</xdr:colOff>
      <xdr:row>39</xdr:row>
      <xdr:rowOff>40930</xdr:rowOff>
    </xdr:to>
    <xdr:sp macro="" textlink="">
      <xdr:nvSpPr>
        <xdr:cNvPr id="527" name="円/楕円 526"/>
        <xdr:cNvSpPr/>
      </xdr:nvSpPr>
      <xdr:spPr>
        <a:xfrm>
          <a:off x="14541500" y="662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57457</xdr:rowOff>
    </xdr:from>
    <xdr:ext cx="469744" cy="259045"/>
    <xdr:sp macro="" textlink="">
      <xdr:nvSpPr>
        <xdr:cNvPr id="528" name="テキスト ボックス 527"/>
        <xdr:cNvSpPr txBox="1"/>
      </xdr:nvSpPr>
      <xdr:spPr>
        <a:xfrm>
          <a:off x="14357427" y="640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92492</xdr:rowOff>
    </xdr:from>
    <xdr:to>
      <xdr:col>20</xdr:col>
      <xdr:colOff>9525</xdr:colOff>
      <xdr:row>38</xdr:row>
      <xdr:rowOff>22642</xdr:rowOff>
    </xdr:to>
    <xdr:sp macro="" textlink="">
      <xdr:nvSpPr>
        <xdr:cNvPr id="529" name="円/楕円 528"/>
        <xdr:cNvSpPr/>
      </xdr:nvSpPr>
      <xdr:spPr>
        <a:xfrm>
          <a:off x="13652500" y="64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39169</xdr:rowOff>
    </xdr:from>
    <xdr:ext cx="469744" cy="259045"/>
    <xdr:sp macro="" textlink="">
      <xdr:nvSpPr>
        <xdr:cNvPr id="530" name="テキスト ボックス 529"/>
        <xdr:cNvSpPr txBox="1"/>
      </xdr:nvSpPr>
      <xdr:spPr>
        <a:xfrm>
          <a:off x="13468427" y="621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39457</xdr:rowOff>
    </xdr:from>
    <xdr:to>
      <xdr:col>18</xdr:col>
      <xdr:colOff>492125</xdr:colOff>
      <xdr:row>38</xdr:row>
      <xdr:rowOff>141057</xdr:rowOff>
    </xdr:to>
    <xdr:sp macro="" textlink="">
      <xdr:nvSpPr>
        <xdr:cNvPr id="531" name="円/楕円 530"/>
        <xdr:cNvSpPr/>
      </xdr:nvSpPr>
      <xdr:spPr>
        <a:xfrm>
          <a:off x="12763500" y="65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157584</xdr:rowOff>
    </xdr:from>
    <xdr:ext cx="469744" cy="259045"/>
    <xdr:sp macro="" textlink="">
      <xdr:nvSpPr>
        <xdr:cNvPr id="532" name="テキスト ボックス 531"/>
        <xdr:cNvSpPr txBox="1"/>
      </xdr:nvSpPr>
      <xdr:spPr>
        <a:xfrm>
          <a:off x="12579427" y="632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5" name="直線コネクタ 604"/>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6"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7" name="直線コネクタ 606"/>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8"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9" name="直線コネクタ 608"/>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154636</xdr:rowOff>
    </xdr:from>
    <xdr:to>
      <xdr:col>23</xdr:col>
      <xdr:colOff>517525</xdr:colOff>
      <xdr:row>76</xdr:row>
      <xdr:rowOff>10674</xdr:rowOff>
    </xdr:to>
    <xdr:cxnSp macro="">
      <xdr:nvCxnSpPr>
        <xdr:cNvPr id="610" name="直線コネクタ 609"/>
        <xdr:cNvCxnSpPr/>
      </xdr:nvCxnSpPr>
      <xdr:spPr>
        <a:xfrm flipV="1">
          <a:off x="15481300" y="13013386"/>
          <a:ext cx="838200" cy="2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144556</xdr:rowOff>
    </xdr:from>
    <xdr:ext cx="534377" cy="259045"/>
    <xdr:sp macro="" textlink="">
      <xdr:nvSpPr>
        <xdr:cNvPr id="611" name="公債費平均値テキスト"/>
        <xdr:cNvSpPr txBox="1"/>
      </xdr:nvSpPr>
      <xdr:spPr>
        <a:xfrm>
          <a:off x="16370300" y="13003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2" name="フローチャート : 判断 611"/>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8370</xdr:rowOff>
    </xdr:from>
    <xdr:to>
      <xdr:col>22</xdr:col>
      <xdr:colOff>365125</xdr:colOff>
      <xdr:row>76</xdr:row>
      <xdr:rowOff>10674</xdr:rowOff>
    </xdr:to>
    <xdr:cxnSp macro="">
      <xdr:nvCxnSpPr>
        <xdr:cNvPr id="613" name="直線コネクタ 612"/>
        <xdr:cNvCxnSpPr/>
      </xdr:nvCxnSpPr>
      <xdr:spPr>
        <a:xfrm>
          <a:off x="14592300" y="13038570"/>
          <a:ext cx="889000" cy="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80251</xdr:rowOff>
    </xdr:from>
    <xdr:to>
      <xdr:col>22</xdr:col>
      <xdr:colOff>415925</xdr:colOff>
      <xdr:row>76</xdr:row>
      <xdr:rowOff>10401</xdr:rowOff>
    </xdr:to>
    <xdr:sp macro="" textlink="">
      <xdr:nvSpPr>
        <xdr:cNvPr id="614" name="フローチャート : 判断 613"/>
        <xdr:cNvSpPr/>
      </xdr:nvSpPr>
      <xdr:spPr>
        <a:xfrm>
          <a:off x="15430500" y="1293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26928</xdr:rowOff>
    </xdr:from>
    <xdr:ext cx="534377" cy="259045"/>
    <xdr:sp macro="" textlink="">
      <xdr:nvSpPr>
        <xdr:cNvPr id="615" name="テキスト ボックス 614"/>
        <xdr:cNvSpPr txBox="1"/>
      </xdr:nvSpPr>
      <xdr:spPr>
        <a:xfrm>
          <a:off x="15214111" y="1271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8370</xdr:rowOff>
    </xdr:from>
    <xdr:to>
      <xdr:col>21</xdr:col>
      <xdr:colOff>161925</xdr:colOff>
      <xdr:row>76</xdr:row>
      <xdr:rowOff>21437</xdr:rowOff>
    </xdr:to>
    <xdr:cxnSp macro="">
      <xdr:nvCxnSpPr>
        <xdr:cNvPr id="616" name="直線コネクタ 615"/>
        <xdr:cNvCxnSpPr/>
      </xdr:nvCxnSpPr>
      <xdr:spPr>
        <a:xfrm flipV="1">
          <a:off x="13703300" y="13038570"/>
          <a:ext cx="889000" cy="1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7" name="フローチャート : 判断 616"/>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11289</xdr:rowOff>
    </xdr:from>
    <xdr:ext cx="534377" cy="259045"/>
    <xdr:sp macro="" textlink="">
      <xdr:nvSpPr>
        <xdr:cNvPr id="618" name="テキスト ボックス 617"/>
        <xdr:cNvSpPr txBox="1"/>
      </xdr:nvSpPr>
      <xdr:spPr>
        <a:xfrm>
          <a:off x="14325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21437</xdr:rowOff>
    </xdr:from>
    <xdr:to>
      <xdr:col>19</xdr:col>
      <xdr:colOff>644525</xdr:colOff>
      <xdr:row>76</xdr:row>
      <xdr:rowOff>46431</xdr:rowOff>
    </xdr:to>
    <xdr:cxnSp macro="">
      <xdr:nvCxnSpPr>
        <xdr:cNvPr id="619" name="直線コネクタ 618"/>
        <xdr:cNvCxnSpPr/>
      </xdr:nvCxnSpPr>
      <xdr:spPr>
        <a:xfrm flipV="1">
          <a:off x="12814300" y="13051637"/>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0" name="フローチャート : 判断 619"/>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165898</xdr:rowOff>
    </xdr:from>
    <xdr:ext cx="534377" cy="259045"/>
    <xdr:sp macro="" textlink="">
      <xdr:nvSpPr>
        <xdr:cNvPr id="621" name="テキスト ボックス 620"/>
        <xdr:cNvSpPr txBox="1"/>
      </xdr:nvSpPr>
      <xdr:spPr>
        <a:xfrm>
          <a:off x="13436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2" name="フローチャート : 判断 621"/>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157402</xdr:rowOff>
    </xdr:from>
    <xdr:ext cx="534377" cy="259045"/>
    <xdr:sp macro="" textlink="">
      <xdr:nvSpPr>
        <xdr:cNvPr id="623" name="テキスト ボックス 622"/>
        <xdr:cNvSpPr txBox="1"/>
      </xdr:nvSpPr>
      <xdr:spPr>
        <a:xfrm>
          <a:off x="12547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103836</xdr:rowOff>
    </xdr:from>
    <xdr:to>
      <xdr:col>23</xdr:col>
      <xdr:colOff>568325</xdr:colOff>
      <xdr:row>76</xdr:row>
      <xdr:rowOff>33986</xdr:rowOff>
    </xdr:to>
    <xdr:sp macro="" textlink="">
      <xdr:nvSpPr>
        <xdr:cNvPr id="629" name="円/楕円 628"/>
        <xdr:cNvSpPr/>
      </xdr:nvSpPr>
      <xdr:spPr>
        <a:xfrm>
          <a:off x="16268700" y="1296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126713</xdr:rowOff>
    </xdr:from>
    <xdr:ext cx="534377" cy="259045"/>
    <xdr:sp macro="" textlink="">
      <xdr:nvSpPr>
        <xdr:cNvPr id="630" name="公債費該当値テキスト"/>
        <xdr:cNvSpPr txBox="1"/>
      </xdr:nvSpPr>
      <xdr:spPr>
        <a:xfrm>
          <a:off x="16370300" y="128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30,216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131325</xdr:rowOff>
    </xdr:from>
    <xdr:to>
      <xdr:col>22</xdr:col>
      <xdr:colOff>415925</xdr:colOff>
      <xdr:row>76</xdr:row>
      <xdr:rowOff>61475</xdr:rowOff>
    </xdr:to>
    <xdr:sp macro="" textlink="">
      <xdr:nvSpPr>
        <xdr:cNvPr id="631" name="円/楕円 630"/>
        <xdr:cNvSpPr/>
      </xdr:nvSpPr>
      <xdr:spPr>
        <a:xfrm>
          <a:off x="15430500" y="1299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52601</xdr:rowOff>
    </xdr:from>
    <xdr:ext cx="534377" cy="259045"/>
    <xdr:sp macro="" textlink="">
      <xdr:nvSpPr>
        <xdr:cNvPr id="632" name="テキスト ボックス 631"/>
        <xdr:cNvSpPr txBox="1"/>
      </xdr:nvSpPr>
      <xdr:spPr>
        <a:xfrm>
          <a:off x="15214111" y="130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129019</xdr:rowOff>
    </xdr:from>
    <xdr:to>
      <xdr:col>21</xdr:col>
      <xdr:colOff>212725</xdr:colOff>
      <xdr:row>76</xdr:row>
      <xdr:rowOff>59168</xdr:rowOff>
    </xdr:to>
    <xdr:sp macro="" textlink="">
      <xdr:nvSpPr>
        <xdr:cNvPr id="633" name="円/楕円 632"/>
        <xdr:cNvSpPr/>
      </xdr:nvSpPr>
      <xdr:spPr>
        <a:xfrm>
          <a:off x="14541500" y="129877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50297</xdr:rowOff>
    </xdr:from>
    <xdr:ext cx="534377" cy="259045"/>
    <xdr:sp macro="" textlink="">
      <xdr:nvSpPr>
        <xdr:cNvPr id="634" name="テキスト ボックス 633"/>
        <xdr:cNvSpPr txBox="1"/>
      </xdr:nvSpPr>
      <xdr:spPr>
        <a:xfrm>
          <a:off x="14325111" y="1308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142087</xdr:rowOff>
    </xdr:from>
    <xdr:to>
      <xdr:col>20</xdr:col>
      <xdr:colOff>9525</xdr:colOff>
      <xdr:row>76</xdr:row>
      <xdr:rowOff>72237</xdr:rowOff>
    </xdr:to>
    <xdr:sp macro="" textlink="">
      <xdr:nvSpPr>
        <xdr:cNvPr id="635" name="円/楕円 634"/>
        <xdr:cNvSpPr/>
      </xdr:nvSpPr>
      <xdr:spPr>
        <a:xfrm>
          <a:off x="13652500" y="1300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63364</xdr:rowOff>
    </xdr:from>
    <xdr:ext cx="534377" cy="259045"/>
    <xdr:sp macro="" textlink="">
      <xdr:nvSpPr>
        <xdr:cNvPr id="636" name="テキスト ボックス 635"/>
        <xdr:cNvSpPr txBox="1"/>
      </xdr:nvSpPr>
      <xdr:spPr>
        <a:xfrm>
          <a:off x="13436111" y="1309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167081</xdr:rowOff>
    </xdr:from>
    <xdr:to>
      <xdr:col>18</xdr:col>
      <xdr:colOff>492125</xdr:colOff>
      <xdr:row>76</xdr:row>
      <xdr:rowOff>97231</xdr:rowOff>
    </xdr:to>
    <xdr:sp macro="" textlink="">
      <xdr:nvSpPr>
        <xdr:cNvPr id="637" name="円/楕円 636"/>
        <xdr:cNvSpPr/>
      </xdr:nvSpPr>
      <xdr:spPr>
        <a:xfrm>
          <a:off x="12763500" y="1302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88358</xdr:rowOff>
    </xdr:from>
    <xdr:ext cx="534377" cy="259045"/>
    <xdr:sp macro="" textlink="">
      <xdr:nvSpPr>
        <xdr:cNvPr id="638" name="テキスト ボックス 637"/>
        <xdr:cNvSpPr txBox="1"/>
      </xdr:nvSpPr>
      <xdr:spPr>
        <a:xfrm>
          <a:off x="12547111" y="1311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60" name="直線コネクタ 659"/>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61"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62" name="直線コネクタ 661"/>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63"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4" name="直線コネクタ 663"/>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66273</xdr:rowOff>
    </xdr:from>
    <xdr:to>
      <xdr:col>23</xdr:col>
      <xdr:colOff>517525</xdr:colOff>
      <xdr:row>98</xdr:row>
      <xdr:rowOff>97410</xdr:rowOff>
    </xdr:to>
    <xdr:cxnSp macro="">
      <xdr:nvCxnSpPr>
        <xdr:cNvPr id="665" name="直線コネクタ 664"/>
        <xdr:cNvCxnSpPr/>
      </xdr:nvCxnSpPr>
      <xdr:spPr>
        <a:xfrm>
          <a:off x="15481300" y="16868373"/>
          <a:ext cx="838200" cy="3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118680</xdr:rowOff>
    </xdr:from>
    <xdr:ext cx="469744" cy="259045"/>
    <xdr:sp macro="" textlink="">
      <xdr:nvSpPr>
        <xdr:cNvPr id="666" name="積立金平均値テキスト"/>
        <xdr:cNvSpPr txBox="1"/>
      </xdr:nvSpPr>
      <xdr:spPr>
        <a:xfrm>
          <a:off x="16370300" y="16406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7" name="フローチャート : 判断 666"/>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54158</xdr:rowOff>
    </xdr:from>
    <xdr:to>
      <xdr:col>22</xdr:col>
      <xdr:colOff>365125</xdr:colOff>
      <xdr:row>98</xdr:row>
      <xdr:rowOff>66273</xdr:rowOff>
    </xdr:to>
    <xdr:cxnSp macro="">
      <xdr:nvCxnSpPr>
        <xdr:cNvPr id="668" name="直線コネクタ 667"/>
        <xdr:cNvCxnSpPr/>
      </xdr:nvCxnSpPr>
      <xdr:spPr>
        <a:xfrm>
          <a:off x="14592300" y="16856258"/>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83779</xdr:rowOff>
    </xdr:from>
    <xdr:to>
      <xdr:col>22</xdr:col>
      <xdr:colOff>415925</xdr:colOff>
      <xdr:row>96</xdr:row>
      <xdr:rowOff>13929</xdr:rowOff>
    </xdr:to>
    <xdr:sp macro="" textlink="">
      <xdr:nvSpPr>
        <xdr:cNvPr id="669" name="フローチャート : 判断 668"/>
        <xdr:cNvSpPr/>
      </xdr:nvSpPr>
      <xdr:spPr>
        <a:xfrm>
          <a:off x="15430500" y="1637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30456</xdr:rowOff>
    </xdr:from>
    <xdr:ext cx="534377" cy="259045"/>
    <xdr:sp macro="" textlink="">
      <xdr:nvSpPr>
        <xdr:cNvPr id="670" name="テキスト ボックス 669"/>
        <xdr:cNvSpPr txBox="1"/>
      </xdr:nvSpPr>
      <xdr:spPr>
        <a:xfrm>
          <a:off x="15214111" y="1614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47437</xdr:rowOff>
    </xdr:from>
    <xdr:to>
      <xdr:col>21</xdr:col>
      <xdr:colOff>161925</xdr:colOff>
      <xdr:row>98</xdr:row>
      <xdr:rowOff>54158</xdr:rowOff>
    </xdr:to>
    <xdr:cxnSp macro="">
      <xdr:nvCxnSpPr>
        <xdr:cNvPr id="671" name="直線コネクタ 670"/>
        <xdr:cNvCxnSpPr/>
      </xdr:nvCxnSpPr>
      <xdr:spPr>
        <a:xfrm>
          <a:off x="13703300" y="16849537"/>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2" name="フローチャート : 判断 671"/>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147911</xdr:rowOff>
    </xdr:from>
    <xdr:ext cx="469744" cy="259045"/>
    <xdr:sp macro="" textlink="">
      <xdr:nvSpPr>
        <xdr:cNvPr id="673" name="テキスト ボックス 672"/>
        <xdr:cNvSpPr txBox="1"/>
      </xdr:nvSpPr>
      <xdr:spPr>
        <a:xfrm>
          <a:off x="14357427" y="162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47437</xdr:rowOff>
    </xdr:from>
    <xdr:to>
      <xdr:col>19</xdr:col>
      <xdr:colOff>644525</xdr:colOff>
      <xdr:row>98</xdr:row>
      <xdr:rowOff>111948</xdr:rowOff>
    </xdr:to>
    <xdr:cxnSp macro="">
      <xdr:nvCxnSpPr>
        <xdr:cNvPr id="674" name="直線コネクタ 673"/>
        <xdr:cNvCxnSpPr/>
      </xdr:nvCxnSpPr>
      <xdr:spPr>
        <a:xfrm flipV="1">
          <a:off x="12814300" y="16849537"/>
          <a:ext cx="889000" cy="6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5" name="フローチャート : 判断 674"/>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10706</xdr:rowOff>
    </xdr:from>
    <xdr:ext cx="534377" cy="259045"/>
    <xdr:sp macro="" textlink="">
      <xdr:nvSpPr>
        <xdr:cNvPr id="676" name="テキスト ボックス 675"/>
        <xdr:cNvSpPr txBox="1"/>
      </xdr:nvSpPr>
      <xdr:spPr>
        <a:xfrm>
          <a:off x="13436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7" name="フローチャート : 判断 676"/>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8" name="テキスト ボックス 677"/>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46610</xdr:rowOff>
    </xdr:from>
    <xdr:to>
      <xdr:col>23</xdr:col>
      <xdr:colOff>568325</xdr:colOff>
      <xdr:row>98</xdr:row>
      <xdr:rowOff>148210</xdr:rowOff>
    </xdr:to>
    <xdr:sp macro="" textlink="">
      <xdr:nvSpPr>
        <xdr:cNvPr id="684" name="円/楕円 683"/>
        <xdr:cNvSpPr/>
      </xdr:nvSpPr>
      <xdr:spPr>
        <a:xfrm>
          <a:off x="16268700" y="168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132987</xdr:rowOff>
    </xdr:from>
    <xdr:ext cx="378565" cy="259045"/>
    <xdr:sp macro="" textlink="">
      <xdr:nvSpPr>
        <xdr:cNvPr id="685" name="積立金該当値テキスト"/>
        <xdr:cNvSpPr txBox="1"/>
      </xdr:nvSpPr>
      <xdr:spPr>
        <a:xfrm>
          <a:off x="16370300" y="16763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15473</xdr:rowOff>
    </xdr:from>
    <xdr:to>
      <xdr:col>22</xdr:col>
      <xdr:colOff>415925</xdr:colOff>
      <xdr:row>98</xdr:row>
      <xdr:rowOff>117073</xdr:rowOff>
    </xdr:to>
    <xdr:sp macro="" textlink="">
      <xdr:nvSpPr>
        <xdr:cNvPr id="686" name="円/楕円 685"/>
        <xdr:cNvSpPr/>
      </xdr:nvSpPr>
      <xdr:spPr>
        <a:xfrm>
          <a:off x="15430500" y="1681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108200</xdr:rowOff>
    </xdr:from>
    <xdr:ext cx="469744" cy="259045"/>
    <xdr:sp macro="" textlink="">
      <xdr:nvSpPr>
        <xdr:cNvPr id="687" name="テキスト ボックス 686"/>
        <xdr:cNvSpPr txBox="1"/>
      </xdr:nvSpPr>
      <xdr:spPr>
        <a:xfrm>
          <a:off x="15246427" y="1691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3358</xdr:rowOff>
    </xdr:from>
    <xdr:to>
      <xdr:col>21</xdr:col>
      <xdr:colOff>212725</xdr:colOff>
      <xdr:row>98</xdr:row>
      <xdr:rowOff>104958</xdr:rowOff>
    </xdr:to>
    <xdr:sp macro="" textlink="">
      <xdr:nvSpPr>
        <xdr:cNvPr id="688" name="円/楕円 687"/>
        <xdr:cNvSpPr/>
      </xdr:nvSpPr>
      <xdr:spPr>
        <a:xfrm>
          <a:off x="14541500" y="1680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96085</xdr:rowOff>
    </xdr:from>
    <xdr:ext cx="469744" cy="259045"/>
    <xdr:sp macro="" textlink="">
      <xdr:nvSpPr>
        <xdr:cNvPr id="689" name="テキスト ボックス 688"/>
        <xdr:cNvSpPr txBox="1"/>
      </xdr:nvSpPr>
      <xdr:spPr>
        <a:xfrm>
          <a:off x="14357427" y="1689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168087</xdr:rowOff>
    </xdr:from>
    <xdr:to>
      <xdr:col>20</xdr:col>
      <xdr:colOff>9525</xdr:colOff>
      <xdr:row>98</xdr:row>
      <xdr:rowOff>98237</xdr:rowOff>
    </xdr:to>
    <xdr:sp macro="" textlink="">
      <xdr:nvSpPr>
        <xdr:cNvPr id="690" name="円/楕円 689"/>
        <xdr:cNvSpPr/>
      </xdr:nvSpPr>
      <xdr:spPr>
        <a:xfrm>
          <a:off x="13652500" y="1679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89364</xdr:rowOff>
    </xdr:from>
    <xdr:ext cx="469744" cy="259045"/>
    <xdr:sp macro="" textlink="">
      <xdr:nvSpPr>
        <xdr:cNvPr id="691" name="テキスト ボックス 690"/>
        <xdr:cNvSpPr txBox="1"/>
      </xdr:nvSpPr>
      <xdr:spPr>
        <a:xfrm>
          <a:off x="13468427" y="1689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61148</xdr:rowOff>
    </xdr:from>
    <xdr:to>
      <xdr:col>18</xdr:col>
      <xdr:colOff>492125</xdr:colOff>
      <xdr:row>98</xdr:row>
      <xdr:rowOff>162748</xdr:rowOff>
    </xdr:to>
    <xdr:sp macro="" textlink="">
      <xdr:nvSpPr>
        <xdr:cNvPr id="692" name="円/楕円 691"/>
        <xdr:cNvSpPr/>
      </xdr:nvSpPr>
      <xdr:spPr>
        <a:xfrm>
          <a:off x="12763500" y="1686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98</xdr:row>
      <xdr:rowOff>153875</xdr:rowOff>
    </xdr:from>
    <xdr:ext cx="378565" cy="259045"/>
    <xdr:sp macro="" textlink="">
      <xdr:nvSpPr>
        <xdr:cNvPr id="693" name="テキスト ボックス 692"/>
        <xdr:cNvSpPr txBox="1"/>
      </xdr:nvSpPr>
      <xdr:spPr>
        <a:xfrm>
          <a:off x="12625017" y="16955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15" name="テキスト ボックス 71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7" name="テキスト ボックス 71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94307</xdr:rowOff>
    </xdr:from>
    <xdr:to>
      <xdr:col>32</xdr:col>
      <xdr:colOff>186689</xdr:colOff>
      <xdr:row>39</xdr:row>
      <xdr:rowOff>98878</xdr:rowOff>
    </xdr:to>
    <xdr:cxnSp macro="">
      <xdr:nvCxnSpPr>
        <xdr:cNvPr id="719" name="直線コネクタ 718"/>
        <xdr:cNvCxnSpPr/>
      </xdr:nvCxnSpPr>
      <xdr:spPr>
        <a:xfrm flipV="1">
          <a:off x="22159595" y="5752157"/>
          <a:ext cx="1269" cy="1033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40984</xdr:rowOff>
    </xdr:from>
    <xdr:ext cx="469744" cy="259045"/>
    <xdr:sp macro="" textlink="">
      <xdr:nvSpPr>
        <xdr:cNvPr id="722" name="投資及び出資金最大値テキスト"/>
        <xdr:cNvSpPr txBox="1"/>
      </xdr:nvSpPr>
      <xdr:spPr>
        <a:xfrm>
          <a:off x="22212300" y="552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33</xdr:row>
      <xdr:rowOff>94307</xdr:rowOff>
    </xdr:from>
    <xdr:to>
      <xdr:col>32</xdr:col>
      <xdr:colOff>276225</xdr:colOff>
      <xdr:row>33</xdr:row>
      <xdr:rowOff>94307</xdr:rowOff>
    </xdr:to>
    <xdr:cxnSp macro="">
      <xdr:nvCxnSpPr>
        <xdr:cNvPr id="723" name="直線コネクタ 722"/>
        <xdr:cNvCxnSpPr/>
      </xdr:nvCxnSpPr>
      <xdr:spPr>
        <a:xfrm>
          <a:off x="22072600" y="575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131862</xdr:rowOff>
    </xdr:from>
    <xdr:to>
      <xdr:col>32</xdr:col>
      <xdr:colOff>187325</xdr:colOff>
      <xdr:row>35</xdr:row>
      <xdr:rowOff>54465</xdr:rowOff>
    </xdr:to>
    <xdr:cxnSp macro="">
      <xdr:nvCxnSpPr>
        <xdr:cNvPr id="724" name="直線コネクタ 723"/>
        <xdr:cNvCxnSpPr/>
      </xdr:nvCxnSpPr>
      <xdr:spPr>
        <a:xfrm>
          <a:off x="21323300" y="5275362"/>
          <a:ext cx="838200" cy="77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26832</xdr:rowOff>
    </xdr:from>
    <xdr:ext cx="378565" cy="259045"/>
    <xdr:sp macro="" textlink="">
      <xdr:nvSpPr>
        <xdr:cNvPr id="725" name="投資及び出資金平均値テキスト"/>
        <xdr:cNvSpPr txBox="1"/>
      </xdr:nvSpPr>
      <xdr:spPr>
        <a:xfrm>
          <a:off x="22212300" y="65419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48405</xdr:rowOff>
    </xdr:from>
    <xdr:to>
      <xdr:col>32</xdr:col>
      <xdr:colOff>238125</xdr:colOff>
      <xdr:row>38</xdr:row>
      <xdr:rowOff>150005</xdr:rowOff>
    </xdr:to>
    <xdr:sp macro="" textlink="">
      <xdr:nvSpPr>
        <xdr:cNvPr id="726" name="フローチャート : 判断 725"/>
        <xdr:cNvSpPr/>
      </xdr:nvSpPr>
      <xdr:spPr>
        <a:xfrm>
          <a:off x="221107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131862</xdr:rowOff>
    </xdr:from>
    <xdr:to>
      <xdr:col>31</xdr:col>
      <xdr:colOff>34925</xdr:colOff>
      <xdr:row>39</xdr:row>
      <xdr:rowOff>29972</xdr:rowOff>
    </xdr:to>
    <xdr:cxnSp macro="">
      <xdr:nvCxnSpPr>
        <xdr:cNvPr id="727" name="直線コネクタ 726"/>
        <xdr:cNvCxnSpPr/>
      </xdr:nvCxnSpPr>
      <xdr:spPr>
        <a:xfrm flipV="1">
          <a:off x="20434300" y="5275362"/>
          <a:ext cx="889000" cy="144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163685</xdr:rowOff>
    </xdr:from>
    <xdr:to>
      <xdr:col>31</xdr:col>
      <xdr:colOff>85725</xdr:colOff>
      <xdr:row>38</xdr:row>
      <xdr:rowOff>93835</xdr:rowOff>
    </xdr:to>
    <xdr:sp macro="" textlink="">
      <xdr:nvSpPr>
        <xdr:cNvPr id="728" name="フローチャート : 判断 727"/>
        <xdr:cNvSpPr/>
      </xdr:nvSpPr>
      <xdr:spPr>
        <a:xfrm>
          <a:off x="21272500" y="65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84962</xdr:rowOff>
    </xdr:from>
    <xdr:ext cx="378565" cy="259045"/>
    <xdr:sp macro="" textlink="">
      <xdr:nvSpPr>
        <xdr:cNvPr id="729" name="テキスト ボックス 728"/>
        <xdr:cNvSpPr txBox="1"/>
      </xdr:nvSpPr>
      <xdr:spPr>
        <a:xfrm>
          <a:off x="21134017" y="660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29972</xdr:rowOff>
    </xdr:from>
    <xdr:to>
      <xdr:col>29</xdr:col>
      <xdr:colOff>517525</xdr:colOff>
      <xdr:row>39</xdr:row>
      <xdr:rowOff>65895</xdr:rowOff>
    </xdr:to>
    <xdr:cxnSp macro="">
      <xdr:nvCxnSpPr>
        <xdr:cNvPr id="730" name="直線コネクタ 729"/>
        <xdr:cNvCxnSpPr/>
      </xdr:nvCxnSpPr>
      <xdr:spPr>
        <a:xfrm flipV="1">
          <a:off x="19545300" y="6716522"/>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38281</xdr:rowOff>
    </xdr:from>
    <xdr:to>
      <xdr:col>29</xdr:col>
      <xdr:colOff>568325</xdr:colOff>
      <xdr:row>38</xdr:row>
      <xdr:rowOff>139881</xdr:rowOff>
    </xdr:to>
    <xdr:sp macro="" textlink="">
      <xdr:nvSpPr>
        <xdr:cNvPr id="731" name="フローチャート : 判断 730"/>
        <xdr:cNvSpPr/>
      </xdr:nvSpPr>
      <xdr:spPr>
        <a:xfrm>
          <a:off x="20383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156408</xdr:rowOff>
    </xdr:from>
    <xdr:ext cx="378565" cy="259045"/>
    <xdr:sp macro="" textlink="">
      <xdr:nvSpPr>
        <xdr:cNvPr id="732" name="テキスト ボックス 731"/>
        <xdr:cNvSpPr txBox="1"/>
      </xdr:nvSpPr>
      <xdr:spPr>
        <a:xfrm>
          <a:off x="20245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65895</xdr:rowOff>
    </xdr:from>
    <xdr:to>
      <xdr:col>28</xdr:col>
      <xdr:colOff>314325</xdr:colOff>
      <xdr:row>39</xdr:row>
      <xdr:rowOff>90715</xdr:rowOff>
    </xdr:to>
    <xdr:cxnSp macro="">
      <xdr:nvCxnSpPr>
        <xdr:cNvPr id="733" name="直線コネクタ 732"/>
        <xdr:cNvCxnSpPr/>
      </xdr:nvCxnSpPr>
      <xdr:spPr>
        <a:xfrm flipV="1">
          <a:off x="18656300" y="6752445"/>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40567</xdr:rowOff>
    </xdr:from>
    <xdr:to>
      <xdr:col>28</xdr:col>
      <xdr:colOff>365125</xdr:colOff>
      <xdr:row>38</xdr:row>
      <xdr:rowOff>142167</xdr:rowOff>
    </xdr:to>
    <xdr:sp macro="" textlink="">
      <xdr:nvSpPr>
        <xdr:cNvPr id="734" name="フローチャート : 判断 733"/>
        <xdr:cNvSpPr/>
      </xdr:nvSpPr>
      <xdr:spPr>
        <a:xfrm>
          <a:off x="19494500" y="65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158694</xdr:rowOff>
    </xdr:from>
    <xdr:ext cx="378565" cy="259045"/>
    <xdr:sp macro="" textlink="">
      <xdr:nvSpPr>
        <xdr:cNvPr id="735" name="テキスト ボックス 734"/>
        <xdr:cNvSpPr txBox="1"/>
      </xdr:nvSpPr>
      <xdr:spPr>
        <a:xfrm>
          <a:off x="19356017" y="6330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38608</xdr:rowOff>
    </xdr:from>
    <xdr:to>
      <xdr:col>27</xdr:col>
      <xdr:colOff>161925</xdr:colOff>
      <xdr:row>38</xdr:row>
      <xdr:rowOff>140208</xdr:rowOff>
    </xdr:to>
    <xdr:sp macro="" textlink="">
      <xdr:nvSpPr>
        <xdr:cNvPr id="736" name="フローチャート : 判断 735"/>
        <xdr:cNvSpPr/>
      </xdr:nvSpPr>
      <xdr:spPr>
        <a:xfrm>
          <a:off x="18605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156735</xdr:rowOff>
    </xdr:from>
    <xdr:ext cx="378565" cy="259045"/>
    <xdr:sp macro="" textlink="">
      <xdr:nvSpPr>
        <xdr:cNvPr id="737" name="テキスト ボックス 736"/>
        <xdr:cNvSpPr txBox="1"/>
      </xdr:nvSpPr>
      <xdr:spPr>
        <a:xfrm>
          <a:off x="18467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3665</xdr:rowOff>
    </xdr:from>
    <xdr:to>
      <xdr:col>32</xdr:col>
      <xdr:colOff>238125</xdr:colOff>
      <xdr:row>35</xdr:row>
      <xdr:rowOff>105265</xdr:rowOff>
    </xdr:to>
    <xdr:sp macro="" textlink="">
      <xdr:nvSpPr>
        <xdr:cNvPr id="743" name="円/楕円 742"/>
        <xdr:cNvSpPr/>
      </xdr:nvSpPr>
      <xdr:spPr>
        <a:xfrm>
          <a:off x="22110700" y="600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26542</xdr:rowOff>
    </xdr:from>
    <xdr:ext cx="469744" cy="259045"/>
    <xdr:sp macro="" textlink="">
      <xdr:nvSpPr>
        <xdr:cNvPr id="744" name="投資及び出資金該当値テキスト"/>
        <xdr:cNvSpPr txBox="1"/>
      </xdr:nvSpPr>
      <xdr:spPr>
        <a:xfrm>
          <a:off x="22212300" y="585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2,236</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81062</xdr:rowOff>
    </xdr:from>
    <xdr:to>
      <xdr:col>31</xdr:col>
      <xdr:colOff>85725</xdr:colOff>
      <xdr:row>31</xdr:row>
      <xdr:rowOff>11212</xdr:rowOff>
    </xdr:to>
    <xdr:sp macro="" textlink="">
      <xdr:nvSpPr>
        <xdr:cNvPr id="745" name="円/楕円 744"/>
        <xdr:cNvSpPr/>
      </xdr:nvSpPr>
      <xdr:spPr>
        <a:xfrm>
          <a:off x="21272500" y="52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29</xdr:row>
      <xdr:rowOff>27739</xdr:rowOff>
    </xdr:from>
    <xdr:ext cx="469744" cy="259045"/>
    <xdr:sp macro="" textlink="">
      <xdr:nvSpPr>
        <xdr:cNvPr id="746" name="テキスト ボックス 745"/>
        <xdr:cNvSpPr txBox="1"/>
      </xdr:nvSpPr>
      <xdr:spPr>
        <a:xfrm>
          <a:off x="21088427" y="499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150622</xdr:rowOff>
    </xdr:from>
    <xdr:to>
      <xdr:col>29</xdr:col>
      <xdr:colOff>568325</xdr:colOff>
      <xdr:row>39</xdr:row>
      <xdr:rowOff>80772</xdr:rowOff>
    </xdr:to>
    <xdr:sp macro="" textlink="">
      <xdr:nvSpPr>
        <xdr:cNvPr id="747" name="円/楕円 746"/>
        <xdr:cNvSpPr/>
      </xdr:nvSpPr>
      <xdr:spPr>
        <a:xfrm>
          <a:off x="20383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71899</xdr:rowOff>
    </xdr:from>
    <xdr:ext cx="378565" cy="259045"/>
    <xdr:sp macro="" textlink="">
      <xdr:nvSpPr>
        <xdr:cNvPr id="748" name="テキスト ボックス 747"/>
        <xdr:cNvSpPr txBox="1"/>
      </xdr:nvSpPr>
      <xdr:spPr>
        <a:xfrm>
          <a:off x="20245017" y="6758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15095</xdr:rowOff>
    </xdr:from>
    <xdr:to>
      <xdr:col>28</xdr:col>
      <xdr:colOff>365125</xdr:colOff>
      <xdr:row>39</xdr:row>
      <xdr:rowOff>116695</xdr:rowOff>
    </xdr:to>
    <xdr:sp macro="" textlink="">
      <xdr:nvSpPr>
        <xdr:cNvPr id="749" name="円/楕円 748"/>
        <xdr:cNvSpPr/>
      </xdr:nvSpPr>
      <xdr:spPr>
        <a:xfrm>
          <a:off x="19494500" y="67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107822</xdr:rowOff>
    </xdr:from>
    <xdr:ext cx="378565" cy="259045"/>
    <xdr:sp macro="" textlink="">
      <xdr:nvSpPr>
        <xdr:cNvPr id="750" name="テキスト ボックス 749"/>
        <xdr:cNvSpPr txBox="1"/>
      </xdr:nvSpPr>
      <xdr:spPr>
        <a:xfrm>
          <a:off x="19356017" y="6794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39915</xdr:rowOff>
    </xdr:from>
    <xdr:to>
      <xdr:col>27</xdr:col>
      <xdr:colOff>161925</xdr:colOff>
      <xdr:row>39</xdr:row>
      <xdr:rowOff>141515</xdr:rowOff>
    </xdr:to>
    <xdr:sp macro="" textlink="">
      <xdr:nvSpPr>
        <xdr:cNvPr id="751" name="円/楕円 750"/>
        <xdr:cNvSpPr/>
      </xdr:nvSpPr>
      <xdr:spPr>
        <a:xfrm>
          <a:off x="18605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132642</xdr:rowOff>
    </xdr:from>
    <xdr:ext cx="313932" cy="259045"/>
    <xdr:sp macro="" textlink="">
      <xdr:nvSpPr>
        <xdr:cNvPr id="752" name="テキスト ボックス 751"/>
        <xdr:cNvSpPr txBox="1"/>
      </xdr:nvSpPr>
      <xdr:spPr>
        <a:xfrm>
          <a:off x="18499333" y="6819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74" name="直線コネクタ 773"/>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7"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8" name="直線コネクタ 777"/>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76149</xdr:rowOff>
    </xdr:from>
    <xdr:to>
      <xdr:col>32</xdr:col>
      <xdr:colOff>187325</xdr:colOff>
      <xdr:row>55</xdr:row>
      <xdr:rowOff>81727</xdr:rowOff>
    </xdr:to>
    <xdr:cxnSp macro="">
      <xdr:nvCxnSpPr>
        <xdr:cNvPr id="779" name="直線コネクタ 778"/>
        <xdr:cNvCxnSpPr/>
      </xdr:nvCxnSpPr>
      <xdr:spPr>
        <a:xfrm flipV="1">
          <a:off x="21323300" y="9505899"/>
          <a:ext cx="8382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87489</xdr:rowOff>
    </xdr:from>
    <xdr:ext cx="469744" cy="259045"/>
    <xdr:sp macro="" textlink="">
      <xdr:nvSpPr>
        <xdr:cNvPr id="780" name="貸付金平均値テキスト"/>
        <xdr:cNvSpPr txBox="1"/>
      </xdr:nvSpPr>
      <xdr:spPr>
        <a:xfrm>
          <a:off x="22212300" y="9860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81" name="フローチャート : 判断 780"/>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81727</xdr:rowOff>
    </xdr:from>
    <xdr:to>
      <xdr:col>31</xdr:col>
      <xdr:colOff>34925</xdr:colOff>
      <xdr:row>55</xdr:row>
      <xdr:rowOff>85613</xdr:rowOff>
    </xdr:to>
    <xdr:cxnSp macro="">
      <xdr:nvCxnSpPr>
        <xdr:cNvPr id="782" name="直線コネクタ 781"/>
        <xdr:cNvCxnSpPr/>
      </xdr:nvCxnSpPr>
      <xdr:spPr>
        <a:xfrm flipV="1">
          <a:off x="20434300" y="9511477"/>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111897</xdr:rowOff>
    </xdr:from>
    <xdr:to>
      <xdr:col>31</xdr:col>
      <xdr:colOff>85725</xdr:colOff>
      <xdr:row>57</xdr:row>
      <xdr:rowOff>42047</xdr:rowOff>
    </xdr:to>
    <xdr:sp macro="" textlink="">
      <xdr:nvSpPr>
        <xdr:cNvPr id="783" name="フローチャート : 判断 782"/>
        <xdr:cNvSpPr/>
      </xdr:nvSpPr>
      <xdr:spPr>
        <a:xfrm>
          <a:off x="21272500" y="97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33174</xdr:rowOff>
    </xdr:from>
    <xdr:ext cx="469744" cy="259045"/>
    <xdr:sp macro="" textlink="">
      <xdr:nvSpPr>
        <xdr:cNvPr id="784" name="テキスト ボックス 783"/>
        <xdr:cNvSpPr txBox="1"/>
      </xdr:nvSpPr>
      <xdr:spPr>
        <a:xfrm>
          <a:off x="21088427" y="980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85613</xdr:rowOff>
    </xdr:from>
    <xdr:to>
      <xdr:col>29</xdr:col>
      <xdr:colOff>517525</xdr:colOff>
      <xdr:row>55</xdr:row>
      <xdr:rowOff>85888</xdr:rowOff>
    </xdr:to>
    <xdr:cxnSp macro="">
      <xdr:nvCxnSpPr>
        <xdr:cNvPr id="785" name="直線コネクタ 784"/>
        <xdr:cNvCxnSpPr/>
      </xdr:nvCxnSpPr>
      <xdr:spPr>
        <a:xfrm flipV="1">
          <a:off x="19545300" y="9515363"/>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86" name="フローチャート : 判断 785"/>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57726</xdr:rowOff>
    </xdr:from>
    <xdr:ext cx="469744" cy="259045"/>
    <xdr:sp macro="" textlink="">
      <xdr:nvSpPr>
        <xdr:cNvPr id="787" name="テキスト ボックス 786"/>
        <xdr:cNvSpPr txBox="1"/>
      </xdr:nvSpPr>
      <xdr:spPr>
        <a:xfrm>
          <a:off x="20199427" y="983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79029</xdr:rowOff>
    </xdr:from>
    <xdr:to>
      <xdr:col>28</xdr:col>
      <xdr:colOff>314325</xdr:colOff>
      <xdr:row>55</xdr:row>
      <xdr:rowOff>85888</xdr:rowOff>
    </xdr:to>
    <xdr:cxnSp macro="">
      <xdr:nvCxnSpPr>
        <xdr:cNvPr id="788" name="直線コネクタ 787"/>
        <xdr:cNvCxnSpPr/>
      </xdr:nvCxnSpPr>
      <xdr:spPr>
        <a:xfrm>
          <a:off x="18656300" y="950877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9" name="フローチャート : 判断 788"/>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81501</xdr:rowOff>
    </xdr:from>
    <xdr:ext cx="469744" cy="259045"/>
    <xdr:sp macro="" textlink="">
      <xdr:nvSpPr>
        <xdr:cNvPr id="790" name="テキスト ボックス 789"/>
        <xdr:cNvSpPr txBox="1"/>
      </xdr:nvSpPr>
      <xdr:spPr>
        <a:xfrm>
          <a:off x="19310427" y="985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91" name="フローチャート : 判断 790"/>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67830</xdr:rowOff>
    </xdr:from>
    <xdr:ext cx="469744" cy="259045"/>
    <xdr:sp macro="" textlink="">
      <xdr:nvSpPr>
        <xdr:cNvPr id="792" name="テキスト ボックス 791"/>
        <xdr:cNvSpPr txBox="1"/>
      </xdr:nvSpPr>
      <xdr:spPr>
        <a:xfrm>
          <a:off x="18421427" y="98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25349</xdr:rowOff>
    </xdr:from>
    <xdr:to>
      <xdr:col>32</xdr:col>
      <xdr:colOff>238125</xdr:colOff>
      <xdr:row>55</xdr:row>
      <xdr:rowOff>126949</xdr:rowOff>
    </xdr:to>
    <xdr:sp macro="" textlink="">
      <xdr:nvSpPr>
        <xdr:cNvPr id="798" name="円/楕円 797"/>
        <xdr:cNvSpPr/>
      </xdr:nvSpPr>
      <xdr:spPr>
        <a:xfrm>
          <a:off x="22110700" y="945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48226</xdr:rowOff>
    </xdr:from>
    <xdr:ext cx="534377" cy="259045"/>
    <xdr:sp macro="" textlink="">
      <xdr:nvSpPr>
        <xdr:cNvPr id="799" name="貸付金該当値テキスト"/>
        <xdr:cNvSpPr txBox="1"/>
      </xdr:nvSpPr>
      <xdr:spPr>
        <a:xfrm>
          <a:off x="22212300" y="930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12,640</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30927</xdr:rowOff>
    </xdr:from>
    <xdr:to>
      <xdr:col>31</xdr:col>
      <xdr:colOff>85725</xdr:colOff>
      <xdr:row>55</xdr:row>
      <xdr:rowOff>132527</xdr:rowOff>
    </xdr:to>
    <xdr:sp macro="" textlink="">
      <xdr:nvSpPr>
        <xdr:cNvPr id="800" name="円/楕円 799"/>
        <xdr:cNvSpPr/>
      </xdr:nvSpPr>
      <xdr:spPr>
        <a:xfrm>
          <a:off x="21272500" y="946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149054</xdr:rowOff>
    </xdr:from>
    <xdr:ext cx="534377" cy="259045"/>
    <xdr:sp macro="" textlink="">
      <xdr:nvSpPr>
        <xdr:cNvPr id="801" name="テキスト ボックス 800"/>
        <xdr:cNvSpPr txBox="1"/>
      </xdr:nvSpPr>
      <xdr:spPr>
        <a:xfrm>
          <a:off x="21056111" y="923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12,518</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34813</xdr:rowOff>
    </xdr:from>
    <xdr:to>
      <xdr:col>29</xdr:col>
      <xdr:colOff>568325</xdr:colOff>
      <xdr:row>55</xdr:row>
      <xdr:rowOff>136413</xdr:rowOff>
    </xdr:to>
    <xdr:sp macro="" textlink="">
      <xdr:nvSpPr>
        <xdr:cNvPr id="802" name="円/楕円 801"/>
        <xdr:cNvSpPr/>
      </xdr:nvSpPr>
      <xdr:spPr>
        <a:xfrm>
          <a:off x="20383500" y="946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152940</xdr:rowOff>
    </xdr:from>
    <xdr:ext cx="534377" cy="259045"/>
    <xdr:sp macro="" textlink="">
      <xdr:nvSpPr>
        <xdr:cNvPr id="803" name="テキスト ボックス 802"/>
        <xdr:cNvSpPr txBox="1"/>
      </xdr:nvSpPr>
      <xdr:spPr>
        <a:xfrm>
          <a:off x="20167111" y="923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12,433</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35088</xdr:rowOff>
    </xdr:from>
    <xdr:to>
      <xdr:col>28</xdr:col>
      <xdr:colOff>365125</xdr:colOff>
      <xdr:row>55</xdr:row>
      <xdr:rowOff>136688</xdr:rowOff>
    </xdr:to>
    <xdr:sp macro="" textlink="">
      <xdr:nvSpPr>
        <xdr:cNvPr id="804" name="円/楕円 803"/>
        <xdr:cNvSpPr/>
      </xdr:nvSpPr>
      <xdr:spPr>
        <a:xfrm>
          <a:off x="19494500" y="946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153215</xdr:rowOff>
    </xdr:from>
    <xdr:ext cx="534377" cy="259045"/>
    <xdr:sp macro="" textlink="">
      <xdr:nvSpPr>
        <xdr:cNvPr id="805" name="テキスト ボックス 804"/>
        <xdr:cNvSpPr txBox="1"/>
      </xdr:nvSpPr>
      <xdr:spPr>
        <a:xfrm>
          <a:off x="19278111" y="924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12,427</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28229</xdr:rowOff>
    </xdr:from>
    <xdr:to>
      <xdr:col>27</xdr:col>
      <xdr:colOff>161925</xdr:colOff>
      <xdr:row>55</xdr:row>
      <xdr:rowOff>129829</xdr:rowOff>
    </xdr:to>
    <xdr:sp macro="" textlink="">
      <xdr:nvSpPr>
        <xdr:cNvPr id="806" name="円/楕円 805"/>
        <xdr:cNvSpPr/>
      </xdr:nvSpPr>
      <xdr:spPr>
        <a:xfrm>
          <a:off x="18605500" y="945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146356</xdr:rowOff>
    </xdr:from>
    <xdr:ext cx="534377" cy="259045"/>
    <xdr:sp macro="" textlink="">
      <xdr:nvSpPr>
        <xdr:cNvPr id="807" name="テキスト ボックス 806"/>
        <xdr:cNvSpPr txBox="1"/>
      </xdr:nvSpPr>
      <xdr:spPr>
        <a:xfrm>
          <a:off x="18389111" y="923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8" name="テキスト ボックス 81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9" name="直線コネクタ 81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20" name="テキスト ボックス 81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1" name="直線コネクタ 82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22" name="テキスト ボックス 82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3" name="直線コネクタ 82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4" name="テキスト ボックス 82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5" name="直線コネクタ 82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6" name="テキスト ボックス 82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8" name="テキスト ボックス 82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30" name="直線コネクタ 829"/>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31"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32" name="直線コネクタ 831"/>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33"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34" name="直線コネクタ 833"/>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41677</xdr:rowOff>
    </xdr:from>
    <xdr:to>
      <xdr:col>32</xdr:col>
      <xdr:colOff>187325</xdr:colOff>
      <xdr:row>76</xdr:row>
      <xdr:rowOff>78893</xdr:rowOff>
    </xdr:to>
    <xdr:cxnSp macro="">
      <xdr:nvCxnSpPr>
        <xdr:cNvPr id="835" name="直線コネクタ 834"/>
        <xdr:cNvCxnSpPr/>
      </xdr:nvCxnSpPr>
      <xdr:spPr>
        <a:xfrm flipV="1">
          <a:off x="21323300" y="13071877"/>
          <a:ext cx="8382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161612</xdr:rowOff>
    </xdr:from>
    <xdr:ext cx="534377" cy="259045"/>
    <xdr:sp macro="" textlink="">
      <xdr:nvSpPr>
        <xdr:cNvPr id="836" name="繰出金平均値テキスト"/>
        <xdr:cNvSpPr txBox="1"/>
      </xdr:nvSpPr>
      <xdr:spPr>
        <a:xfrm>
          <a:off x="22212300" y="1267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7" name="フローチャート : 判断 836"/>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63119</xdr:rowOff>
    </xdr:from>
    <xdr:to>
      <xdr:col>31</xdr:col>
      <xdr:colOff>34925</xdr:colOff>
      <xdr:row>76</xdr:row>
      <xdr:rowOff>78893</xdr:rowOff>
    </xdr:to>
    <xdr:cxnSp macro="">
      <xdr:nvCxnSpPr>
        <xdr:cNvPr id="838" name="直線コネクタ 837"/>
        <xdr:cNvCxnSpPr/>
      </xdr:nvCxnSpPr>
      <xdr:spPr>
        <a:xfrm>
          <a:off x="20434300" y="12750419"/>
          <a:ext cx="889000" cy="3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87209</xdr:rowOff>
    </xdr:from>
    <xdr:to>
      <xdr:col>31</xdr:col>
      <xdr:colOff>85725</xdr:colOff>
      <xdr:row>74</xdr:row>
      <xdr:rowOff>17359</xdr:rowOff>
    </xdr:to>
    <xdr:sp macro="" textlink="">
      <xdr:nvSpPr>
        <xdr:cNvPr id="839" name="フローチャート : 判断 838"/>
        <xdr:cNvSpPr/>
      </xdr:nvSpPr>
      <xdr:spPr>
        <a:xfrm>
          <a:off x="21272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33886</xdr:rowOff>
    </xdr:from>
    <xdr:ext cx="534377" cy="259045"/>
    <xdr:sp macro="" textlink="">
      <xdr:nvSpPr>
        <xdr:cNvPr id="840" name="テキスト ボックス 839"/>
        <xdr:cNvSpPr txBox="1"/>
      </xdr:nvSpPr>
      <xdr:spPr>
        <a:xfrm>
          <a:off x="21056111" y="1237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38,787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63119</xdr:rowOff>
    </xdr:from>
    <xdr:to>
      <xdr:col>29</xdr:col>
      <xdr:colOff>517525</xdr:colOff>
      <xdr:row>74</xdr:row>
      <xdr:rowOff>149301</xdr:rowOff>
    </xdr:to>
    <xdr:cxnSp macro="">
      <xdr:nvCxnSpPr>
        <xdr:cNvPr id="841" name="直線コネクタ 840"/>
        <xdr:cNvCxnSpPr/>
      </xdr:nvCxnSpPr>
      <xdr:spPr>
        <a:xfrm flipV="1">
          <a:off x="19545300" y="12750419"/>
          <a:ext cx="8890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42" name="フローチャート : 判断 841"/>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148983</xdr:rowOff>
    </xdr:from>
    <xdr:ext cx="534377" cy="259045"/>
    <xdr:sp macro="" textlink="">
      <xdr:nvSpPr>
        <xdr:cNvPr id="843" name="テキスト ボックス 842"/>
        <xdr:cNvSpPr txBox="1"/>
      </xdr:nvSpPr>
      <xdr:spPr>
        <a:xfrm>
          <a:off x="20167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149301</xdr:rowOff>
    </xdr:from>
    <xdr:to>
      <xdr:col>28</xdr:col>
      <xdr:colOff>314325</xdr:colOff>
      <xdr:row>75</xdr:row>
      <xdr:rowOff>19365</xdr:rowOff>
    </xdr:to>
    <xdr:cxnSp macro="">
      <xdr:nvCxnSpPr>
        <xdr:cNvPr id="844" name="直線コネクタ 843"/>
        <xdr:cNvCxnSpPr/>
      </xdr:nvCxnSpPr>
      <xdr:spPr>
        <a:xfrm flipV="1">
          <a:off x="18656300" y="12836601"/>
          <a:ext cx="889000" cy="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45" name="フローチャート : 判断 844"/>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20464</xdr:rowOff>
    </xdr:from>
    <xdr:ext cx="534377" cy="259045"/>
    <xdr:sp macro="" textlink="">
      <xdr:nvSpPr>
        <xdr:cNvPr id="846" name="テキスト ボックス 845"/>
        <xdr:cNvSpPr txBox="1"/>
      </xdr:nvSpPr>
      <xdr:spPr>
        <a:xfrm>
          <a:off x="19278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47" name="フローチャート : 判断 846"/>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71193</xdr:rowOff>
    </xdr:from>
    <xdr:ext cx="534377" cy="259045"/>
    <xdr:sp macro="" textlink="">
      <xdr:nvSpPr>
        <xdr:cNvPr id="848" name="テキスト ボックス 847"/>
        <xdr:cNvSpPr txBox="1"/>
      </xdr:nvSpPr>
      <xdr:spPr>
        <a:xfrm>
          <a:off x="18389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162327</xdr:rowOff>
    </xdr:from>
    <xdr:to>
      <xdr:col>32</xdr:col>
      <xdr:colOff>238125</xdr:colOff>
      <xdr:row>76</xdr:row>
      <xdr:rowOff>92477</xdr:rowOff>
    </xdr:to>
    <xdr:sp macro="" textlink="">
      <xdr:nvSpPr>
        <xdr:cNvPr id="854" name="円/楕円 853"/>
        <xdr:cNvSpPr/>
      </xdr:nvSpPr>
      <xdr:spPr>
        <a:xfrm>
          <a:off x="22110700" y="130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140754</xdr:rowOff>
    </xdr:from>
    <xdr:ext cx="534377" cy="259045"/>
    <xdr:sp macro="" textlink="">
      <xdr:nvSpPr>
        <xdr:cNvPr id="855" name="繰出金該当値テキスト"/>
        <xdr:cNvSpPr txBox="1"/>
      </xdr:nvSpPr>
      <xdr:spPr>
        <a:xfrm>
          <a:off x="22212300" y="1299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29,644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28093</xdr:rowOff>
    </xdr:from>
    <xdr:to>
      <xdr:col>31</xdr:col>
      <xdr:colOff>85725</xdr:colOff>
      <xdr:row>76</xdr:row>
      <xdr:rowOff>129693</xdr:rowOff>
    </xdr:to>
    <xdr:sp macro="" textlink="">
      <xdr:nvSpPr>
        <xdr:cNvPr id="856" name="円/楕円 855"/>
        <xdr:cNvSpPr/>
      </xdr:nvSpPr>
      <xdr:spPr>
        <a:xfrm>
          <a:off x="21272500" y="130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120820</xdr:rowOff>
    </xdr:from>
    <xdr:ext cx="534377" cy="259045"/>
    <xdr:sp macro="" textlink="">
      <xdr:nvSpPr>
        <xdr:cNvPr id="857" name="テキスト ボックス 856"/>
        <xdr:cNvSpPr txBox="1"/>
      </xdr:nvSpPr>
      <xdr:spPr>
        <a:xfrm>
          <a:off x="21056111" y="131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12319</xdr:rowOff>
    </xdr:from>
    <xdr:to>
      <xdr:col>29</xdr:col>
      <xdr:colOff>568325</xdr:colOff>
      <xdr:row>74</xdr:row>
      <xdr:rowOff>113919</xdr:rowOff>
    </xdr:to>
    <xdr:sp macro="" textlink="">
      <xdr:nvSpPr>
        <xdr:cNvPr id="858" name="円/楕円 857"/>
        <xdr:cNvSpPr/>
      </xdr:nvSpPr>
      <xdr:spPr>
        <a:xfrm>
          <a:off x="20383500" y="126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130446</xdr:rowOff>
    </xdr:from>
    <xdr:ext cx="534377" cy="259045"/>
    <xdr:sp macro="" textlink="">
      <xdr:nvSpPr>
        <xdr:cNvPr id="859" name="テキスト ボックス 858"/>
        <xdr:cNvSpPr txBox="1"/>
      </xdr:nvSpPr>
      <xdr:spPr>
        <a:xfrm>
          <a:off x="20167111" y="124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36,675</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98501</xdr:rowOff>
    </xdr:from>
    <xdr:to>
      <xdr:col>28</xdr:col>
      <xdr:colOff>365125</xdr:colOff>
      <xdr:row>75</xdr:row>
      <xdr:rowOff>28651</xdr:rowOff>
    </xdr:to>
    <xdr:sp macro="" textlink="">
      <xdr:nvSpPr>
        <xdr:cNvPr id="860" name="円/楕円 859"/>
        <xdr:cNvSpPr/>
      </xdr:nvSpPr>
      <xdr:spPr>
        <a:xfrm>
          <a:off x="19494500" y="127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45178</xdr:rowOff>
    </xdr:from>
    <xdr:ext cx="534377" cy="259045"/>
    <xdr:sp macro="" textlink="">
      <xdr:nvSpPr>
        <xdr:cNvPr id="861" name="テキスト ボックス 860"/>
        <xdr:cNvSpPr txBox="1"/>
      </xdr:nvSpPr>
      <xdr:spPr>
        <a:xfrm>
          <a:off x="19278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140015</xdr:rowOff>
    </xdr:from>
    <xdr:to>
      <xdr:col>27</xdr:col>
      <xdr:colOff>161925</xdr:colOff>
      <xdr:row>75</xdr:row>
      <xdr:rowOff>70165</xdr:rowOff>
    </xdr:to>
    <xdr:sp macro="" textlink="">
      <xdr:nvSpPr>
        <xdr:cNvPr id="862" name="円/楕円 861"/>
        <xdr:cNvSpPr/>
      </xdr:nvSpPr>
      <xdr:spPr>
        <a:xfrm>
          <a:off x="18605500" y="1282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61292</xdr:rowOff>
    </xdr:from>
    <xdr:ext cx="534377" cy="259045"/>
    <xdr:sp macro="" textlink="">
      <xdr:nvSpPr>
        <xdr:cNvPr id="863" name="テキスト ボックス 862"/>
        <xdr:cNvSpPr txBox="1"/>
      </xdr:nvSpPr>
      <xdr:spPr>
        <a:xfrm>
          <a:off x="18389111" y="1292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4" name="直線コネクタ 87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5" name="テキスト ボックス 87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6" name="直線コネクタ 87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7" name="テキスト ボックス 87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9" name="直線コネクタ 87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4" name="直線コネクタ 88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6" name="フローチャート : 判断 88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7" name="直線コネクタ 88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8" name="フローチャート : 判断 88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9" name="テキスト ボックス 88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0" name="直線コネクタ 88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1" name="フローチャート : 判断 89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2" name="テキスト ボックス 89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3" name="直線コネクタ 89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4" name="フローチャート : 判断 89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5" name="テキスト ボックス 89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6" name="フローチャート : 判断 89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7" name="テキスト ボックス 89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8" name="テキスト ボックス 89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9" name="テキスト ボックス 89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0" name="テキスト ボックス 89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1" name="テキスト ボックス 90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2" name="テキスト ボックス 90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3" name="円/楕円 90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5" name="円/楕円 90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6" name="テキスト ボックス 90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7" name="円/楕円 90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8" name="テキスト ボックス 90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9" name="円/楕円 90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0" name="テキスト ボックス 90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1" name="円/楕円 91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2" name="テキスト ボックス 91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3" name="正方形/長方形 9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4" name="正方形/長方形 9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5" name="テキスト ボックス 9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住民一人当たりの性質別決算では、旧来からの給与体系により人件費が類似団体等と比較して高いほか、道路や公共施設の老朽化などにより維持補修費、</a:t>
          </a:r>
          <a:r>
            <a:rPr kumimoji="1" lang="ja-JP" altLang="en-US" sz="1100" baseline="0">
              <a:solidFill>
                <a:sysClr val="windowText" lastClr="000000"/>
              </a:solidFill>
              <a:effectLst/>
              <a:latin typeface="+mn-lt"/>
              <a:ea typeface="+mn-ea"/>
              <a:cs typeface="+mn-cs"/>
            </a:rPr>
            <a:t>保育所運営経費及び障害者訓練等給付費</a:t>
          </a:r>
          <a:r>
            <a:rPr kumimoji="1" lang="ja-JP" altLang="ja-JP" sz="1100" baseline="0">
              <a:solidFill>
                <a:sysClr val="windowText" lastClr="000000"/>
              </a:solidFill>
              <a:effectLst/>
              <a:latin typeface="+mn-lt"/>
              <a:ea typeface="+mn-ea"/>
              <a:cs typeface="+mn-cs"/>
            </a:rPr>
            <a:t>など</a:t>
          </a:r>
          <a:r>
            <a:rPr kumimoji="1" lang="ja-JP" altLang="en-US" sz="1100" baseline="0">
              <a:solidFill>
                <a:sysClr val="windowText" lastClr="000000"/>
              </a:solidFill>
              <a:effectLst/>
              <a:latin typeface="+mn-lt"/>
              <a:ea typeface="+mn-ea"/>
              <a:cs typeface="+mn-cs"/>
            </a:rPr>
            <a:t>の社会関保障係費経費などによる扶助費などが類</a:t>
          </a:r>
          <a:r>
            <a:rPr kumimoji="1" lang="ja-JP" altLang="ja-JP" sz="1100" baseline="0">
              <a:solidFill>
                <a:sysClr val="windowText" lastClr="000000"/>
              </a:solidFill>
              <a:effectLst/>
              <a:latin typeface="+mn-lt"/>
              <a:ea typeface="+mn-ea"/>
              <a:cs typeface="+mn-cs"/>
            </a:rPr>
            <a:t>似団体等と比較して高い傾向にある。</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　一方で、事務経費や市単独事業などの精査などにより物件費、普通建設事業費は低い傾向にあります。</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　人件費をはじめとする義務的経費の抑制を図るとともに、公共施設アセットマネジメントを推進していく中で、</a:t>
          </a:r>
          <a:r>
            <a:rPr kumimoji="1" lang="ja-JP" altLang="en-US" sz="1100" baseline="0">
              <a:solidFill>
                <a:sysClr val="windowText" lastClr="000000"/>
              </a:solidFill>
              <a:effectLst/>
              <a:latin typeface="+mn-lt"/>
              <a:ea typeface="+mn-ea"/>
              <a:cs typeface="+mn-cs"/>
            </a:rPr>
            <a:t>今後さらに増加が予測される維持補修費等に留意しながら、</a:t>
          </a:r>
          <a:r>
            <a:rPr kumimoji="1" lang="ja-JP" altLang="ja-JP" sz="1100" baseline="0">
              <a:solidFill>
                <a:sysClr val="windowText" lastClr="000000"/>
              </a:solidFill>
              <a:effectLst/>
              <a:latin typeface="+mn-lt"/>
              <a:ea typeface="+mn-ea"/>
              <a:cs typeface="+mn-cs"/>
            </a:rPr>
            <a:t>普通建設事業を適正な規模で進めていきます。</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188,674
185,940
67.54
61,509,337
61,141,051
237,437
34,554,893
44,514,899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69487</xdr:rowOff>
    </xdr:from>
    <xdr:to>
      <xdr:col>6</xdr:col>
      <xdr:colOff>511175</xdr:colOff>
      <xdr:row>34</xdr:row>
      <xdr:rowOff>70031</xdr:rowOff>
    </xdr:to>
    <xdr:cxnSp macro="">
      <xdr:nvCxnSpPr>
        <xdr:cNvPr id="63" name="直線コネクタ 62"/>
        <xdr:cNvCxnSpPr/>
      </xdr:nvCxnSpPr>
      <xdr:spPr>
        <a:xfrm>
          <a:off x="3797300" y="5727337"/>
          <a:ext cx="838200" cy="17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76580</xdr:rowOff>
    </xdr:from>
    <xdr:ext cx="469744" cy="259045"/>
    <xdr:sp macro="" textlink="">
      <xdr:nvSpPr>
        <xdr:cNvPr id="64" name="議会費平均値テキスト"/>
        <xdr:cNvSpPr txBox="1"/>
      </xdr:nvSpPr>
      <xdr:spPr>
        <a:xfrm>
          <a:off x="4686300" y="6077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69487</xdr:rowOff>
    </xdr:from>
    <xdr:to>
      <xdr:col>5</xdr:col>
      <xdr:colOff>358775</xdr:colOff>
      <xdr:row>33</xdr:row>
      <xdr:rowOff>134801</xdr:rowOff>
    </xdr:to>
    <xdr:cxnSp macro="">
      <xdr:nvCxnSpPr>
        <xdr:cNvPr id="66" name="直線コネクタ 65"/>
        <xdr:cNvCxnSpPr/>
      </xdr:nvCxnSpPr>
      <xdr:spPr>
        <a:xfrm flipV="1">
          <a:off x="2908300" y="57273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94887</xdr:rowOff>
    </xdr:from>
    <xdr:to>
      <xdr:col>5</xdr:col>
      <xdr:colOff>409575</xdr:colOff>
      <xdr:row>34</xdr:row>
      <xdr:rowOff>25037</xdr:rowOff>
    </xdr:to>
    <xdr:sp macro="" textlink="">
      <xdr:nvSpPr>
        <xdr:cNvPr id="67" name="フローチャート : 判断 66"/>
        <xdr:cNvSpPr/>
      </xdr:nvSpPr>
      <xdr:spPr>
        <a:xfrm>
          <a:off x="3746500" y="575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16164</xdr:rowOff>
    </xdr:from>
    <xdr:ext cx="469744" cy="259045"/>
    <xdr:sp macro="" textlink="">
      <xdr:nvSpPr>
        <xdr:cNvPr id="68" name="テキスト ボックス 67"/>
        <xdr:cNvSpPr txBox="1"/>
      </xdr:nvSpPr>
      <xdr:spPr>
        <a:xfrm>
          <a:off x="3562427" y="58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134801</xdr:rowOff>
    </xdr:from>
    <xdr:to>
      <xdr:col>4</xdr:col>
      <xdr:colOff>155575</xdr:colOff>
      <xdr:row>34</xdr:row>
      <xdr:rowOff>29754</xdr:rowOff>
    </xdr:to>
    <xdr:cxnSp macro="">
      <xdr:nvCxnSpPr>
        <xdr:cNvPr id="69" name="直線コネクタ 68"/>
        <xdr:cNvCxnSpPr/>
      </xdr:nvCxnSpPr>
      <xdr:spPr>
        <a:xfrm flipV="1">
          <a:off x="2019300" y="5792651"/>
          <a:ext cx="88900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35214</xdr:rowOff>
    </xdr:from>
    <xdr:ext cx="469744" cy="259045"/>
    <xdr:sp macro="" textlink="">
      <xdr:nvSpPr>
        <xdr:cNvPr id="71" name="テキスト ボックス 70"/>
        <xdr:cNvSpPr txBox="1"/>
      </xdr:nvSpPr>
      <xdr:spPr>
        <a:xfrm>
          <a:off x="2673427"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126093</xdr:rowOff>
    </xdr:from>
    <xdr:to>
      <xdr:col>2</xdr:col>
      <xdr:colOff>638175</xdr:colOff>
      <xdr:row>34</xdr:row>
      <xdr:rowOff>29754</xdr:rowOff>
    </xdr:to>
    <xdr:cxnSp macro="">
      <xdr:nvCxnSpPr>
        <xdr:cNvPr id="72" name="直線コネクタ 71"/>
        <xdr:cNvCxnSpPr/>
      </xdr:nvCxnSpPr>
      <xdr:spPr>
        <a:xfrm>
          <a:off x="1130300" y="578394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53720</xdr:rowOff>
    </xdr:from>
    <xdr:ext cx="469744" cy="259045"/>
    <xdr:sp macro="" textlink="">
      <xdr:nvSpPr>
        <xdr:cNvPr id="74" name="テキスト ボックス 73"/>
        <xdr:cNvSpPr txBox="1"/>
      </xdr:nvSpPr>
      <xdr:spPr>
        <a:xfrm>
          <a:off x="1784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90187</xdr:rowOff>
    </xdr:from>
    <xdr:ext cx="469744" cy="259045"/>
    <xdr:sp macro="" textlink="">
      <xdr:nvSpPr>
        <xdr:cNvPr id="76" name="テキスト ボックス 75"/>
        <xdr:cNvSpPr txBox="1"/>
      </xdr:nvSpPr>
      <xdr:spPr>
        <a:xfrm>
          <a:off x="895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19231</xdr:rowOff>
    </xdr:from>
    <xdr:to>
      <xdr:col>6</xdr:col>
      <xdr:colOff>561975</xdr:colOff>
      <xdr:row>34</xdr:row>
      <xdr:rowOff>120831</xdr:rowOff>
    </xdr:to>
    <xdr:sp macro="" textlink="">
      <xdr:nvSpPr>
        <xdr:cNvPr id="82" name="円/楕円 81"/>
        <xdr:cNvSpPr/>
      </xdr:nvSpPr>
      <xdr:spPr>
        <a:xfrm>
          <a:off x="4584700" y="58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42108</xdr:rowOff>
    </xdr:from>
    <xdr:ext cx="469744" cy="259045"/>
    <xdr:sp macro="" textlink="">
      <xdr:nvSpPr>
        <xdr:cNvPr id="83" name="議会費該当値テキスト"/>
        <xdr:cNvSpPr txBox="1"/>
      </xdr:nvSpPr>
      <xdr:spPr>
        <a:xfrm>
          <a:off x="4686300" y="569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18687</xdr:rowOff>
    </xdr:from>
    <xdr:to>
      <xdr:col>5</xdr:col>
      <xdr:colOff>409575</xdr:colOff>
      <xdr:row>33</xdr:row>
      <xdr:rowOff>120287</xdr:rowOff>
    </xdr:to>
    <xdr:sp macro="" textlink="">
      <xdr:nvSpPr>
        <xdr:cNvPr id="84" name="円/楕円 83"/>
        <xdr:cNvSpPr/>
      </xdr:nvSpPr>
      <xdr:spPr>
        <a:xfrm>
          <a:off x="3746500" y="56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136814</xdr:rowOff>
    </xdr:from>
    <xdr:ext cx="469744" cy="259045"/>
    <xdr:sp macro="" textlink="">
      <xdr:nvSpPr>
        <xdr:cNvPr id="85" name="テキスト ボックス 84"/>
        <xdr:cNvSpPr txBox="1"/>
      </xdr:nvSpPr>
      <xdr:spPr>
        <a:xfrm>
          <a:off x="3562427" y="545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84001</xdr:rowOff>
    </xdr:from>
    <xdr:to>
      <xdr:col>4</xdr:col>
      <xdr:colOff>206375</xdr:colOff>
      <xdr:row>34</xdr:row>
      <xdr:rowOff>14151</xdr:rowOff>
    </xdr:to>
    <xdr:sp macro="" textlink="">
      <xdr:nvSpPr>
        <xdr:cNvPr id="86" name="円/楕円 85"/>
        <xdr:cNvSpPr/>
      </xdr:nvSpPr>
      <xdr:spPr>
        <a:xfrm>
          <a:off x="2857500" y="57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30678</xdr:rowOff>
    </xdr:from>
    <xdr:ext cx="469744" cy="259045"/>
    <xdr:sp macro="" textlink="">
      <xdr:nvSpPr>
        <xdr:cNvPr id="87" name="テキスト ボックス 86"/>
        <xdr:cNvSpPr txBox="1"/>
      </xdr:nvSpPr>
      <xdr:spPr>
        <a:xfrm>
          <a:off x="2673427" y="55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150404</xdr:rowOff>
    </xdr:from>
    <xdr:to>
      <xdr:col>3</xdr:col>
      <xdr:colOff>3175</xdr:colOff>
      <xdr:row>34</xdr:row>
      <xdr:rowOff>80554</xdr:rowOff>
    </xdr:to>
    <xdr:sp macro="" textlink="">
      <xdr:nvSpPr>
        <xdr:cNvPr id="88" name="円/楕円 87"/>
        <xdr:cNvSpPr/>
      </xdr:nvSpPr>
      <xdr:spPr>
        <a:xfrm>
          <a:off x="1968500" y="580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97081</xdr:rowOff>
    </xdr:from>
    <xdr:ext cx="469744" cy="259045"/>
    <xdr:sp macro="" textlink="">
      <xdr:nvSpPr>
        <xdr:cNvPr id="89" name="テキスト ボックス 88"/>
        <xdr:cNvSpPr txBox="1"/>
      </xdr:nvSpPr>
      <xdr:spPr>
        <a:xfrm>
          <a:off x="1784427" y="558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75293</xdr:rowOff>
    </xdr:from>
    <xdr:to>
      <xdr:col>1</xdr:col>
      <xdr:colOff>485775</xdr:colOff>
      <xdr:row>34</xdr:row>
      <xdr:rowOff>5443</xdr:rowOff>
    </xdr:to>
    <xdr:sp macro="" textlink="">
      <xdr:nvSpPr>
        <xdr:cNvPr id="90" name="円/楕円 89"/>
        <xdr:cNvSpPr/>
      </xdr:nvSpPr>
      <xdr:spPr>
        <a:xfrm>
          <a:off x="1079500" y="57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21970</xdr:rowOff>
    </xdr:from>
    <xdr:ext cx="469744" cy="259045"/>
    <xdr:sp macro="" textlink="">
      <xdr:nvSpPr>
        <xdr:cNvPr id="91" name="テキスト ボックス 90"/>
        <xdr:cNvSpPr txBox="1"/>
      </xdr:nvSpPr>
      <xdr:spPr>
        <a:xfrm>
          <a:off x="895427"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98361</xdr:rowOff>
    </xdr:from>
    <xdr:to>
      <xdr:col>6</xdr:col>
      <xdr:colOff>511175</xdr:colOff>
      <xdr:row>58</xdr:row>
      <xdr:rowOff>125488</xdr:rowOff>
    </xdr:to>
    <xdr:cxnSp macro="">
      <xdr:nvCxnSpPr>
        <xdr:cNvPr id="121" name="直線コネクタ 120"/>
        <xdr:cNvCxnSpPr/>
      </xdr:nvCxnSpPr>
      <xdr:spPr>
        <a:xfrm>
          <a:off x="3797300" y="10042461"/>
          <a:ext cx="8382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2544</xdr:rowOff>
    </xdr:from>
    <xdr:ext cx="534377" cy="259045"/>
    <xdr:sp macro="" textlink="">
      <xdr:nvSpPr>
        <xdr:cNvPr id="122" name="総務費平均値テキスト"/>
        <xdr:cNvSpPr txBox="1"/>
      </xdr:nvSpPr>
      <xdr:spPr>
        <a:xfrm>
          <a:off x="4686300" y="960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98361</xdr:rowOff>
    </xdr:from>
    <xdr:to>
      <xdr:col>5</xdr:col>
      <xdr:colOff>358775</xdr:colOff>
      <xdr:row>58</xdr:row>
      <xdr:rowOff>129928</xdr:rowOff>
    </xdr:to>
    <xdr:cxnSp macro="">
      <xdr:nvCxnSpPr>
        <xdr:cNvPr id="124" name="直線コネクタ 123"/>
        <xdr:cNvCxnSpPr/>
      </xdr:nvCxnSpPr>
      <xdr:spPr>
        <a:xfrm flipV="1">
          <a:off x="2908300" y="10042461"/>
          <a:ext cx="889000" cy="3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33617</xdr:rowOff>
    </xdr:from>
    <xdr:to>
      <xdr:col>5</xdr:col>
      <xdr:colOff>409575</xdr:colOff>
      <xdr:row>56</xdr:row>
      <xdr:rowOff>135217</xdr:rowOff>
    </xdr:to>
    <xdr:sp macro="" textlink="">
      <xdr:nvSpPr>
        <xdr:cNvPr id="125" name="フローチャート : 判断 124"/>
        <xdr:cNvSpPr/>
      </xdr:nvSpPr>
      <xdr:spPr>
        <a:xfrm>
          <a:off x="3746500" y="96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151744</xdr:rowOff>
    </xdr:from>
    <xdr:ext cx="534377" cy="259045"/>
    <xdr:sp macro="" textlink="">
      <xdr:nvSpPr>
        <xdr:cNvPr id="126" name="テキスト ボックス 125"/>
        <xdr:cNvSpPr txBox="1"/>
      </xdr:nvSpPr>
      <xdr:spPr>
        <a:xfrm>
          <a:off x="3530111" y="941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44,902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74302</xdr:rowOff>
    </xdr:from>
    <xdr:to>
      <xdr:col>4</xdr:col>
      <xdr:colOff>155575</xdr:colOff>
      <xdr:row>58</xdr:row>
      <xdr:rowOff>129928</xdr:rowOff>
    </xdr:to>
    <xdr:cxnSp macro="">
      <xdr:nvCxnSpPr>
        <xdr:cNvPr id="127" name="直線コネクタ 126"/>
        <xdr:cNvCxnSpPr/>
      </xdr:nvCxnSpPr>
      <xdr:spPr>
        <a:xfrm>
          <a:off x="2019300" y="10018402"/>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93242</xdr:rowOff>
    </xdr:from>
    <xdr:ext cx="534377" cy="259045"/>
    <xdr:sp macro="" textlink="">
      <xdr:nvSpPr>
        <xdr:cNvPr id="129" name="テキスト ボックス 128"/>
        <xdr:cNvSpPr txBox="1"/>
      </xdr:nvSpPr>
      <xdr:spPr>
        <a:xfrm>
          <a:off x="2641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74302</xdr:rowOff>
    </xdr:from>
    <xdr:to>
      <xdr:col>2</xdr:col>
      <xdr:colOff>638175</xdr:colOff>
      <xdr:row>58</xdr:row>
      <xdr:rowOff>106610</xdr:rowOff>
    </xdr:to>
    <xdr:cxnSp macro="">
      <xdr:nvCxnSpPr>
        <xdr:cNvPr id="130" name="直線コネクタ 129"/>
        <xdr:cNvCxnSpPr/>
      </xdr:nvCxnSpPr>
      <xdr:spPr>
        <a:xfrm flipV="1">
          <a:off x="1130300" y="10018402"/>
          <a:ext cx="889000" cy="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87489</xdr:rowOff>
    </xdr:from>
    <xdr:ext cx="534377" cy="259045"/>
    <xdr:sp macro="" textlink="">
      <xdr:nvSpPr>
        <xdr:cNvPr id="132" name="テキスト ボックス 131"/>
        <xdr:cNvSpPr txBox="1"/>
      </xdr:nvSpPr>
      <xdr:spPr>
        <a:xfrm>
          <a:off x="1752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74688</xdr:rowOff>
    </xdr:from>
    <xdr:to>
      <xdr:col>6</xdr:col>
      <xdr:colOff>561975</xdr:colOff>
      <xdr:row>59</xdr:row>
      <xdr:rowOff>4838</xdr:rowOff>
    </xdr:to>
    <xdr:sp macro="" textlink="">
      <xdr:nvSpPr>
        <xdr:cNvPr id="140" name="円/楕円 139"/>
        <xdr:cNvSpPr/>
      </xdr:nvSpPr>
      <xdr:spPr>
        <a:xfrm>
          <a:off x="4584700" y="1001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161065</xdr:rowOff>
    </xdr:from>
    <xdr:ext cx="534377" cy="259045"/>
    <xdr:sp macro="" textlink="">
      <xdr:nvSpPr>
        <xdr:cNvPr id="141" name="総務費該当値テキスト"/>
        <xdr:cNvSpPr txBox="1"/>
      </xdr:nvSpPr>
      <xdr:spPr>
        <a:xfrm>
          <a:off x="4686300" y="993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24,746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47561</xdr:rowOff>
    </xdr:from>
    <xdr:to>
      <xdr:col>5</xdr:col>
      <xdr:colOff>409575</xdr:colOff>
      <xdr:row>58</xdr:row>
      <xdr:rowOff>149161</xdr:rowOff>
    </xdr:to>
    <xdr:sp macro="" textlink="">
      <xdr:nvSpPr>
        <xdr:cNvPr id="142" name="円/楕円 141"/>
        <xdr:cNvSpPr/>
      </xdr:nvSpPr>
      <xdr:spPr>
        <a:xfrm>
          <a:off x="3746500" y="99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140288</xdr:rowOff>
    </xdr:from>
    <xdr:ext cx="534377" cy="259045"/>
    <xdr:sp macro="" textlink="">
      <xdr:nvSpPr>
        <xdr:cNvPr id="143" name="テキスト ボックス 142"/>
        <xdr:cNvSpPr txBox="1"/>
      </xdr:nvSpPr>
      <xdr:spPr>
        <a:xfrm>
          <a:off x="3530111" y="1008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79128</xdr:rowOff>
    </xdr:from>
    <xdr:to>
      <xdr:col>4</xdr:col>
      <xdr:colOff>206375</xdr:colOff>
      <xdr:row>59</xdr:row>
      <xdr:rowOff>9278</xdr:rowOff>
    </xdr:to>
    <xdr:sp macro="" textlink="">
      <xdr:nvSpPr>
        <xdr:cNvPr id="144" name="円/楕円 143"/>
        <xdr:cNvSpPr/>
      </xdr:nvSpPr>
      <xdr:spPr>
        <a:xfrm>
          <a:off x="2857500" y="100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405</xdr:rowOff>
    </xdr:from>
    <xdr:ext cx="534377" cy="259045"/>
    <xdr:sp macro="" textlink="">
      <xdr:nvSpPr>
        <xdr:cNvPr id="145" name="テキスト ボックス 144"/>
        <xdr:cNvSpPr txBox="1"/>
      </xdr:nvSpPr>
      <xdr:spPr>
        <a:xfrm>
          <a:off x="2641111" y="101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24,513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23502</xdr:rowOff>
    </xdr:from>
    <xdr:to>
      <xdr:col>3</xdr:col>
      <xdr:colOff>3175</xdr:colOff>
      <xdr:row>58</xdr:row>
      <xdr:rowOff>125102</xdr:rowOff>
    </xdr:to>
    <xdr:sp macro="" textlink="">
      <xdr:nvSpPr>
        <xdr:cNvPr id="146" name="円/楕円 145"/>
        <xdr:cNvSpPr/>
      </xdr:nvSpPr>
      <xdr:spPr>
        <a:xfrm>
          <a:off x="1968500" y="99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116229</xdr:rowOff>
    </xdr:from>
    <xdr:ext cx="534377" cy="259045"/>
    <xdr:sp macro="" textlink="">
      <xdr:nvSpPr>
        <xdr:cNvPr id="147" name="テキスト ボックス 146"/>
        <xdr:cNvSpPr txBox="1"/>
      </xdr:nvSpPr>
      <xdr:spPr>
        <a:xfrm>
          <a:off x="1752111" y="100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55810</xdr:rowOff>
    </xdr:from>
    <xdr:to>
      <xdr:col>1</xdr:col>
      <xdr:colOff>485775</xdr:colOff>
      <xdr:row>58</xdr:row>
      <xdr:rowOff>157410</xdr:rowOff>
    </xdr:to>
    <xdr:sp macro="" textlink="">
      <xdr:nvSpPr>
        <xdr:cNvPr id="148" name="円/楕円 147"/>
        <xdr:cNvSpPr/>
      </xdr:nvSpPr>
      <xdr:spPr>
        <a:xfrm>
          <a:off x="1079500" y="99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148537</xdr:rowOff>
    </xdr:from>
    <xdr:ext cx="534377" cy="259045"/>
    <xdr:sp macro="" textlink="">
      <xdr:nvSpPr>
        <xdr:cNvPr id="149" name="テキスト ボックス 148"/>
        <xdr:cNvSpPr txBox="1"/>
      </xdr:nvSpPr>
      <xdr:spPr>
        <a:xfrm>
          <a:off x="863111" y="1009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89770</xdr:rowOff>
    </xdr:from>
    <xdr:to>
      <xdr:col>6</xdr:col>
      <xdr:colOff>511175</xdr:colOff>
      <xdr:row>77</xdr:row>
      <xdr:rowOff>104290</xdr:rowOff>
    </xdr:to>
    <xdr:cxnSp macro="">
      <xdr:nvCxnSpPr>
        <xdr:cNvPr id="177" name="直線コネクタ 176"/>
        <xdr:cNvCxnSpPr/>
      </xdr:nvCxnSpPr>
      <xdr:spPr>
        <a:xfrm flipV="1">
          <a:off x="3797300" y="13291420"/>
          <a:ext cx="838200" cy="1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11134</xdr:rowOff>
    </xdr:from>
    <xdr:ext cx="599010" cy="259045"/>
    <xdr:sp macro="" textlink="">
      <xdr:nvSpPr>
        <xdr:cNvPr id="178" name="民生費平均値テキスト"/>
        <xdr:cNvSpPr txBox="1"/>
      </xdr:nvSpPr>
      <xdr:spPr>
        <a:xfrm>
          <a:off x="4686300" y="13041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104290</xdr:rowOff>
    </xdr:from>
    <xdr:to>
      <xdr:col>5</xdr:col>
      <xdr:colOff>358775</xdr:colOff>
      <xdr:row>77</xdr:row>
      <xdr:rowOff>117873</xdr:rowOff>
    </xdr:to>
    <xdr:cxnSp macro="">
      <xdr:nvCxnSpPr>
        <xdr:cNvPr id="180" name="直線コネクタ 179"/>
        <xdr:cNvCxnSpPr/>
      </xdr:nvCxnSpPr>
      <xdr:spPr>
        <a:xfrm flipV="1">
          <a:off x="2908300" y="13305940"/>
          <a:ext cx="889000" cy="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158229</xdr:rowOff>
    </xdr:from>
    <xdr:to>
      <xdr:col>5</xdr:col>
      <xdr:colOff>409575</xdr:colOff>
      <xdr:row>77</xdr:row>
      <xdr:rowOff>88379</xdr:rowOff>
    </xdr:to>
    <xdr:sp macro="" textlink="">
      <xdr:nvSpPr>
        <xdr:cNvPr id="181" name="フローチャート : 判断 180"/>
        <xdr:cNvSpPr/>
      </xdr:nvSpPr>
      <xdr:spPr>
        <a:xfrm>
          <a:off x="3746500" y="1318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104907</xdr:rowOff>
    </xdr:from>
    <xdr:ext cx="599010" cy="259045"/>
    <xdr:sp macro="" textlink="">
      <xdr:nvSpPr>
        <xdr:cNvPr id="182" name="テキスト ボックス 181"/>
        <xdr:cNvSpPr txBox="1"/>
      </xdr:nvSpPr>
      <xdr:spPr>
        <a:xfrm>
          <a:off x="3497794" y="1296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159,836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117873</xdr:rowOff>
    </xdr:from>
    <xdr:to>
      <xdr:col>4</xdr:col>
      <xdr:colOff>155575</xdr:colOff>
      <xdr:row>77</xdr:row>
      <xdr:rowOff>145597</xdr:rowOff>
    </xdr:to>
    <xdr:cxnSp macro="">
      <xdr:nvCxnSpPr>
        <xdr:cNvPr id="183" name="直線コネクタ 182"/>
        <xdr:cNvCxnSpPr/>
      </xdr:nvCxnSpPr>
      <xdr:spPr>
        <a:xfrm flipV="1">
          <a:off x="2019300" y="13319523"/>
          <a:ext cx="889000" cy="2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153864</xdr:rowOff>
    </xdr:from>
    <xdr:ext cx="599010" cy="259045"/>
    <xdr:sp macro="" textlink="">
      <xdr:nvSpPr>
        <xdr:cNvPr id="185" name="テキスト ボックス 184"/>
        <xdr:cNvSpPr txBox="1"/>
      </xdr:nvSpPr>
      <xdr:spPr>
        <a:xfrm>
          <a:off x="2608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145597</xdr:rowOff>
    </xdr:from>
    <xdr:to>
      <xdr:col>2</xdr:col>
      <xdr:colOff>638175</xdr:colOff>
      <xdr:row>77</xdr:row>
      <xdr:rowOff>166478</xdr:rowOff>
    </xdr:to>
    <xdr:cxnSp macro="">
      <xdr:nvCxnSpPr>
        <xdr:cNvPr id="186" name="直線コネクタ 185"/>
        <xdr:cNvCxnSpPr/>
      </xdr:nvCxnSpPr>
      <xdr:spPr>
        <a:xfrm flipV="1">
          <a:off x="1130300" y="13347247"/>
          <a:ext cx="889000" cy="2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8255</xdr:rowOff>
    </xdr:from>
    <xdr:ext cx="599010" cy="259045"/>
    <xdr:sp macro="" textlink="">
      <xdr:nvSpPr>
        <xdr:cNvPr id="188" name="テキスト ボックス 187"/>
        <xdr:cNvSpPr txBox="1"/>
      </xdr:nvSpPr>
      <xdr:spPr>
        <a:xfrm>
          <a:off x="1719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24111</xdr:rowOff>
    </xdr:from>
    <xdr:ext cx="599010" cy="259045"/>
    <xdr:sp macro="" textlink="">
      <xdr:nvSpPr>
        <xdr:cNvPr id="190" name="テキスト ボックス 189"/>
        <xdr:cNvSpPr txBox="1"/>
      </xdr:nvSpPr>
      <xdr:spPr>
        <a:xfrm>
          <a:off x="830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38970</xdr:rowOff>
    </xdr:from>
    <xdr:to>
      <xdr:col>6</xdr:col>
      <xdr:colOff>561975</xdr:colOff>
      <xdr:row>77</xdr:row>
      <xdr:rowOff>140570</xdr:rowOff>
    </xdr:to>
    <xdr:sp macro="" textlink="">
      <xdr:nvSpPr>
        <xdr:cNvPr id="196" name="円/楕円 195"/>
        <xdr:cNvSpPr/>
      </xdr:nvSpPr>
      <xdr:spPr>
        <a:xfrm>
          <a:off x="4584700" y="132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17397</xdr:rowOff>
    </xdr:from>
    <xdr:ext cx="599010" cy="259045"/>
    <xdr:sp macro="" textlink="">
      <xdr:nvSpPr>
        <xdr:cNvPr id="197" name="民生費該当値テキスト"/>
        <xdr:cNvSpPr txBox="1"/>
      </xdr:nvSpPr>
      <xdr:spPr>
        <a:xfrm>
          <a:off x="4686300" y="1321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148,421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53490</xdr:rowOff>
    </xdr:from>
    <xdr:to>
      <xdr:col>5</xdr:col>
      <xdr:colOff>409575</xdr:colOff>
      <xdr:row>77</xdr:row>
      <xdr:rowOff>155090</xdr:rowOff>
    </xdr:to>
    <xdr:sp macro="" textlink="">
      <xdr:nvSpPr>
        <xdr:cNvPr id="198" name="円/楕円 197"/>
        <xdr:cNvSpPr/>
      </xdr:nvSpPr>
      <xdr:spPr>
        <a:xfrm>
          <a:off x="3746500" y="1325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146217</xdr:rowOff>
    </xdr:from>
    <xdr:ext cx="599010" cy="259045"/>
    <xdr:sp macro="" textlink="">
      <xdr:nvSpPr>
        <xdr:cNvPr id="199" name="テキスト ボックス 198"/>
        <xdr:cNvSpPr txBox="1"/>
      </xdr:nvSpPr>
      <xdr:spPr>
        <a:xfrm>
          <a:off x="3497794" y="1334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145,245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67073</xdr:rowOff>
    </xdr:from>
    <xdr:to>
      <xdr:col>4</xdr:col>
      <xdr:colOff>206375</xdr:colOff>
      <xdr:row>77</xdr:row>
      <xdr:rowOff>168673</xdr:rowOff>
    </xdr:to>
    <xdr:sp macro="" textlink="">
      <xdr:nvSpPr>
        <xdr:cNvPr id="200" name="円/楕円 199"/>
        <xdr:cNvSpPr/>
      </xdr:nvSpPr>
      <xdr:spPr>
        <a:xfrm>
          <a:off x="2857500" y="1326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159800</xdr:rowOff>
    </xdr:from>
    <xdr:ext cx="599010" cy="259045"/>
    <xdr:sp macro="" textlink="">
      <xdr:nvSpPr>
        <xdr:cNvPr id="201" name="テキスト ボックス 200"/>
        <xdr:cNvSpPr txBox="1"/>
      </xdr:nvSpPr>
      <xdr:spPr>
        <a:xfrm>
          <a:off x="2608794" y="133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142,274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94797</xdr:rowOff>
    </xdr:from>
    <xdr:to>
      <xdr:col>3</xdr:col>
      <xdr:colOff>3175</xdr:colOff>
      <xdr:row>78</xdr:row>
      <xdr:rowOff>24947</xdr:rowOff>
    </xdr:to>
    <xdr:sp macro="" textlink="">
      <xdr:nvSpPr>
        <xdr:cNvPr id="202" name="円/楕円 201"/>
        <xdr:cNvSpPr/>
      </xdr:nvSpPr>
      <xdr:spPr>
        <a:xfrm>
          <a:off x="1968500" y="1329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16074</xdr:rowOff>
    </xdr:from>
    <xdr:ext cx="599010" cy="259045"/>
    <xdr:sp macro="" textlink="">
      <xdr:nvSpPr>
        <xdr:cNvPr id="203" name="テキスト ボックス 202"/>
        <xdr:cNvSpPr txBox="1"/>
      </xdr:nvSpPr>
      <xdr:spPr>
        <a:xfrm>
          <a:off x="1719794" y="1338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136,210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115678</xdr:rowOff>
    </xdr:from>
    <xdr:to>
      <xdr:col>1</xdr:col>
      <xdr:colOff>485775</xdr:colOff>
      <xdr:row>78</xdr:row>
      <xdr:rowOff>45828</xdr:rowOff>
    </xdr:to>
    <xdr:sp macro="" textlink="">
      <xdr:nvSpPr>
        <xdr:cNvPr id="204" name="円/楕円 203"/>
        <xdr:cNvSpPr/>
      </xdr:nvSpPr>
      <xdr:spPr>
        <a:xfrm>
          <a:off x="1079500" y="133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36955</xdr:rowOff>
    </xdr:from>
    <xdr:ext cx="599010" cy="259045"/>
    <xdr:sp macro="" textlink="">
      <xdr:nvSpPr>
        <xdr:cNvPr id="205" name="テキスト ボックス 204"/>
        <xdr:cNvSpPr txBox="1"/>
      </xdr:nvSpPr>
      <xdr:spPr>
        <a:xfrm>
          <a:off x="830794" y="13410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30" name="直線コネクタ 229"/>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31"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2" name="直線コネクタ 231"/>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3"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4" name="直線コネクタ 233"/>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53212</xdr:rowOff>
    </xdr:from>
    <xdr:to>
      <xdr:col>6</xdr:col>
      <xdr:colOff>511175</xdr:colOff>
      <xdr:row>96</xdr:row>
      <xdr:rowOff>66624</xdr:rowOff>
    </xdr:to>
    <xdr:cxnSp macro="">
      <xdr:nvCxnSpPr>
        <xdr:cNvPr id="235" name="直線コネクタ 234"/>
        <xdr:cNvCxnSpPr/>
      </xdr:nvCxnSpPr>
      <xdr:spPr>
        <a:xfrm flipV="1">
          <a:off x="3797300" y="16512412"/>
          <a:ext cx="8382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130218</xdr:rowOff>
    </xdr:from>
    <xdr:ext cx="534377" cy="259045"/>
    <xdr:sp macro="" textlink="">
      <xdr:nvSpPr>
        <xdr:cNvPr id="236" name="衛生費平均値テキスト"/>
        <xdr:cNvSpPr txBox="1"/>
      </xdr:nvSpPr>
      <xdr:spPr>
        <a:xfrm>
          <a:off x="4686300" y="1607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7" name="フローチャート : 判断 236"/>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58889</xdr:rowOff>
    </xdr:from>
    <xdr:to>
      <xdr:col>5</xdr:col>
      <xdr:colOff>358775</xdr:colOff>
      <xdr:row>96</xdr:row>
      <xdr:rowOff>66624</xdr:rowOff>
    </xdr:to>
    <xdr:cxnSp macro="">
      <xdr:nvCxnSpPr>
        <xdr:cNvPr id="238" name="直線コネクタ 237"/>
        <xdr:cNvCxnSpPr/>
      </xdr:nvCxnSpPr>
      <xdr:spPr>
        <a:xfrm>
          <a:off x="2908300" y="16518089"/>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141973</xdr:rowOff>
    </xdr:from>
    <xdr:to>
      <xdr:col>5</xdr:col>
      <xdr:colOff>409575</xdr:colOff>
      <xdr:row>95</xdr:row>
      <xdr:rowOff>72123</xdr:rowOff>
    </xdr:to>
    <xdr:sp macro="" textlink="">
      <xdr:nvSpPr>
        <xdr:cNvPr id="239" name="フローチャート : 判断 238"/>
        <xdr:cNvSpPr/>
      </xdr:nvSpPr>
      <xdr:spPr>
        <a:xfrm>
          <a:off x="3746500" y="162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88650</xdr:rowOff>
    </xdr:from>
    <xdr:ext cx="534377" cy="259045"/>
    <xdr:sp macro="" textlink="">
      <xdr:nvSpPr>
        <xdr:cNvPr id="240" name="テキスト ボックス 239"/>
        <xdr:cNvSpPr txBox="1"/>
      </xdr:nvSpPr>
      <xdr:spPr>
        <a:xfrm>
          <a:off x="3530111" y="160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28,607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58889</xdr:rowOff>
    </xdr:from>
    <xdr:to>
      <xdr:col>4</xdr:col>
      <xdr:colOff>155575</xdr:colOff>
      <xdr:row>96</xdr:row>
      <xdr:rowOff>136537</xdr:rowOff>
    </xdr:to>
    <xdr:cxnSp macro="">
      <xdr:nvCxnSpPr>
        <xdr:cNvPr id="241" name="直線コネクタ 240"/>
        <xdr:cNvCxnSpPr/>
      </xdr:nvCxnSpPr>
      <xdr:spPr>
        <a:xfrm flipV="1">
          <a:off x="2019300" y="16518089"/>
          <a:ext cx="889000" cy="7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70765</xdr:rowOff>
    </xdr:from>
    <xdr:to>
      <xdr:col>4</xdr:col>
      <xdr:colOff>206375</xdr:colOff>
      <xdr:row>95</xdr:row>
      <xdr:rowOff>915</xdr:rowOff>
    </xdr:to>
    <xdr:sp macro="" textlink="">
      <xdr:nvSpPr>
        <xdr:cNvPr id="242" name="フローチャート : 判断 241"/>
        <xdr:cNvSpPr/>
      </xdr:nvSpPr>
      <xdr:spPr>
        <a:xfrm>
          <a:off x="2857500" y="161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17442</xdr:rowOff>
    </xdr:from>
    <xdr:ext cx="534377" cy="259045"/>
    <xdr:sp macro="" textlink="">
      <xdr:nvSpPr>
        <xdr:cNvPr id="243" name="テキスト ボックス 242"/>
        <xdr:cNvSpPr txBox="1"/>
      </xdr:nvSpPr>
      <xdr:spPr>
        <a:xfrm>
          <a:off x="2641111" y="1596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136537</xdr:rowOff>
    </xdr:from>
    <xdr:to>
      <xdr:col>2</xdr:col>
      <xdr:colOff>638175</xdr:colOff>
      <xdr:row>96</xdr:row>
      <xdr:rowOff>140081</xdr:rowOff>
    </xdr:to>
    <xdr:cxnSp macro="">
      <xdr:nvCxnSpPr>
        <xdr:cNvPr id="244" name="直線コネクタ 243"/>
        <xdr:cNvCxnSpPr/>
      </xdr:nvCxnSpPr>
      <xdr:spPr>
        <a:xfrm flipV="1">
          <a:off x="1130300" y="16595737"/>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117666</xdr:rowOff>
    </xdr:from>
    <xdr:to>
      <xdr:col>3</xdr:col>
      <xdr:colOff>3175</xdr:colOff>
      <xdr:row>95</xdr:row>
      <xdr:rowOff>47816</xdr:rowOff>
    </xdr:to>
    <xdr:sp macro="" textlink="">
      <xdr:nvSpPr>
        <xdr:cNvPr id="245" name="フローチャート : 判断 244"/>
        <xdr:cNvSpPr/>
      </xdr:nvSpPr>
      <xdr:spPr>
        <a:xfrm>
          <a:off x="1968500" y="162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64343</xdr:rowOff>
    </xdr:from>
    <xdr:ext cx="534377" cy="259045"/>
    <xdr:sp macro="" textlink="">
      <xdr:nvSpPr>
        <xdr:cNvPr id="246" name="テキスト ボックス 245"/>
        <xdr:cNvSpPr txBox="1"/>
      </xdr:nvSpPr>
      <xdr:spPr>
        <a:xfrm>
          <a:off x="1752111" y="160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111989</xdr:rowOff>
    </xdr:from>
    <xdr:to>
      <xdr:col>1</xdr:col>
      <xdr:colOff>485775</xdr:colOff>
      <xdr:row>95</xdr:row>
      <xdr:rowOff>42139</xdr:rowOff>
    </xdr:to>
    <xdr:sp macro="" textlink="">
      <xdr:nvSpPr>
        <xdr:cNvPr id="247" name="フローチャート : 判断 246"/>
        <xdr:cNvSpPr/>
      </xdr:nvSpPr>
      <xdr:spPr>
        <a:xfrm>
          <a:off x="1079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58666</xdr:rowOff>
    </xdr:from>
    <xdr:ext cx="534377" cy="259045"/>
    <xdr:sp macro="" textlink="">
      <xdr:nvSpPr>
        <xdr:cNvPr id="248" name="テキスト ボックス 247"/>
        <xdr:cNvSpPr txBox="1"/>
      </xdr:nvSpPr>
      <xdr:spPr>
        <a:xfrm>
          <a:off x="863111" y="160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2412</xdr:rowOff>
    </xdr:from>
    <xdr:to>
      <xdr:col>6</xdr:col>
      <xdr:colOff>561975</xdr:colOff>
      <xdr:row>96</xdr:row>
      <xdr:rowOff>104012</xdr:rowOff>
    </xdr:to>
    <xdr:sp macro="" textlink="">
      <xdr:nvSpPr>
        <xdr:cNvPr id="254" name="円/楕円 253"/>
        <xdr:cNvSpPr/>
      </xdr:nvSpPr>
      <xdr:spPr>
        <a:xfrm>
          <a:off x="4584700" y="1646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152289</xdr:rowOff>
    </xdr:from>
    <xdr:ext cx="534377" cy="259045"/>
    <xdr:sp macro="" textlink="">
      <xdr:nvSpPr>
        <xdr:cNvPr id="255" name="衛生費該当値テキスト"/>
        <xdr:cNvSpPr txBox="1"/>
      </xdr:nvSpPr>
      <xdr:spPr>
        <a:xfrm>
          <a:off x="4686300" y="1644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23,270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15824</xdr:rowOff>
    </xdr:from>
    <xdr:to>
      <xdr:col>5</xdr:col>
      <xdr:colOff>409575</xdr:colOff>
      <xdr:row>96</xdr:row>
      <xdr:rowOff>117424</xdr:rowOff>
    </xdr:to>
    <xdr:sp macro="" textlink="">
      <xdr:nvSpPr>
        <xdr:cNvPr id="256" name="円/楕円 255"/>
        <xdr:cNvSpPr/>
      </xdr:nvSpPr>
      <xdr:spPr>
        <a:xfrm>
          <a:off x="3746500" y="1647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108551</xdr:rowOff>
    </xdr:from>
    <xdr:ext cx="534377" cy="259045"/>
    <xdr:sp macro="" textlink="">
      <xdr:nvSpPr>
        <xdr:cNvPr id="257" name="テキスト ボックス 256"/>
        <xdr:cNvSpPr txBox="1"/>
      </xdr:nvSpPr>
      <xdr:spPr>
        <a:xfrm>
          <a:off x="3530111" y="1656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8089</xdr:rowOff>
    </xdr:from>
    <xdr:to>
      <xdr:col>4</xdr:col>
      <xdr:colOff>206375</xdr:colOff>
      <xdr:row>96</xdr:row>
      <xdr:rowOff>109689</xdr:rowOff>
    </xdr:to>
    <xdr:sp macro="" textlink="">
      <xdr:nvSpPr>
        <xdr:cNvPr id="258" name="円/楕円 257"/>
        <xdr:cNvSpPr/>
      </xdr:nvSpPr>
      <xdr:spPr>
        <a:xfrm>
          <a:off x="2857500" y="1646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100816</xdr:rowOff>
    </xdr:from>
    <xdr:ext cx="534377" cy="259045"/>
    <xdr:sp macro="" textlink="">
      <xdr:nvSpPr>
        <xdr:cNvPr id="259" name="テキスト ボックス 258"/>
        <xdr:cNvSpPr txBox="1"/>
      </xdr:nvSpPr>
      <xdr:spPr>
        <a:xfrm>
          <a:off x="2641111" y="1656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85737</xdr:rowOff>
    </xdr:from>
    <xdr:to>
      <xdr:col>3</xdr:col>
      <xdr:colOff>3175</xdr:colOff>
      <xdr:row>97</xdr:row>
      <xdr:rowOff>15887</xdr:rowOff>
    </xdr:to>
    <xdr:sp macro="" textlink="">
      <xdr:nvSpPr>
        <xdr:cNvPr id="260" name="円/楕円 259"/>
        <xdr:cNvSpPr/>
      </xdr:nvSpPr>
      <xdr:spPr>
        <a:xfrm>
          <a:off x="1968500" y="1654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7014</xdr:rowOff>
    </xdr:from>
    <xdr:ext cx="534377" cy="259045"/>
    <xdr:sp macro="" textlink="">
      <xdr:nvSpPr>
        <xdr:cNvPr id="261" name="テキスト ボックス 260"/>
        <xdr:cNvSpPr txBox="1"/>
      </xdr:nvSpPr>
      <xdr:spPr>
        <a:xfrm>
          <a:off x="1752111" y="1663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89281</xdr:rowOff>
    </xdr:from>
    <xdr:to>
      <xdr:col>1</xdr:col>
      <xdr:colOff>485775</xdr:colOff>
      <xdr:row>97</xdr:row>
      <xdr:rowOff>19431</xdr:rowOff>
    </xdr:to>
    <xdr:sp macro="" textlink="">
      <xdr:nvSpPr>
        <xdr:cNvPr id="262" name="円/楕円 261"/>
        <xdr:cNvSpPr/>
      </xdr:nvSpPr>
      <xdr:spPr>
        <a:xfrm>
          <a:off x="1079500" y="165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10558</xdr:rowOff>
    </xdr:from>
    <xdr:ext cx="534377" cy="259045"/>
    <xdr:sp macro="" textlink="">
      <xdr:nvSpPr>
        <xdr:cNvPr id="263" name="テキスト ボックス 262"/>
        <xdr:cNvSpPr txBox="1"/>
      </xdr:nvSpPr>
      <xdr:spPr>
        <a:xfrm>
          <a:off x="863111" y="1664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5" name="直線コネクタ 284"/>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6"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7" name="直線コネクタ 286"/>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8"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9" name="直線コネクタ 288"/>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95352</xdr:rowOff>
    </xdr:from>
    <xdr:to>
      <xdr:col>15</xdr:col>
      <xdr:colOff>180975</xdr:colOff>
      <xdr:row>38</xdr:row>
      <xdr:rowOff>20371</xdr:rowOff>
    </xdr:to>
    <xdr:cxnSp macro="">
      <xdr:nvCxnSpPr>
        <xdr:cNvPr id="290" name="直線コネクタ 289"/>
        <xdr:cNvCxnSpPr/>
      </xdr:nvCxnSpPr>
      <xdr:spPr>
        <a:xfrm>
          <a:off x="9639300" y="6439002"/>
          <a:ext cx="838200" cy="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98061</xdr:rowOff>
    </xdr:from>
    <xdr:ext cx="378565" cy="259045"/>
    <xdr:sp macro="" textlink="">
      <xdr:nvSpPr>
        <xdr:cNvPr id="291" name="労働費平均値テキスト"/>
        <xdr:cNvSpPr txBox="1"/>
      </xdr:nvSpPr>
      <xdr:spPr>
        <a:xfrm>
          <a:off x="10528300" y="6098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2" name="フローチャート : 判断 291"/>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84836</xdr:rowOff>
    </xdr:from>
    <xdr:to>
      <xdr:col>14</xdr:col>
      <xdr:colOff>28575</xdr:colOff>
      <xdr:row>37</xdr:row>
      <xdr:rowOff>95352</xdr:rowOff>
    </xdr:to>
    <xdr:cxnSp macro="">
      <xdr:nvCxnSpPr>
        <xdr:cNvPr id="293" name="直線コネクタ 292"/>
        <xdr:cNvCxnSpPr/>
      </xdr:nvCxnSpPr>
      <xdr:spPr>
        <a:xfrm>
          <a:off x="8750300" y="6428486"/>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165252</xdr:rowOff>
    </xdr:from>
    <xdr:to>
      <xdr:col>14</xdr:col>
      <xdr:colOff>79375</xdr:colOff>
      <xdr:row>36</xdr:row>
      <xdr:rowOff>95402</xdr:rowOff>
    </xdr:to>
    <xdr:sp macro="" textlink="">
      <xdr:nvSpPr>
        <xdr:cNvPr id="294" name="フローチャート : 判断 293"/>
        <xdr:cNvSpPr/>
      </xdr:nvSpPr>
      <xdr:spPr>
        <a:xfrm>
          <a:off x="9588500" y="616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111929</xdr:rowOff>
    </xdr:from>
    <xdr:ext cx="378565" cy="259045"/>
    <xdr:sp macro="" textlink="">
      <xdr:nvSpPr>
        <xdr:cNvPr id="295" name="テキスト ボックス 294"/>
        <xdr:cNvSpPr txBox="1"/>
      </xdr:nvSpPr>
      <xdr:spPr>
        <a:xfrm>
          <a:off x="9450017" y="5941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84836</xdr:rowOff>
    </xdr:from>
    <xdr:to>
      <xdr:col>12</xdr:col>
      <xdr:colOff>511175</xdr:colOff>
      <xdr:row>37</xdr:row>
      <xdr:rowOff>107696</xdr:rowOff>
    </xdr:to>
    <xdr:cxnSp macro="">
      <xdr:nvCxnSpPr>
        <xdr:cNvPr id="296" name="直線コネクタ 295"/>
        <xdr:cNvCxnSpPr/>
      </xdr:nvCxnSpPr>
      <xdr:spPr>
        <a:xfrm flipV="1">
          <a:off x="7861300" y="642848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7" name="フローチャート : 判断 296"/>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98213</xdr:rowOff>
    </xdr:from>
    <xdr:ext cx="378565" cy="259045"/>
    <xdr:sp macro="" textlink="">
      <xdr:nvSpPr>
        <xdr:cNvPr id="298" name="テキスト ボックス 297"/>
        <xdr:cNvSpPr txBox="1"/>
      </xdr:nvSpPr>
      <xdr:spPr>
        <a:xfrm>
          <a:off x="8561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54661</xdr:rowOff>
    </xdr:from>
    <xdr:to>
      <xdr:col>11</xdr:col>
      <xdr:colOff>307975</xdr:colOff>
      <xdr:row>37</xdr:row>
      <xdr:rowOff>107696</xdr:rowOff>
    </xdr:to>
    <xdr:cxnSp macro="">
      <xdr:nvCxnSpPr>
        <xdr:cNvPr id="299" name="直線コネクタ 298"/>
        <xdr:cNvCxnSpPr/>
      </xdr:nvCxnSpPr>
      <xdr:spPr>
        <a:xfrm>
          <a:off x="6972300" y="6398311"/>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0" name="フローチャート : 判断 299"/>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104614</xdr:rowOff>
    </xdr:from>
    <xdr:ext cx="469744" cy="259045"/>
    <xdr:sp macro="" textlink="">
      <xdr:nvSpPr>
        <xdr:cNvPr id="301" name="テキスト ボックス 300"/>
        <xdr:cNvSpPr txBox="1"/>
      </xdr:nvSpPr>
      <xdr:spPr>
        <a:xfrm>
          <a:off x="7626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2" name="フローチャート : 判断 301"/>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23690</xdr:rowOff>
    </xdr:from>
    <xdr:ext cx="469744" cy="259045"/>
    <xdr:sp macro="" textlink="">
      <xdr:nvSpPr>
        <xdr:cNvPr id="303" name="テキスト ボックス 302"/>
        <xdr:cNvSpPr txBox="1"/>
      </xdr:nvSpPr>
      <xdr:spPr>
        <a:xfrm>
          <a:off x="6737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141021</xdr:rowOff>
    </xdr:from>
    <xdr:to>
      <xdr:col>15</xdr:col>
      <xdr:colOff>231775</xdr:colOff>
      <xdr:row>38</xdr:row>
      <xdr:rowOff>71171</xdr:rowOff>
    </xdr:to>
    <xdr:sp macro="" textlink="">
      <xdr:nvSpPr>
        <xdr:cNvPr id="309" name="円/楕円 308"/>
        <xdr:cNvSpPr/>
      </xdr:nvSpPr>
      <xdr:spPr>
        <a:xfrm>
          <a:off x="10426700" y="64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55948</xdr:rowOff>
    </xdr:from>
    <xdr:ext cx="378565" cy="259045"/>
    <xdr:sp macro="" textlink="">
      <xdr:nvSpPr>
        <xdr:cNvPr id="310" name="労働費該当値テキスト"/>
        <xdr:cNvSpPr txBox="1"/>
      </xdr:nvSpPr>
      <xdr:spPr>
        <a:xfrm>
          <a:off x="10528300" y="63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44552</xdr:rowOff>
    </xdr:from>
    <xdr:to>
      <xdr:col>14</xdr:col>
      <xdr:colOff>79375</xdr:colOff>
      <xdr:row>37</xdr:row>
      <xdr:rowOff>146152</xdr:rowOff>
    </xdr:to>
    <xdr:sp macro="" textlink="">
      <xdr:nvSpPr>
        <xdr:cNvPr id="311" name="円/楕円 310"/>
        <xdr:cNvSpPr/>
      </xdr:nvSpPr>
      <xdr:spPr>
        <a:xfrm>
          <a:off x="9588500" y="63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137279</xdr:rowOff>
    </xdr:from>
    <xdr:ext cx="378565" cy="259045"/>
    <xdr:sp macro="" textlink="">
      <xdr:nvSpPr>
        <xdr:cNvPr id="312" name="テキスト ボックス 311"/>
        <xdr:cNvSpPr txBox="1"/>
      </xdr:nvSpPr>
      <xdr:spPr>
        <a:xfrm>
          <a:off x="9450017" y="6480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34036</xdr:rowOff>
    </xdr:from>
    <xdr:to>
      <xdr:col>12</xdr:col>
      <xdr:colOff>561975</xdr:colOff>
      <xdr:row>37</xdr:row>
      <xdr:rowOff>135636</xdr:rowOff>
    </xdr:to>
    <xdr:sp macro="" textlink="">
      <xdr:nvSpPr>
        <xdr:cNvPr id="313" name="円/楕円 312"/>
        <xdr:cNvSpPr/>
      </xdr:nvSpPr>
      <xdr:spPr>
        <a:xfrm>
          <a:off x="8699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126763</xdr:rowOff>
    </xdr:from>
    <xdr:ext cx="378565" cy="259045"/>
    <xdr:sp macro="" textlink="">
      <xdr:nvSpPr>
        <xdr:cNvPr id="314" name="テキスト ボックス 313"/>
        <xdr:cNvSpPr txBox="1"/>
      </xdr:nvSpPr>
      <xdr:spPr>
        <a:xfrm>
          <a:off x="8561017" y="6470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56896</xdr:rowOff>
    </xdr:from>
    <xdr:to>
      <xdr:col>11</xdr:col>
      <xdr:colOff>358775</xdr:colOff>
      <xdr:row>37</xdr:row>
      <xdr:rowOff>158496</xdr:rowOff>
    </xdr:to>
    <xdr:sp macro="" textlink="">
      <xdr:nvSpPr>
        <xdr:cNvPr id="315" name="円/楕円 314"/>
        <xdr:cNvSpPr/>
      </xdr:nvSpPr>
      <xdr:spPr>
        <a:xfrm>
          <a:off x="7810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149623</xdr:rowOff>
    </xdr:from>
    <xdr:ext cx="378565" cy="259045"/>
    <xdr:sp macro="" textlink="">
      <xdr:nvSpPr>
        <xdr:cNvPr id="316" name="テキスト ボックス 315"/>
        <xdr:cNvSpPr txBox="1"/>
      </xdr:nvSpPr>
      <xdr:spPr>
        <a:xfrm>
          <a:off x="7672017" y="649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3861</xdr:rowOff>
    </xdr:from>
    <xdr:to>
      <xdr:col>10</xdr:col>
      <xdr:colOff>155575</xdr:colOff>
      <xdr:row>37</xdr:row>
      <xdr:rowOff>105461</xdr:rowOff>
    </xdr:to>
    <xdr:sp macro="" textlink="">
      <xdr:nvSpPr>
        <xdr:cNvPr id="317" name="円/楕円 316"/>
        <xdr:cNvSpPr/>
      </xdr:nvSpPr>
      <xdr:spPr>
        <a:xfrm>
          <a:off x="6921500" y="63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96588</xdr:rowOff>
    </xdr:from>
    <xdr:ext cx="378565" cy="259045"/>
    <xdr:sp macro="" textlink="">
      <xdr:nvSpPr>
        <xdr:cNvPr id="318" name="テキスト ボックス 317"/>
        <xdr:cNvSpPr txBox="1"/>
      </xdr:nvSpPr>
      <xdr:spPr>
        <a:xfrm>
          <a:off x="6783017" y="644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2" name="直線コネクタ 341"/>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3"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4" name="直線コネクタ 343"/>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5"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6" name="直線コネクタ 345"/>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73330</xdr:rowOff>
    </xdr:from>
    <xdr:to>
      <xdr:col>15</xdr:col>
      <xdr:colOff>180975</xdr:colOff>
      <xdr:row>58</xdr:row>
      <xdr:rowOff>102515</xdr:rowOff>
    </xdr:to>
    <xdr:cxnSp macro="">
      <xdr:nvCxnSpPr>
        <xdr:cNvPr id="347" name="直線コネクタ 346"/>
        <xdr:cNvCxnSpPr/>
      </xdr:nvCxnSpPr>
      <xdr:spPr>
        <a:xfrm flipV="1">
          <a:off x="9639300" y="10017430"/>
          <a:ext cx="838200" cy="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143857</xdr:rowOff>
    </xdr:from>
    <xdr:ext cx="469744" cy="259045"/>
    <xdr:sp macro="" textlink="">
      <xdr:nvSpPr>
        <xdr:cNvPr id="348" name="農林水産業費平均値テキスト"/>
        <xdr:cNvSpPr txBox="1"/>
      </xdr:nvSpPr>
      <xdr:spPr>
        <a:xfrm>
          <a:off x="10528300" y="9745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9" name="フローチャート : 判断 348"/>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101219</xdr:rowOff>
    </xdr:from>
    <xdr:to>
      <xdr:col>14</xdr:col>
      <xdr:colOff>28575</xdr:colOff>
      <xdr:row>58</xdr:row>
      <xdr:rowOff>102515</xdr:rowOff>
    </xdr:to>
    <xdr:cxnSp macro="">
      <xdr:nvCxnSpPr>
        <xdr:cNvPr id="350" name="直線コネクタ 349"/>
        <xdr:cNvCxnSpPr/>
      </xdr:nvCxnSpPr>
      <xdr:spPr>
        <a:xfrm>
          <a:off x="8750300" y="10045319"/>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43561</xdr:rowOff>
    </xdr:from>
    <xdr:to>
      <xdr:col>14</xdr:col>
      <xdr:colOff>79375</xdr:colOff>
      <xdr:row>56</xdr:row>
      <xdr:rowOff>145161</xdr:rowOff>
    </xdr:to>
    <xdr:sp macro="" textlink="">
      <xdr:nvSpPr>
        <xdr:cNvPr id="351" name="フローチャート : 判断 350"/>
        <xdr:cNvSpPr/>
      </xdr:nvSpPr>
      <xdr:spPr>
        <a:xfrm>
          <a:off x="9588500" y="964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161688</xdr:rowOff>
    </xdr:from>
    <xdr:ext cx="469744" cy="259045"/>
    <xdr:sp macro="" textlink="">
      <xdr:nvSpPr>
        <xdr:cNvPr id="352" name="テキスト ボックス 351"/>
        <xdr:cNvSpPr txBox="1"/>
      </xdr:nvSpPr>
      <xdr:spPr>
        <a:xfrm>
          <a:off x="9404427" y="941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101219</xdr:rowOff>
    </xdr:from>
    <xdr:to>
      <xdr:col>12</xdr:col>
      <xdr:colOff>511175</xdr:colOff>
      <xdr:row>58</xdr:row>
      <xdr:rowOff>109296</xdr:rowOff>
    </xdr:to>
    <xdr:cxnSp macro="">
      <xdr:nvCxnSpPr>
        <xdr:cNvPr id="353" name="直線コネクタ 352"/>
        <xdr:cNvCxnSpPr/>
      </xdr:nvCxnSpPr>
      <xdr:spPr>
        <a:xfrm flipV="1">
          <a:off x="7861300" y="10045319"/>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4" name="フローチャート : 判断 353"/>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63161</xdr:rowOff>
    </xdr:from>
    <xdr:ext cx="469744" cy="259045"/>
    <xdr:sp macro="" textlink="">
      <xdr:nvSpPr>
        <xdr:cNvPr id="355" name="テキスト ボックス 354"/>
        <xdr:cNvSpPr txBox="1"/>
      </xdr:nvSpPr>
      <xdr:spPr>
        <a:xfrm>
          <a:off x="8515427" y="949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99161</xdr:rowOff>
    </xdr:from>
    <xdr:to>
      <xdr:col>11</xdr:col>
      <xdr:colOff>307975</xdr:colOff>
      <xdr:row>58</xdr:row>
      <xdr:rowOff>109296</xdr:rowOff>
    </xdr:to>
    <xdr:cxnSp macro="">
      <xdr:nvCxnSpPr>
        <xdr:cNvPr id="356" name="直線コネクタ 355"/>
        <xdr:cNvCxnSpPr/>
      </xdr:nvCxnSpPr>
      <xdr:spPr>
        <a:xfrm>
          <a:off x="6972300" y="10043261"/>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7" name="フローチャート : 判断 356"/>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19880</xdr:rowOff>
    </xdr:from>
    <xdr:ext cx="469744" cy="259045"/>
    <xdr:sp macro="" textlink="">
      <xdr:nvSpPr>
        <xdr:cNvPr id="358" name="テキスト ボックス 357"/>
        <xdr:cNvSpPr txBox="1"/>
      </xdr:nvSpPr>
      <xdr:spPr>
        <a:xfrm>
          <a:off x="7626427" y="94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59" name="フローチャート : 判断 358"/>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62552</xdr:rowOff>
    </xdr:from>
    <xdr:ext cx="469744" cy="259045"/>
    <xdr:sp macro="" textlink="">
      <xdr:nvSpPr>
        <xdr:cNvPr id="360" name="テキスト ボックス 359"/>
        <xdr:cNvSpPr txBox="1"/>
      </xdr:nvSpPr>
      <xdr:spPr>
        <a:xfrm>
          <a:off x="6737427" y="949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22530</xdr:rowOff>
    </xdr:from>
    <xdr:to>
      <xdr:col>15</xdr:col>
      <xdr:colOff>231775</xdr:colOff>
      <xdr:row>58</xdr:row>
      <xdr:rowOff>124130</xdr:rowOff>
    </xdr:to>
    <xdr:sp macro="" textlink="">
      <xdr:nvSpPr>
        <xdr:cNvPr id="366" name="円/楕円 365"/>
        <xdr:cNvSpPr/>
      </xdr:nvSpPr>
      <xdr:spPr>
        <a:xfrm>
          <a:off x="10426700" y="99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108907</xdr:rowOff>
    </xdr:from>
    <xdr:ext cx="469744" cy="259045"/>
    <xdr:sp macro="" textlink="">
      <xdr:nvSpPr>
        <xdr:cNvPr id="367" name="農林水産業費該当値テキスト"/>
        <xdr:cNvSpPr txBox="1"/>
      </xdr:nvSpPr>
      <xdr:spPr>
        <a:xfrm>
          <a:off x="10528300" y="988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51715</xdr:rowOff>
    </xdr:from>
    <xdr:to>
      <xdr:col>14</xdr:col>
      <xdr:colOff>79375</xdr:colOff>
      <xdr:row>58</xdr:row>
      <xdr:rowOff>153315</xdr:rowOff>
    </xdr:to>
    <xdr:sp macro="" textlink="">
      <xdr:nvSpPr>
        <xdr:cNvPr id="368" name="円/楕円 367"/>
        <xdr:cNvSpPr/>
      </xdr:nvSpPr>
      <xdr:spPr>
        <a:xfrm>
          <a:off x="9588500" y="99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144442</xdr:rowOff>
    </xdr:from>
    <xdr:ext cx="469744" cy="259045"/>
    <xdr:sp macro="" textlink="">
      <xdr:nvSpPr>
        <xdr:cNvPr id="369" name="テキスト ボックス 368"/>
        <xdr:cNvSpPr txBox="1"/>
      </xdr:nvSpPr>
      <xdr:spPr>
        <a:xfrm>
          <a:off x="9404427" y="1008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50419</xdr:rowOff>
    </xdr:from>
    <xdr:to>
      <xdr:col>12</xdr:col>
      <xdr:colOff>561975</xdr:colOff>
      <xdr:row>58</xdr:row>
      <xdr:rowOff>152019</xdr:rowOff>
    </xdr:to>
    <xdr:sp macro="" textlink="">
      <xdr:nvSpPr>
        <xdr:cNvPr id="370" name="円/楕円 369"/>
        <xdr:cNvSpPr/>
      </xdr:nvSpPr>
      <xdr:spPr>
        <a:xfrm>
          <a:off x="8699500" y="999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143146</xdr:rowOff>
    </xdr:from>
    <xdr:ext cx="469744" cy="259045"/>
    <xdr:sp macro="" textlink="">
      <xdr:nvSpPr>
        <xdr:cNvPr id="371" name="テキスト ボックス 370"/>
        <xdr:cNvSpPr txBox="1"/>
      </xdr:nvSpPr>
      <xdr:spPr>
        <a:xfrm>
          <a:off x="8515427" y="1008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58496</xdr:rowOff>
    </xdr:from>
    <xdr:to>
      <xdr:col>11</xdr:col>
      <xdr:colOff>358775</xdr:colOff>
      <xdr:row>58</xdr:row>
      <xdr:rowOff>160096</xdr:rowOff>
    </xdr:to>
    <xdr:sp macro="" textlink="">
      <xdr:nvSpPr>
        <xdr:cNvPr id="372" name="円/楕円 371"/>
        <xdr:cNvSpPr/>
      </xdr:nvSpPr>
      <xdr:spPr>
        <a:xfrm>
          <a:off x="7810500" y="100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151223</xdr:rowOff>
    </xdr:from>
    <xdr:ext cx="469744" cy="259045"/>
    <xdr:sp macro="" textlink="">
      <xdr:nvSpPr>
        <xdr:cNvPr id="373" name="テキスト ボックス 372"/>
        <xdr:cNvSpPr txBox="1"/>
      </xdr:nvSpPr>
      <xdr:spPr>
        <a:xfrm>
          <a:off x="7626427" y="1009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48361</xdr:rowOff>
    </xdr:from>
    <xdr:to>
      <xdr:col>10</xdr:col>
      <xdr:colOff>155575</xdr:colOff>
      <xdr:row>58</xdr:row>
      <xdr:rowOff>149961</xdr:rowOff>
    </xdr:to>
    <xdr:sp macro="" textlink="">
      <xdr:nvSpPr>
        <xdr:cNvPr id="374" name="円/楕円 373"/>
        <xdr:cNvSpPr/>
      </xdr:nvSpPr>
      <xdr:spPr>
        <a:xfrm>
          <a:off x="6921500" y="999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141088</xdr:rowOff>
    </xdr:from>
    <xdr:ext cx="469744" cy="259045"/>
    <xdr:sp macro="" textlink="">
      <xdr:nvSpPr>
        <xdr:cNvPr id="375" name="テキスト ボックス 374"/>
        <xdr:cNvSpPr txBox="1"/>
      </xdr:nvSpPr>
      <xdr:spPr>
        <a:xfrm>
          <a:off x="6737427" y="1008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25,764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9" name="直線コネクタ 398"/>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0"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1" name="直線コネクタ 400"/>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2"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3" name="直線コネクタ 402"/>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153188</xdr:rowOff>
    </xdr:from>
    <xdr:to>
      <xdr:col>15</xdr:col>
      <xdr:colOff>180975</xdr:colOff>
      <xdr:row>77</xdr:row>
      <xdr:rowOff>16560</xdr:rowOff>
    </xdr:to>
    <xdr:cxnSp macro="">
      <xdr:nvCxnSpPr>
        <xdr:cNvPr id="404" name="直線コネクタ 403"/>
        <xdr:cNvCxnSpPr/>
      </xdr:nvCxnSpPr>
      <xdr:spPr>
        <a:xfrm>
          <a:off x="9639300" y="13183388"/>
          <a:ext cx="838200" cy="3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117085</xdr:rowOff>
    </xdr:from>
    <xdr:ext cx="469744" cy="259045"/>
    <xdr:sp macro="" textlink="">
      <xdr:nvSpPr>
        <xdr:cNvPr id="405" name="商工費平均値テキスト"/>
        <xdr:cNvSpPr txBox="1"/>
      </xdr:nvSpPr>
      <xdr:spPr>
        <a:xfrm>
          <a:off x="10528300" y="1331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6" name="フローチャート : 判断 405"/>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153188</xdr:rowOff>
    </xdr:from>
    <xdr:to>
      <xdr:col>14</xdr:col>
      <xdr:colOff>28575</xdr:colOff>
      <xdr:row>77</xdr:row>
      <xdr:rowOff>25248</xdr:rowOff>
    </xdr:to>
    <xdr:cxnSp macro="">
      <xdr:nvCxnSpPr>
        <xdr:cNvPr id="407" name="直線コネクタ 406"/>
        <xdr:cNvCxnSpPr/>
      </xdr:nvCxnSpPr>
      <xdr:spPr>
        <a:xfrm flipV="1">
          <a:off x="8750300" y="13183388"/>
          <a:ext cx="8890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131914</xdr:rowOff>
    </xdr:from>
    <xdr:to>
      <xdr:col>14</xdr:col>
      <xdr:colOff>79375</xdr:colOff>
      <xdr:row>77</xdr:row>
      <xdr:rowOff>62064</xdr:rowOff>
    </xdr:to>
    <xdr:sp macro="" textlink="">
      <xdr:nvSpPr>
        <xdr:cNvPr id="408" name="フローチャート : 判断 407"/>
        <xdr:cNvSpPr/>
      </xdr:nvSpPr>
      <xdr:spPr>
        <a:xfrm>
          <a:off x="9588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53191</xdr:rowOff>
    </xdr:from>
    <xdr:ext cx="469744" cy="259045"/>
    <xdr:sp macro="" textlink="">
      <xdr:nvSpPr>
        <xdr:cNvPr id="409" name="テキスト ボックス 408"/>
        <xdr:cNvSpPr txBox="1"/>
      </xdr:nvSpPr>
      <xdr:spPr>
        <a:xfrm>
          <a:off x="9404427" y="1325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9,871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20065</xdr:rowOff>
    </xdr:from>
    <xdr:to>
      <xdr:col>12</xdr:col>
      <xdr:colOff>511175</xdr:colOff>
      <xdr:row>77</xdr:row>
      <xdr:rowOff>25248</xdr:rowOff>
    </xdr:to>
    <xdr:cxnSp macro="">
      <xdr:nvCxnSpPr>
        <xdr:cNvPr id="410" name="直線コネクタ 409"/>
        <xdr:cNvCxnSpPr/>
      </xdr:nvCxnSpPr>
      <xdr:spPr>
        <a:xfrm>
          <a:off x="7861300" y="13221715"/>
          <a:ext cx="889000" cy="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111904</xdr:rowOff>
    </xdr:from>
    <xdr:ext cx="469744" cy="259045"/>
    <xdr:sp macro="" textlink="">
      <xdr:nvSpPr>
        <xdr:cNvPr id="412" name="テキスト ボックス 411"/>
        <xdr:cNvSpPr txBox="1"/>
      </xdr:nvSpPr>
      <xdr:spPr>
        <a:xfrm>
          <a:off x="8515427"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19875</xdr:rowOff>
    </xdr:from>
    <xdr:to>
      <xdr:col>11</xdr:col>
      <xdr:colOff>307975</xdr:colOff>
      <xdr:row>77</xdr:row>
      <xdr:rowOff>20065</xdr:rowOff>
    </xdr:to>
    <xdr:cxnSp macro="">
      <xdr:nvCxnSpPr>
        <xdr:cNvPr id="413" name="直線コネクタ 412"/>
        <xdr:cNvCxnSpPr/>
      </xdr:nvCxnSpPr>
      <xdr:spPr>
        <a:xfrm>
          <a:off x="6972300" y="13221525"/>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123944</xdr:rowOff>
    </xdr:from>
    <xdr:ext cx="469744" cy="259045"/>
    <xdr:sp macro="" textlink="">
      <xdr:nvSpPr>
        <xdr:cNvPr id="415" name="テキスト ボックス 414"/>
        <xdr:cNvSpPr txBox="1"/>
      </xdr:nvSpPr>
      <xdr:spPr>
        <a:xfrm>
          <a:off x="7626427"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129391</xdr:rowOff>
    </xdr:from>
    <xdr:ext cx="469744" cy="259045"/>
    <xdr:sp macro="" textlink="">
      <xdr:nvSpPr>
        <xdr:cNvPr id="417" name="テキスト ボックス 416"/>
        <xdr:cNvSpPr txBox="1"/>
      </xdr:nvSpPr>
      <xdr:spPr>
        <a:xfrm>
          <a:off x="6737427" y="1333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137210</xdr:rowOff>
    </xdr:from>
    <xdr:to>
      <xdr:col>15</xdr:col>
      <xdr:colOff>231775</xdr:colOff>
      <xdr:row>77</xdr:row>
      <xdr:rowOff>67360</xdr:rowOff>
    </xdr:to>
    <xdr:sp macro="" textlink="">
      <xdr:nvSpPr>
        <xdr:cNvPr id="423" name="円/楕円 422"/>
        <xdr:cNvSpPr/>
      </xdr:nvSpPr>
      <xdr:spPr>
        <a:xfrm>
          <a:off x="10426700" y="1316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160087</xdr:rowOff>
    </xdr:from>
    <xdr:ext cx="469744" cy="259045"/>
    <xdr:sp macro="" textlink="">
      <xdr:nvSpPr>
        <xdr:cNvPr id="424" name="商工費該当値テキスト"/>
        <xdr:cNvSpPr txBox="1"/>
      </xdr:nvSpPr>
      <xdr:spPr>
        <a:xfrm>
          <a:off x="10528300" y="1301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9,732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102388</xdr:rowOff>
    </xdr:from>
    <xdr:to>
      <xdr:col>14</xdr:col>
      <xdr:colOff>79375</xdr:colOff>
      <xdr:row>77</xdr:row>
      <xdr:rowOff>32538</xdr:rowOff>
    </xdr:to>
    <xdr:sp macro="" textlink="">
      <xdr:nvSpPr>
        <xdr:cNvPr id="425" name="円/楕円 424"/>
        <xdr:cNvSpPr/>
      </xdr:nvSpPr>
      <xdr:spPr>
        <a:xfrm>
          <a:off x="9588500" y="131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49065</xdr:rowOff>
    </xdr:from>
    <xdr:ext cx="534377" cy="259045"/>
    <xdr:sp macro="" textlink="">
      <xdr:nvSpPr>
        <xdr:cNvPr id="426" name="テキスト ボックス 425"/>
        <xdr:cNvSpPr txBox="1"/>
      </xdr:nvSpPr>
      <xdr:spPr>
        <a:xfrm>
          <a:off x="9372111" y="1290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145898</xdr:rowOff>
    </xdr:from>
    <xdr:to>
      <xdr:col>12</xdr:col>
      <xdr:colOff>561975</xdr:colOff>
      <xdr:row>77</xdr:row>
      <xdr:rowOff>76048</xdr:rowOff>
    </xdr:to>
    <xdr:sp macro="" textlink="">
      <xdr:nvSpPr>
        <xdr:cNvPr id="427" name="円/楕円 426"/>
        <xdr:cNvSpPr/>
      </xdr:nvSpPr>
      <xdr:spPr>
        <a:xfrm>
          <a:off x="8699500" y="1317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92574</xdr:rowOff>
    </xdr:from>
    <xdr:ext cx="469744" cy="259045"/>
    <xdr:sp macro="" textlink="">
      <xdr:nvSpPr>
        <xdr:cNvPr id="428" name="テキスト ボックス 427"/>
        <xdr:cNvSpPr txBox="1"/>
      </xdr:nvSpPr>
      <xdr:spPr>
        <a:xfrm>
          <a:off x="8515427" y="1295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140715</xdr:rowOff>
    </xdr:from>
    <xdr:to>
      <xdr:col>11</xdr:col>
      <xdr:colOff>358775</xdr:colOff>
      <xdr:row>77</xdr:row>
      <xdr:rowOff>70865</xdr:rowOff>
    </xdr:to>
    <xdr:sp macro="" textlink="">
      <xdr:nvSpPr>
        <xdr:cNvPr id="429" name="円/楕円 428"/>
        <xdr:cNvSpPr/>
      </xdr:nvSpPr>
      <xdr:spPr>
        <a:xfrm>
          <a:off x="7810500" y="131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87393</xdr:rowOff>
    </xdr:from>
    <xdr:ext cx="469744" cy="259045"/>
    <xdr:sp macro="" textlink="">
      <xdr:nvSpPr>
        <xdr:cNvPr id="430" name="テキスト ボックス 429"/>
        <xdr:cNvSpPr txBox="1"/>
      </xdr:nvSpPr>
      <xdr:spPr>
        <a:xfrm>
          <a:off x="7626427" y="1294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140525</xdr:rowOff>
    </xdr:from>
    <xdr:to>
      <xdr:col>10</xdr:col>
      <xdr:colOff>155575</xdr:colOff>
      <xdr:row>77</xdr:row>
      <xdr:rowOff>70675</xdr:rowOff>
    </xdr:to>
    <xdr:sp macro="" textlink="">
      <xdr:nvSpPr>
        <xdr:cNvPr id="431" name="円/楕円 430"/>
        <xdr:cNvSpPr/>
      </xdr:nvSpPr>
      <xdr:spPr>
        <a:xfrm>
          <a:off x="6921500" y="1317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87203</xdr:rowOff>
    </xdr:from>
    <xdr:ext cx="469744" cy="259045"/>
    <xdr:sp macro="" textlink="">
      <xdr:nvSpPr>
        <xdr:cNvPr id="432" name="テキスト ボックス 431"/>
        <xdr:cNvSpPr txBox="1"/>
      </xdr:nvSpPr>
      <xdr:spPr>
        <a:xfrm>
          <a:off x="6737427" y="1294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46,416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5" name="直線コネクタ 454"/>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6"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7" name="直線コネクタ 456"/>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58"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59" name="直線コネクタ 458"/>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35001</xdr:rowOff>
    </xdr:from>
    <xdr:to>
      <xdr:col>15</xdr:col>
      <xdr:colOff>180975</xdr:colOff>
      <xdr:row>96</xdr:row>
      <xdr:rowOff>50569</xdr:rowOff>
    </xdr:to>
    <xdr:cxnSp macro="">
      <xdr:nvCxnSpPr>
        <xdr:cNvPr id="460" name="直線コネクタ 459"/>
        <xdr:cNvCxnSpPr/>
      </xdr:nvCxnSpPr>
      <xdr:spPr>
        <a:xfrm flipV="1">
          <a:off x="9639300" y="16494201"/>
          <a:ext cx="8382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39369</xdr:rowOff>
    </xdr:from>
    <xdr:ext cx="534377" cy="259045"/>
    <xdr:sp macro="" textlink="">
      <xdr:nvSpPr>
        <xdr:cNvPr id="461" name="土木費平均値テキスト"/>
        <xdr:cNvSpPr txBox="1"/>
      </xdr:nvSpPr>
      <xdr:spPr>
        <a:xfrm>
          <a:off x="10528300" y="16498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2" name="フローチャート : 判断 461"/>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50569</xdr:rowOff>
    </xdr:from>
    <xdr:to>
      <xdr:col>14</xdr:col>
      <xdr:colOff>28575</xdr:colOff>
      <xdr:row>96</xdr:row>
      <xdr:rowOff>120132</xdr:rowOff>
    </xdr:to>
    <xdr:cxnSp macro="">
      <xdr:nvCxnSpPr>
        <xdr:cNvPr id="463" name="直線コネクタ 462"/>
        <xdr:cNvCxnSpPr/>
      </xdr:nvCxnSpPr>
      <xdr:spPr>
        <a:xfrm flipV="1">
          <a:off x="8750300" y="16509769"/>
          <a:ext cx="889000" cy="6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21303</xdr:rowOff>
    </xdr:from>
    <xdr:to>
      <xdr:col>14</xdr:col>
      <xdr:colOff>79375</xdr:colOff>
      <xdr:row>96</xdr:row>
      <xdr:rowOff>122903</xdr:rowOff>
    </xdr:to>
    <xdr:sp macro="" textlink="">
      <xdr:nvSpPr>
        <xdr:cNvPr id="464" name="フローチャート : 判断 463"/>
        <xdr:cNvSpPr/>
      </xdr:nvSpPr>
      <xdr:spPr>
        <a:xfrm>
          <a:off x="9588500" y="1648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114030</xdr:rowOff>
    </xdr:from>
    <xdr:ext cx="534377" cy="259045"/>
    <xdr:sp macro="" textlink="">
      <xdr:nvSpPr>
        <xdr:cNvPr id="465" name="テキスト ボックス 464"/>
        <xdr:cNvSpPr txBox="1"/>
      </xdr:nvSpPr>
      <xdr:spPr>
        <a:xfrm>
          <a:off x="9372111" y="1657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37,957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120132</xdr:rowOff>
    </xdr:from>
    <xdr:to>
      <xdr:col>12</xdr:col>
      <xdr:colOff>511175</xdr:colOff>
      <xdr:row>96</xdr:row>
      <xdr:rowOff>134854</xdr:rowOff>
    </xdr:to>
    <xdr:cxnSp macro="">
      <xdr:nvCxnSpPr>
        <xdr:cNvPr id="466" name="直線コネクタ 465"/>
        <xdr:cNvCxnSpPr/>
      </xdr:nvCxnSpPr>
      <xdr:spPr>
        <a:xfrm flipV="1">
          <a:off x="7861300" y="16579332"/>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134058</xdr:rowOff>
    </xdr:from>
    <xdr:ext cx="534377" cy="259045"/>
    <xdr:sp macro="" textlink="">
      <xdr:nvSpPr>
        <xdr:cNvPr id="468" name="テキスト ボックス 467"/>
        <xdr:cNvSpPr txBox="1"/>
      </xdr:nvSpPr>
      <xdr:spPr>
        <a:xfrm>
          <a:off x="8483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127104</xdr:rowOff>
    </xdr:from>
    <xdr:to>
      <xdr:col>11</xdr:col>
      <xdr:colOff>307975</xdr:colOff>
      <xdr:row>96</xdr:row>
      <xdr:rowOff>134854</xdr:rowOff>
    </xdr:to>
    <xdr:cxnSp macro="">
      <xdr:nvCxnSpPr>
        <xdr:cNvPr id="469" name="直線コネクタ 468"/>
        <xdr:cNvCxnSpPr/>
      </xdr:nvCxnSpPr>
      <xdr:spPr>
        <a:xfrm>
          <a:off x="6972300" y="16586304"/>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101619</xdr:rowOff>
    </xdr:from>
    <xdr:ext cx="534377" cy="259045"/>
    <xdr:sp macro="" textlink="">
      <xdr:nvSpPr>
        <xdr:cNvPr id="471" name="テキスト ボックス 470"/>
        <xdr:cNvSpPr txBox="1"/>
      </xdr:nvSpPr>
      <xdr:spPr>
        <a:xfrm>
          <a:off x="7594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118330</xdr:rowOff>
    </xdr:from>
    <xdr:ext cx="534377" cy="259045"/>
    <xdr:sp macro="" textlink="">
      <xdr:nvSpPr>
        <xdr:cNvPr id="473" name="テキスト ボックス 472"/>
        <xdr:cNvSpPr txBox="1"/>
      </xdr:nvSpPr>
      <xdr:spPr>
        <a:xfrm>
          <a:off x="6705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155651</xdr:rowOff>
    </xdr:from>
    <xdr:to>
      <xdr:col>15</xdr:col>
      <xdr:colOff>231775</xdr:colOff>
      <xdr:row>96</xdr:row>
      <xdr:rowOff>85801</xdr:rowOff>
    </xdr:to>
    <xdr:sp macro="" textlink="">
      <xdr:nvSpPr>
        <xdr:cNvPr id="479" name="円/楕円 478"/>
        <xdr:cNvSpPr/>
      </xdr:nvSpPr>
      <xdr:spPr>
        <a:xfrm>
          <a:off x="10426700" y="1644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7078</xdr:rowOff>
    </xdr:from>
    <xdr:ext cx="534377" cy="259045"/>
    <xdr:sp macro="" textlink="">
      <xdr:nvSpPr>
        <xdr:cNvPr id="480" name="土木費該当値テキスト"/>
        <xdr:cNvSpPr txBox="1"/>
      </xdr:nvSpPr>
      <xdr:spPr>
        <a:xfrm>
          <a:off x="10528300" y="162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39,580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171219</xdr:rowOff>
    </xdr:from>
    <xdr:to>
      <xdr:col>14</xdr:col>
      <xdr:colOff>79375</xdr:colOff>
      <xdr:row>96</xdr:row>
      <xdr:rowOff>101369</xdr:rowOff>
    </xdr:to>
    <xdr:sp macro="" textlink="">
      <xdr:nvSpPr>
        <xdr:cNvPr id="481" name="円/楕円 480"/>
        <xdr:cNvSpPr/>
      </xdr:nvSpPr>
      <xdr:spPr>
        <a:xfrm>
          <a:off x="9588500" y="1645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117896</xdr:rowOff>
    </xdr:from>
    <xdr:ext cx="534377" cy="259045"/>
    <xdr:sp macro="" textlink="">
      <xdr:nvSpPr>
        <xdr:cNvPr id="482" name="テキスト ボックス 481"/>
        <xdr:cNvSpPr txBox="1"/>
      </xdr:nvSpPr>
      <xdr:spPr>
        <a:xfrm>
          <a:off x="9372111" y="1623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38,899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69332</xdr:rowOff>
    </xdr:from>
    <xdr:to>
      <xdr:col>12</xdr:col>
      <xdr:colOff>561975</xdr:colOff>
      <xdr:row>96</xdr:row>
      <xdr:rowOff>170932</xdr:rowOff>
    </xdr:to>
    <xdr:sp macro="" textlink="">
      <xdr:nvSpPr>
        <xdr:cNvPr id="483" name="円/楕円 482"/>
        <xdr:cNvSpPr/>
      </xdr:nvSpPr>
      <xdr:spPr>
        <a:xfrm>
          <a:off x="8699500" y="1652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162059</xdr:rowOff>
    </xdr:from>
    <xdr:ext cx="534377" cy="259045"/>
    <xdr:sp macro="" textlink="">
      <xdr:nvSpPr>
        <xdr:cNvPr id="484" name="テキスト ボックス 483"/>
        <xdr:cNvSpPr txBox="1"/>
      </xdr:nvSpPr>
      <xdr:spPr>
        <a:xfrm>
          <a:off x="8483111" y="1662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35,856</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84054</xdr:rowOff>
    </xdr:from>
    <xdr:to>
      <xdr:col>11</xdr:col>
      <xdr:colOff>358775</xdr:colOff>
      <xdr:row>97</xdr:row>
      <xdr:rowOff>14204</xdr:rowOff>
    </xdr:to>
    <xdr:sp macro="" textlink="">
      <xdr:nvSpPr>
        <xdr:cNvPr id="485" name="円/楕円 484"/>
        <xdr:cNvSpPr/>
      </xdr:nvSpPr>
      <xdr:spPr>
        <a:xfrm>
          <a:off x="7810500" y="1654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5331</xdr:rowOff>
    </xdr:from>
    <xdr:ext cx="534377" cy="259045"/>
    <xdr:sp macro="" textlink="">
      <xdr:nvSpPr>
        <xdr:cNvPr id="486" name="テキスト ボックス 485"/>
        <xdr:cNvSpPr txBox="1"/>
      </xdr:nvSpPr>
      <xdr:spPr>
        <a:xfrm>
          <a:off x="7594111" y="1663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76304</xdr:rowOff>
    </xdr:from>
    <xdr:to>
      <xdr:col>10</xdr:col>
      <xdr:colOff>155575</xdr:colOff>
      <xdr:row>97</xdr:row>
      <xdr:rowOff>6454</xdr:rowOff>
    </xdr:to>
    <xdr:sp macro="" textlink="">
      <xdr:nvSpPr>
        <xdr:cNvPr id="487" name="円/楕円 486"/>
        <xdr:cNvSpPr/>
      </xdr:nvSpPr>
      <xdr:spPr>
        <a:xfrm>
          <a:off x="6921500" y="1653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169031</xdr:rowOff>
    </xdr:from>
    <xdr:ext cx="534377" cy="259045"/>
    <xdr:sp macro="" textlink="">
      <xdr:nvSpPr>
        <xdr:cNvPr id="488" name="テキスト ボックス 487"/>
        <xdr:cNvSpPr txBox="1"/>
      </xdr:nvSpPr>
      <xdr:spPr>
        <a:xfrm>
          <a:off x="6705111" y="1662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3" name="直線コネクタ 512"/>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4"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5" name="直線コネクタ 514"/>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6"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7" name="直線コネクタ 516"/>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58293</xdr:rowOff>
    </xdr:from>
    <xdr:to>
      <xdr:col>23</xdr:col>
      <xdr:colOff>517525</xdr:colOff>
      <xdr:row>37</xdr:row>
      <xdr:rowOff>125095</xdr:rowOff>
    </xdr:to>
    <xdr:cxnSp macro="">
      <xdr:nvCxnSpPr>
        <xdr:cNvPr id="518" name="直線コネクタ 517"/>
        <xdr:cNvCxnSpPr/>
      </xdr:nvCxnSpPr>
      <xdr:spPr>
        <a:xfrm flipV="1">
          <a:off x="15481300" y="6401943"/>
          <a:ext cx="838200"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83456</xdr:rowOff>
    </xdr:from>
    <xdr:ext cx="534377" cy="259045"/>
    <xdr:sp macro="" textlink="">
      <xdr:nvSpPr>
        <xdr:cNvPr id="519" name="消防費平均値テキスト"/>
        <xdr:cNvSpPr txBox="1"/>
      </xdr:nvSpPr>
      <xdr:spPr>
        <a:xfrm>
          <a:off x="16370300" y="6084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0" name="フローチャート : 判断 519"/>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36830</xdr:rowOff>
    </xdr:from>
    <xdr:to>
      <xdr:col>22</xdr:col>
      <xdr:colOff>365125</xdr:colOff>
      <xdr:row>37</xdr:row>
      <xdr:rowOff>125095</xdr:rowOff>
    </xdr:to>
    <xdr:cxnSp macro="">
      <xdr:nvCxnSpPr>
        <xdr:cNvPr id="521" name="直線コネクタ 520"/>
        <xdr:cNvCxnSpPr/>
      </xdr:nvCxnSpPr>
      <xdr:spPr>
        <a:xfrm>
          <a:off x="14592300" y="6380480"/>
          <a:ext cx="889000" cy="8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75438</xdr:rowOff>
    </xdr:from>
    <xdr:to>
      <xdr:col>22</xdr:col>
      <xdr:colOff>415925</xdr:colOff>
      <xdr:row>36</xdr:row>
      <xdr:rowOff>5588</xdr:rowOff>
    </xdr:to>
    <xdr:sp macro="" textlink="">
      <xdr:nvSpPr>
        <xdr:cNvPr id="522" name="フローチャート : 判断 521"/>
        <xdr:cNvSpPr/>
      </xdr:nvSpPr>
      <xdr:spPr>
        <a:xfrm>
          <a:off x="15430500" y="60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22115</xdr:rowOff>
    </xdr:from>
    <xdr:ext cx="534377" cy="259045"/>
    <xdr:sp macro="" textlink="">
      <xdr:nvSpPr>
        <xdr:cNvPr id="523" name="テキスト ボックス 522"/>
        <xdr:cNvSpPr txBox="1"/>
      </xdr:nvSpPr>
      <xdr:spPr>
        <a:xfrm>
          <a:off x="15214111" y="58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13,756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36830</xdr:rowOff>
    </xdr:from>
    <xdr:to>
      <xdr:col>21</xdr:col>
      <xdr:colOff>161925</xdr:colOff>
      <xdr:row>37</xdr:row>
      <xdr:rowOff>84582</xdr:rowOff>
    </xdr:to>
    <xdr:cxnSp macro="">
      <xdr:nvCxnSpPr>
        <xdr:cNvPr id="524" name="直線コネクタ 523"/>
        <xdr:cNvCxnSpPr/>
      </xdr:nvCxnSpPr>
      <xdr:spPr>
        <a:xfrm flipV="1">
          <a:off x="13703300" y="6380480"/>
          <a:ext cx="889000" cy="4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61231</xdr:rowOff>
    </xdr:from>
    <xdr:ext cx="534377" cy="259045"/>
    <xdr:sp macro="" textlink="">
      <xdr:nvSpPr>
        <xdr:cNvPr id="526" name="テキスト ボックス 525"/>
        <xdr:cNvSpPr txBox="1"/>
      </xdr:nvSpPr>
      <xdr:spPr>
        <a:xfrm>
          <a:off x="14325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84582</xdr:rowOff>
    </xdr:from>
    <xdr:to>
      <xdr:col>19</xdr:col>
      <xdr:colOff>644525</xdr:colOff>
      <xdr:row>38</xdr:row>
      <xdr:rowOff>17018</xdr:rowOff>
    </xdr:to>
    <xdr:cxnSp macro="">
      <xdr:nvCxnSpPr>
        <xdr:cNvPr id="527" name="直線コネクタ 526"/>
        <xdr:cNvCxnSpPr/>
      </xdr:nvCxnSpPr>
      <xdr:spPr>
        <a:xfrm flipV="1">
          <a:off x="12814300" y="6428232"/>
          <a:ext cx="889000" cy="10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97553</xdr:rowOff>
    </xdr:from>
    <xdr:ext cx="534377" cy="259045"/>
    <xdr:sp macro="" textlink="">
      <xdr:nvSpPr>
        <xdr:cNvPr id="529" name="テキスト ボックス 528"/>
        <xdr:cNvSpPr txBox="1"/>
      </xdr:nvSpPr>
      <xdr:spPr>
        <a:xfrm>
          <a:off x="13436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127779</xdr:rowOff>
    </xdr:from>
    <xdr:ext cx="534377" cy="259045"/>
    <xdr:sp macro="" textlink="">
      <xdr:nvSpPr>
        <xdr:cNvPr id="531" name="テキスト ボックス 530"/>
        <xdr:cNvSpPr txBox="1"/>
      </xdr:nvSpPr>
      <xdr:spPr>
        <a:xfrm>
          <a:off x="12547111" y="59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7493</xdr:rowOff>
    </xdr:from>
    <xdr:to>
      <xdr:col>23</xdr:col>
      <xdr:colOff>568325</xdr:colOff>
      <xdr:row>37</xdr:row>
      <xdr:rowOff>109093</xdr:rowOff>
    </xdr:to>
    <xdr:sp macro="" textlink="">
      <xdr:nvSpPr>
        <xdr:cNvPr id="537" name="円/楕円 536"/>
        <xdr:cNvSpPr/>
      </xdr:nvSpPr>
      <xdr:spPr>
        <a:xfrm>
          <a:off x="16268700" y="635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157370</xdr:rowOff>
    </xdr:from>
    <xdr:ext cx="534377" cy="259045"/>
    <xdr:sp macro="" textlink="">
      <xdr:nvSpPr>
        <xdr:cNvPr id="538" name="消防費該当値テキスト"/>
        <xdr:cNvSpPr txBox="1"/>
      </xdr:nvSpPr>
      <xdr:spPr>
        <a:xfrm>
          <a:off x="16370300" y="63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11,591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74295</xdr:rowOff>
    </xdr:from>
    <xdr:to>
      <xdr:col>22</xdr:col>
      <xdr:colOff>415925</xdr:colOff>
      <xdr:row>38</xdr:row>
      <xdr:rowOff>4445</xdr:rowOff>
    </xdr:to>
    <xdr:sp macro="" textlink="">
      <xdr:nvSpPr>
        <xdr:cNvPr id="539" name="円/楕円 538"/>
        <xdr:cNvSpPr/>
      </xdr:nvSpPr>
      <xdr:spPr>
        <a:xfrm>
          <a:off x="15430500" y="64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167022</xdr:rowOff>
    </xdr:from>
    <xdr:ext cx="534377" cy="259045"/>
    <xdr:sp macro="" textlink="">
      <xdr:nvSpPr>
        <xdr:cNvPr id="540" name="テキスト ボックス 539"/>
        <xdr:cNvSpPr txBox="1"/>
      </xdr:nvSpPr>
      <xdr:spPr>
        <a:xfrm>
          <a:off x="15214111" y="651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157480</xdr:rowOff>
    </xdr:from>
    <xdr:to>
      <xdr:col>21</xdr:col>
      <xdr:colOff>212725</xdr:colOff>
      <xdr:row>37</xdr:row>
      <xdr:rowOff>87630</xdr:rowOff>
    </xdr:to>
    <xdr:sp macro="" textlink="">
      <xdr:nvSpPr>
        <xdr:cNvPr id="541" name="円/楕円 540"/>
        <xdr:cNvSpPr/>
      </xdr:nvSpPr>
      <xdr:spPr>
        <a:xfrm>
          <a:off x="14541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78757</xdr:rowOff>
    </xdr:from>
    <xdr:ext cx="534377" cy="259045"/>
    <xdr:sp macro="" textlink="">
      <xdr:nvSpPr>
        <xdr:cNvPr id="542" name="テキスト ボックス 541"/>
        <xdr:cNvSpPr txBox="1"/>
      </xdr:nvSpPr>
      <xdr:spPr>
        <a:xfrm>
          <a:off x="14325111" y="642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33782</xdr:rowOff>
    </xdr:from>
    <xdr:to>
      <xdr:col>20</xdr:col>
      <xdr:colOff>9525</xdr:colOff>
      <xdr:row>37</xdr:row>
      <xdr:rowOff>135382</xdr:rowOff>
    </xdr:to>
    <xdr:sp macro="" textlink="">
      <xdr:nvSpPr>
        <xdr:cNvPr id="543" name="円/楕円 542"/>
        <xdr:cNvSpPr/>
      </xdr:nvSpPr>
      <xdr:spPr>
        <a:xfrm>
          <a:off x="13652500" y="63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126509</xdr:rowOff>
    </xdr:from>
    <xdr:ext cx="534377" cy="259045"/>
    <xdr:sp macro="" textlink="">
      <xdr:nvSpPr>
        <xdr:cNvPr id="544" name="テキスト ボックス 543"/>
        <xdr:cNvSpPr txBox="1"/>
      </xdr:nvSpPr>
      <xdr:spPr>
        <a:xfrm>
          <a:off x="13436111" y="64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137668</xdr:rowOff>
    </xdr:from>
    <xdr:to>
      <xdr:col>18</xdr:col>
      <xdr:colOff>492125</xdr:colOff>
      <xdr:row>38</xdr:row>
      <xdr:rowOff>67818</xdr:rowOff>
    </xdr:to>
    <xdr:sp macro="" textlink="">
      <xdr:nvSpPr>
        <xdr:cNvPr id="545" name="円/楕円 544"/>
        <xdr:cNvSpPr/>
      </xdr:nvSpPr>
      <xdr:spPr>
        <a:xfrm>
          <a:off x="12763500" y="64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58945</xdr:rowOff>
    </xdr:from>
    <xdr:ext cx="534377" cy="259045"/>
    <xdr:sp macro="" textlink="">
      <xdr:nvSpPr>
        <xdr:cNvPr id="546" name="テキスト ボックス 545"/>
        <xdr:cNvSpPr txBox="1"/>
      </xdr:nvSpPr>
      <xdr:spPr>
        <a:xfrm>
          <a:off x="12547111"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1" name="直線コネクタ 570"/>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2"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3" name="直線コネクタ 572"/>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4"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5" name="直線コネクタ 574"/>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160503</xdr:rowOff>
    </xdr:from>
    <xdr:to>
      <xdr:col>23</xdr:col>
      <xdr:colOff>517525</xdr:colOff>
      <xdr:row>58</xdr:row>
      <xdr:rowOff>42640</xdr:rowOff>
    </xdr:to>
    <xdr:cxnSp macro="">
      <xdr:nvCxnSpPr>
        <xdr:cNvPr id="576" name="直線コネクタ 575"/>
        <xdr:cNvCxnSpPr/>
      </xdr:nvCxnSpPr>
      <xdr:spPr>
        <a:xfrm flipV="1">
          <a:off x="15481300" y="9933153"/>
          <a:ext cx="838200" cy="5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11707</xdr:rowOff>
    </xdr:from>
    <xdr:ext cx="534377" cy="259045"/>
    <xdr:sp macro="" textlink="">
      <xdr:nvSpPr>
        <xdr:cNvPr id="577" name="教育費平均値テキスト"/>
        <xdr:cNvSpPr txBox="1"/>
      </xdr:nvSpPr>
      <xdr:spPr>
        <a:xfrm>
          <a:off x="16370300" y="961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78" name="フローチャート : 判断 577"/>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155911</xdr:rowOff>
    </xdr:from>
    <xdr:to>
      <xdr:col>22</xdr:col>
      <xdr:colOff>365125</xdr:colOff>
      <xdr:row>58</xdr:row>
      <xdr:rowOff>42640</xdr:rowOff>
    </xdr:to>
    <xdr:cxnSp macro="">
      <xdr:nvCxnSpPr>
        <xdr:cNvPr id="579" name="直線コネクタ 578"/>
        <xdr:cNvCxnSpPr/>
      </xdr:nvCxnSpPr>
      <xdr:spPr>
        <a:xfrm>
          <a:off x="14592300" y="9928561"/>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78518</xdr:rowOff>
    </xdr:from>
    <xdr:to>
      <xdr:col>22</xdr:col>
      <xdr:colOff>415925</xdr:colOff>
      <xdr:row>57</xdr:row>
      <xdr:rowOff>8668</xdr:rowOff>
    </xdr:to>
    <xdr:sp macro="" textlink="">
      <xdr:nvSpPr>
        <xdr:cNvPr id="580" name="フローチャート : 判断 579"/>
        <xdr:cNvSpPr/>
      </xdr:nvSpPr>
      <xdr:spPr>
        <a:xfrm>
          <a:off x="15430500" y="96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25195</xdr:rowOff>
    </xdr:from>
    <xdr:ext cx="534377" cy="259045"/>
    <xdr:sp macro="" textlink="">
      <xdr:nvSpPr>
        <xdr:cNvPr id="581" name="テキスト ボックス 580"/>
        <xdr:cNvSpPr txBox="1"/>
      </xdr:nvSpPr>
      <xdr:spPr>
        <a:xfrm>
          <a:off x="15214111" y="945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42,545</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155911</xdr:rowOff>
    </xdr:from>
    <xdr:to>
      <xdr:col>21</xdr:col>
      <xdr:colOff>161925</xdr:colOff>
      <xdr:row>57</xdr:row>
      <xdr:rowOff>169856</xdr:rowOff>
    </xdr:to>
    <xdr:cxnSp macro="">
      <xdr:nvCxnSpPr>
        <xdr:cNvPr id="582" name="直線コネクタ 581"/>
        <xdr:cNvCxnSpPr/>
      </xdr:nvCxnSpPr>
      <xdr:spPr>
        <a:xfrm flipV="1">
          <a:off x="13703300" y="9928561"/>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3" name="フローチャート : 判断 582"/>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71772</xdr:rowOff>
    </xdr:from>
    <xdr:ext cx="534377" cy="259045"/>
    <xdr:sp macro="" textlink="">
      <xdr:nvSpPr>
        <xdr:cNvPr id="584" name="テキスト ボックス 583"/>
        <xdr:cNvSpPr txBox="1"/>
      </xdr:nvSpPr>
      <xdr:spPr>
        <a:xfrm>
          <a:off x="14325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101714</xdr:rowOff>
    </xdr:from>
    <xdr:to>
      <xdr:col>19</xdr:col>
      <xdr:colOff>644525</xdr:colOff>
      <xdr:row>57</xdr:row>
      <xdr:rowOff>169856</xdr:rowOff>
    </xdr:to>
    <xdr:cxnSp macro="">
      <xdr:nvCxnSpPr>
        <xdr:cNvPr id="585" name="直線コネクタ 584"/>
        <xdr:cNvCxnSpPr/>
      </xdr:nvCxnSpPr>
      <xdr:spPr>
        <a:xfrm>
          <a:off x="12814300" y="9874364"/>
          <a:ext cx="889000" cy="6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6" name="フローチャート : 判断 585"/>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120045</xdr:rowOff>
    </xdr:from>
    <xdr:ext cx="534377" cy="259045"/>
    <xdr:sp macro="" textlink="">
      <xdr:nvSpPr>
        <xdr:cNvPr id="587" name="テキスト ボックス 586"/>
        <xdr:cNvSpPr txBox="1"/>
      </xdr:nvSpPr>
      <xdr:spPr>
        <a:xfrm>
          <a:off x="13436111" y="95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88" name="フローチャート : 判断 587"/>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131608</xdr:rowOff>
    </xdr:from>
    <xdr:ext cx="534377" cy="259045"/>
    <xdr:sp macro="" textlink="">
      <xdr:nvSpPr>
        <xdr:cNvPr id="589" name="テキスト ボックス 588"/>
        <xdr:cNvSpPr txBox="1"/>
      </xdr:nvSpPr>
      <xdr:spPr>
        <a:xfrm>
          <a:off x="12547111" y="95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109703</xdr:rowOff>
    </xdr:from>
    <xdr:to>
      <xdr:col>23</xdr:col>
      <xdr:colOff>568325</xdr:colOff>
      <xdr:row>58</xdr:row>
      <xdr:rowOff>39853</xdr:rowOff>
    </xdr:to>
    <xdr:sp macro="" textlink="">
      <xdr:nvSpPr>
        <xdr:cNvPr id="595" name="円/楕円 594"/>
        <xdr:cNvSpPr/>
      </xdr:nvSpPr>
      <xdr:spPr>
        <a:xfrm>
          <a:off x="16268700" y="988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88130</xdr:rowOff>
    </xdr:from>
    <xdr:ext cx="534377" cy="259045"/>
    <xdr:sp macro="" textlink="">
      <xdr:nvSpPr>
        <xdr:cNvPr id="596" name="教育費該当値テキスト"/>
        <xdr:cNvSpPr txBox="1"/>
      </xdr:nvSpPr>
      <xdr:spPr>
        <a:xfrm>
          <a:off x="16370300" y="986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31,908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163290</xdr:rowOff>
    </xdr:from>
    <xdr:to>
      <xdr:col>22</xdr:col>
      <xdr:colOff>415925</xdr:colOff>
      <xdr:row>58</xdr:row>
      <xdr:rowOff>93440</xdr:rowOff>
    </xdr:to>
    <xdr:sp macro="" textlink="">
      <xdr:nvSpPr>
        <xdr:cNvPr id="597" name="円/楕円 596"/>
        <xdr:cNvSpPr/>
      </xdr:nvSpPr>
      <xdr:spPr>
        <a:xfrm>
          <a:off x="15430500" y="99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84567</xdr:rowOff>
    </xdr:from>
    <xdr:ext cx="534377" cy="259045"/>
    <xdr:sp macro="" textlink="">
      <xdr:nvSpPr>
        <xdr:cNvPr id="598" name="テキスト ボックス 597"/>
        <xdr:cNvSpPr txBox="1"/>
      </xdr:nvSpPr>
      <xdr:spPr>
        <a:xfrm>
          <a:off x="15214111" y="1002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105111</xdr:rowOff>
    </xdr:from>
    <xdr:to>
      <xdr:col>21</xdr:col>
      <xdr:colOff>212725</xdr:colOff>
      <xdr:row>58</xdr:row>
      <xdr:rowOff>35261</xdr:rowOff>
    </xdr:to>
    <xdr:sp macro="" textlink="">
      <xdr:nvSpPr>
        <xdr:cNvPr id="599" name="円/楕円 598"/>
        <xdr:cNvSpPr/>
      </xdr:nvSpPr>
      <xdr:spPr>
        <a:xfrm>
          <a:off x="14541500" y="98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26388</xdr:rowOff>
    </xdr:from>
    <xdr:ext cx="534377" cy="259045"/>
    <xdr:sp macro="" textlink="">
      <xdr:nvSpPr>
        <xdr:cNvPr id="600" name="テキスト ボックス 599"/>
        <xdr:cNvSpPr txBox="1"/>
      </xdr:nvSpPr>
      <xdr:spPr>
        <a:xfrm>
          <a:off x="14325111" y="997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119056</xdr:rowOff>
    </xdr:from>
    <xdr:to>
      <xdr:col>20</xdr:col>
      <xdr:colOff>9525</xdr:colOff>
      <xdr:row>58</xdr:row>
      <xdr:rowOff>49206</xdr:rowOff>
    </xdr:to>
    <xdr:sp macro="" textlink="">
      <xdr:nvSpPr>
        <xdr:cNvPr id="601" name="円/楕円 600"/>
        <xdr:cNvSpPr/>
      </xdr:nvSpPr>
      <xdr:spPr>
        <a:xfrm>
          <a:off x="13652500" y="989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40333</xdr:rowOff>
    </xdr:from>
    <xdr:ext cx="534377" cy="259045"/>
    <xdr:sp macro="" textlink="">
      <xdr:nvSpPr>
        <xdr:cNvPr id="602" name="テキスト ボックス 601"/>
        <xdr:cNvSpPr txBox="1"/>
      </xdr:nvSpPr>
      <xdr:spPr>
        <a:xfrm>
          <a:off x="13436111" y="998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50914</xdr:rowOff>
    </xdr:from>
    <xdr:to>
      <xdr:col>18</xdr:col>
      <xdr:colOff>492125</xdr:colOff>
      <xdr:row>57</xdr:row>
      <xdr:rowOff>152514</xdr:rowOff>
    </xdr:to>
    <xdr:sp macro="" textlink="">
      <xdr:nvSpPr>
        <xdr:cNvPr id="603" name="円/楕円 602"/>
        <xdr:cNvSpPr/>
      </xdr:nvSpPr>
      <xdr:spPr>
        <a:xfrm>
          <a:off x="12763500" y="982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143641</xdr:rowOff>
    </xdr:from>
    <xdr:ext cx="534377" cy="259045"/>
    <xdr:sp macro="" textlink="">
      <xdr:nvSpPr>
        <xdr:cNvPr id="604" name="テキスト ボックス 603"/>
        <xdr:cNvSpPr txBox="1"/>
      </xdr:nvSpPr>
      <xdr:spPr>
        <a:xfrm>
          <a:off x="12547111" y="991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30" name="直線コネクタ 629"/>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3"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4" name="直線コネクタ 633"/>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76966</xdr:rowOff>
    </xdr:from>
    <xdr:to>
      <xdr:col>23</xdr:col>
      <xdr:colOff>517525</xdr:colOff>
      <xdr:row>79</xdr:row>
      <xdr:rowOff>94111</xdr:rowOff>
    </xdr:to>
    <xdr:cxnSp macro="">
      <xdr:nvCxnSpPr>
        <xdr:cNvPr id="635" name="直線コネクタ 634"/>
        <xdr:cNvCxnSpPr/>
      </xdr:nvCxnSpPr>
      <xdr:spPr>
        <a:xfrm>
          <a:off x="15481300" y="13621516"/>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147961</xdr:rowOff>
    </xdr:from>
    <xdr:ext cx="469744" cy="259045"/>
    <xdr:sp macro="" textlink="">
      <xdr:nvSpPr>
        <xdr:cNvPr id="636" name="災害復旧費平均値テキスト"/>
        <xdr:cNvSpPr txBox="1"/>
      </xdr:nvSpPr>
      <xdr:spPr>
        <a:xfrm>
          <a:off x="16370300" y="133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37" name="フローチャート : 判断 636"/>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161581</xdr:rowOff>
    </xdr:from>
    <xdr:to>
      <xdr:col>22</xdr:col>
      <xdr:colOff>365125</xdr:colOff>
      <xdr:row>79</xdr:row>
      <xdr:rowOff>76966</xdr:rowOff>
    </xdr:to>
    <xdr:cxnSp macro="">
      <xdr:nvCxnSpPr>
        <xdr:cNvPr id="638" name="直線コネクタ 637"/>
        <xdr:cNvCxnSpPr/>
      </xdr:nvCxnSpPr>
      <xdr:spPr>
        <a:xfrm>
          <a:off x="14592300" y="13534681"/>
          <a:ext cx="889000" cy="8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38444</xdr:rowOff>
    </xdr:from>
    <xdr:to>
      <xdr:col>22</xdr:col>
      <xdr:colOff>415925</xdr:colOff>
      <xdr:row>79</xdr:row>
      <xdr:rowOff>140044</xdr:rowOff>
    </xdr:to>
    <xdr:sp macro="" textlink="">
      <xdr:nvSpPr>
        <xdr:cNvPr id="639" name="フローチャート : 判断 638"/>
        <xdr:cNvSpPr/>
      </xdr:nvSpPr>
      <xdr:spPr>
        <a:xfrm>
          <a:off x="15430500" y="1358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131171</xdr:rowOff>
    </xdr:from>
    <xdr:ext cx="378565" cy="259045"/>
    <xdr:sp macro="" textlink="">
      <xdr:nvSpPr>
        <xdr:cNvPr id="640" name="テキスト ボックス 639"/>
        <xdr:cNvSpPr txBox="1"/>
      </xdr:nvSpPr>
      <xdr:spPr>
        <a:xfrm>
          <a:off x="15292017" y="13675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143292</xdr:rowOff>
    </xdr:from>
    <xdr:to>
      <xdr:col>21</xdr:col>
      <xdr:colOff>161925</xdr:colOff>
      <xdr:row>78</xdr:row>
      <xdr:rowOff>161581</xdr:rowOff>
    </xdr:to>
    <xdr:cxnSp macro="">
      <xdr:nvCxnSpPr>
        <xdr:cNvPr id="641" name="直線コネクタ 640"/>
        <xdr:cNvCxnSpPr/>
      </xdr:nvCxnSpPr>
      <xdr:spPr>
        <a:xfrm>
          <a:off x="13703300" y="13344942"/>
          <a:ext cx="889000" cy="18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2" name="フローチャート : 判断 641"/>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79802</xdr:rowOff>
    </xdr:from>
    <xdr:ext cx="469744" cy="259045"/>
    <xdr:sp macro="" textlink="">
      <xdr:nvSpPr>
        <xdr:cNvPr id="643" name="テキスト ボックス 642"/>
        <xdr:cNvSpPr txBox="1"/>
      </xdr:nvSpPr>
      <xdr:spPr>
        <a:xfrm>
          <a:off x="14357427" y="1362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143292</xdr:rowOff>
    </xdr:from>
    <xdr:to>
      <xdr:col>19</xdr:col>
      <xdr:colOff>644525</xdr:colOff>
      <xdr:row>78</xdr:row>
      <xdr:rowOff>90257</xdr:rowOff>
    </xdr:to>
    <xdr:cxnSp macro="">
      <xdr:nvCxnSpPr>
        <xdr:cNvPr id="644" name="直線コネクタ 643"/>
        <xdr:cNvCxnSpPr/>
      </xdr:nvCxnSpPr>
      <xdr:spPr>
        <a:xfrm flipV="1">
          <a:off x="12814300" y="13344942"/>
          <a:ext cx="889000" cy="1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5" name="フローチャート : 判断 644"/>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36727</xdr:rowOff>
    </xdr:from>
    <xdr:ext cx="469744" cy="259045"/>
    <xdr:sp macro="" textlink="">
      <xdr:nvSpPr>
        <xdr:cNvPr id="646" name="テキスト ボックス 645"/>
        <xdr:cNvSpPr txBox="1"/>
      </xdr:nvSpPr>
      <xdr:spPr>
        <a:xfrm>
          <a:off x="13468427" y="1358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47" name="フローチャート : 判断 646"/>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37478</xdr:rowOff>
    </xdr:from>
    <xdr:ext cx="469744" cy="259045"/>
    <xdr:sp macro="" textlink="">
      <xdr:nvSpPr>
        <xdr:cNvPr id="648" name="テキスト ボックス 647"/>
        <xdr:cNvSpPr txBox="1"/>
      </xdr:nvSpPr>
      <xdr:spPr>
        <a:xfrm>
          <a:off x="12579427" y="1358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43311</xdr:rowOff>
    </xdr:from>
    <xdr:to>
      <xdr:col>23</xdr:col>
      <xdr:colOff>568325</xdr:colOff>
      <xdr:row>79</xdr:row>
      <xdr:rowOff>144911</xdr:rowOff>
    </xdr:to>
    <xdr:sp macro="" textlink="">
      <xdr:nvSpPr>
        <xdr:cNvPr id="654" name="円/楕円 653"/>
        <xdr:cNvSpPr/>
      </xdr:nvSpPr>
      <xdr:spPr>
        <a:xfrm>
          <a:off x="16268700" y="1358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129688</xdr:rowOff>
    </xdr:from>
    <xdr:ext cx="378565" cy="259045"/>
    <xdr:sp macro="" textlink="">
      <xdr:nvSpPr>
        <xdr:cNvPr id="655" name="災害復旧費該当値テキスト"/>
        <xdr:cNvSpPr txBox="1"/>
      </xdr:nvSpPr>
      <xdr:spPr>
        <a:xfrm>
          <a:off x="16370300" y="13502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26166</xdr:rowOff>
    </xdr:from>
    <xdr:to>
      <xdr:col>22</xdr:col>
      <xdr:colOff>415925</xdr:colOff>
      <xdr:row>79</xdr:row>
      <xdr:rowOff>127766</xdr:rowOff>
    </xdr:to>
    <xdr:sp macro="" textlink="">
      <xdr:nvSpPr>
        <xdr:cNvPr id="656" name="円/楕円 655"/>
        <xdr:cNvSpPr/>
      </xdr:nvSpPr>
      <xdr:spPr>
        <a:xfrm>
          <a:off x="15430500" y="135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144293</xdr:rowOff>
    </xdr:from>
    <xdr:ext cx="378565" cy="259045"/>
    <xdr:sp macro="" textlink="">
      <xdr:nvSpPr>
        <xdr:cNvPr id="657" name="テキスト ボックス 656"/>
        <xdr:cNvSpPr txBox="1"/>
      </xdr:nvSpPr>
      <xdr:spPr>
        <a:xfrm>
          <a:off x="15292017" y="13345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110781</xdr:rowOff>
    </xdr:from>
    <xdr:to>
      <xdr:col>21</xdr:col>
      <xdr:colOff>212725</xdr:colOff>
      <xdr:row>79</xdr:row>
      <xdr:rowOff>40931</xdr:rowOff>
    </xdr:to>
    <xdr:sp macro="" textlink="">
      <xdr:nvSpPr>
        <xdr:cNvPr id="658" name="円/楕円 657"/>
        <xdr:cNvSpPr/>
      </xdr:nvSpPr>
      <xdr:spPr>
        <a:xfrm>
          <a:off x="14541500" y="1348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57458</xdr:rowOff>
    </xdr:from>
    <xdr:ext cx="469744" cy="259045"/>
    <xdr:sp macro="" textlink="">
      <xdr:nvSpPr>
        <xdr:cNvPr id="659" name="テキスト ボックス 658"/>
        <xdr:cNvSpPr txBox="1"/>
      </xdr:nvSpPr>
      <xdr:spPr>
        <a:xfrm>
          <a:off x="14357427" y="1325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92492</xdr:rowOff>
    </xdr:from>
    <xdr:to>
      <xdr:col>20</xdr:col>
      <xdr:colOff>9525</xdr:colOff>
      <xdr:row>78</xdr:row>
      <xdr:rowOff>22642</xdr:rowOff>
    </xdr:to>
    <xdr:sp macro="" textlink="">
      <xdr:nvSpPr>
        <xdr:cNvPr id="660" name="円/楕円 659"/>
        <xdr:cNvSpPr/>
      </xdr:nvSpPr>
      <xdr:spPr>
        <a:xfrm>
          <a:off x="13652500" y="1329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39169</xdr:rowOff>
    </xdr:from>
    <xdr:ext cx="469744" cy="259045"/>
    <xdr:sp macro="" textlink="">
      <xdr:nvSpPr>
        <xdr:cNvPr id="661" name="テキスト ボックス 660"/>
        <xdr:cNvSpPr txBox="1"/>
      </xdr:nvSpPr>
      <xdr:spPr>
        <a:xfrm>
          <a:off x="13468427" y="1306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39457</xdr:rowOff>
    </xdr:from>
    <xdr:to>
      <xdr:col>18</xdr:col>
      <xdr:colOff>492125</xdr:colOff>
      <xdr:row>78</xdr:row>
      <xdr:rowOff>141057</xdr:rowOff>
    </xdr:to>
    <xdr:sp macro="" textlink="">
      <xdr:nvSpPr>
        <xdr:cNvPr id="662" name="円/楕円 661"/>
        <xdr:cNvSpPr/>
      </xdr:nvSpPr>
      <xdr:spPr>
        <a:xfrm>
          <a:off x="12763500" y="1341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157584</xdr:rowOff>
    </xdr:from>
    <xdr:ext cx="469744" cy="259045"/>
    <xdr:sp macro="" textlink="">
      <xdr:nvSpPr>
        <xdr:cNvPr id="663" name="テキスト ボックス 662"/>
        <xdr:cNvSpPr txBox="1"/>
      </xdr:nvSpPr>
      <xdr:spPr>
        <a:xfrm>
          <a:off x="12579427" y="1318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7" name="直線コネクタ 686"/>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88"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89" name="直線コネクタ 688"/>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90"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91" name="直線コネクタ 690"/>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154636</xdr:rowOff>
    </xdr:from>
    <xdr:to>
      <xdr:col>23</xdr:col>
      <xdr:colOff>517525</xdr:colOff>
      <xdr:row>96</xdr:row>
      <xdr:rowOff>10674</xdr:rowOff>
    </xdr:to>
    <xdr:cxnSp macro="">
      <xdr:nvCxnSpPr>
        <xdr:cNvPr id="692" name="直線コネクタ 691"/>
        <xdr:cNvCxnSpPr/>
      </xdr:nvCxnSpPr>
      <xdr:spPr>
        <a:xfrm flipV="1">
          <a:off x="15481300" y="16442386"/>
          <a:ext cx="838200" cy="2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144536</xdr:rowOff>
    </xdr:from>
    <xdr:ext cx="534377" cy="259045"/>
    <xdr:sp macro="" textlink="">
      <xdr:nvSpPr>
        <xdr:cNvPr id="693" name="公債費平均値テキスト"/>
        <xdr:cNvSpPr txBox="1"/>
      </xdr:nvSpPr>
      <xdr:spPr>
        <a:xfrm>
          <a:off x="16370300" y="164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4" name="フローチャート : 判断 693"/>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8370</xdr:rowOff>
    </xdr:from>
    <xdr:to>
      <xdr:col>22</xdr:col>
      <xdr:colOff>365125</xdr:colOff>
      <xdr:row>96</xdr:row>
      <xdr:rowOff>10674</xdr:rowOff>
    </xdr:to>
    <xdr:cxnSp macro="">
      <xdr:nvCxnSpPr>
        <xdr:cNvPr id="695" name="直線コネクタ 694"/>
        <xdr:cNvCxnSpPr/>
      </xdr:nvCxnSpPr>
      <xdr:spPr>
        <a:xfrm>
          <a:off x="14592300" y="16467570"/>
          <a:ext cx="889000" cy="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80251</xdr:rowOff>
    </xdr:from>
    <xdr:to>
      <xdr:col>22</xdr:col>
      <xdr:colOff>415925</xdr:colOff>
      <xdr:row>96</xdr:row>
      <xdr:rowOff>10401</xdr:rowOff>
    </xdr:to>
    <xdr:sp macro="" textlink="">
      <xdr:nvSpPr>
        <xdr:cNvPr id="696" name="フローチャート : 判断 695"/>
        <xdr:cNvSpPr/>
      </xdr:nvSpPr>
      <xdr:spPr>
        <a:xfrm>
          <a:off x="15430500" y="163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26928</xdr:rowOff>
    </xdr:from>
    <xdr:ext cx="534377" cy="259045"/>
    <xdr:sp macro="" textlink="">
      <xdr:nvSpPr>
        <xdr:cNvPr id="697" name="テキスト ボックス 696"/>
        <xdr:cNvSpPr txBox="1"/>
      </xdr:nvSpPr>
      <xdr:spPr>
        <a:xfrm>
          <a:off x="15214111" y="1614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8370</xdr:rowOff>
    </xdr:from>
    <xdr:to>
      <xdr:col>21</xdr:col>
      <xdr:colOff>161925</xdr:colOff>
      <xdr:row>96</xdr:row>
      <xdr:rowOff>21437</xdr:rowOff>
    </xdr:to>
    <xdr:cxnSp macro="">
      <xdr:nvCxnSpPr>
        <xdr:cNvPr id="698" name="直線コネクタ 697"/>
        <xdr:cNvCxnSpPr/>
      </xdr:nvCxnSpPr>
      <xdr:spPr>
        <a:xfrm flipV="1">
          <a:off x="13703300" y="16467570"/>
          <a:ext cx="889000" cy="1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9" name="フローチャート : 判断 698"/>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11213</xdr:rowOff>
    </xdr:from>
    <xdr:ext cx="534377" cy="259045"/>
    <xdr:sp macro="" textlink="">
      <xdr:nvSpPr>
        <xdr:cNvPr id="700" name="テキスト ボックス 699"/>
        <xdr:cNvSpPr txBox="1"/>
      </xdr:nvSpPr>
      <xdr:spPr>
        <a:xfrm>
          <a:off x="14325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21437</xdr:rowOff>
    </xdr:from>
    <xdr:to>
      <xdr:col>19</xdr:col>
      <xdr:colOff>644525</xdr:colOff>
      <xdr:row>96</xdr:row>
      <xdr:rowOff>46431</xdr:rowOff>
    </xdr:to>
    <xdr:cxnSp macro="">
      <xdr:nvCxnSpPr>
        <xdr:cNvPr id="701" name="直線コネクタ 700"/>
        <xdr:cNvCxnSpPr/>
      </xdr:nvCxnSpPr>
      <xdr:spPr>
        <a:xfrm flipV="1">
          <a:off x="12814300" y="16480637"/>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2" name="フローチャート : 判断 701"/>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165803</xdr:rowOff>
    </xdr:from>
    <xdr:ext cx="534377" cy="259045"/>
    <xdr:sp macro="" textlink="">
      <xdr:nvSpPr>
        <xdr:cNvPr id="703" name="テキスト ボックス 702"/>
        <xdr:cNvSpPr txBox="1"/>
      </xdr:nvSpPr>
      <xdr:spPr>
        <a:xfrm>
          <a:off x="13436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4" name="フローチャート : 判断 703"/>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157382</xdr:rowOff>
    </xdr:from>
    <xdr:ext cx="534377" cy="259045"/>
    <xdr:sp macro="" textlink="">
      <xdr:nvSpPr>
        <xdr:cNvPr id="705" name="テキスト ボックス 704"/>
        <xdr:cNvSpPr txBox="1"/>
      </xdr:nvSpPr>
      <xdr:spPr>
        <a:xfrm>
          <a:off x="12547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103836</xdr:rowOff>
    </xdr:from>
    <xdr:to>
      <xdr:col>23</xdr:col>
      <xdr:colOff>568325</xdr:colOff>
      <xdr:row>96</xdr:row>
      <xdr:rowOff>33986</xdr:rowOff>
    </xdr:to>
    <xdr:sp macro="" textlink="">
      <xdr:nvSpPr>
        <xdr:cNvPr id="711" name="円/楕円 710"/>
        <xdr:cNvSpPr/>
      </xdr:nvSpPr>
      <xdr:spPr>
        <a:xfrm>
          <a:off x="16268700" y="1639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126713</xdr:rowOff>
    </xdr:from>
    <xdr:ext cx="534377" cy="259045"/>
    <xdr:sp macro="" textlink="">
      <xdr:nvSpPr>
        <xdr:cNvPr id="712" name="公債費該当値テキスト"/>
        <xdr:cNvSpPr txBox="1"/>
      </xdr:nvSpPr>
      <xdr:spPr>
        <a:xfrm>
          <a:off x="16370300" y="162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30,216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131324</xdr:rowOff>
    </xdr:from>
    <xdr:to>
      <xdr:col>22</xdr:col>
      <xdr:colOff>415925</xdr:colOff>
      <xdr:row>96</xdr:row>
      <xdr:rowOff>61474</xdr:rowOff>
    </xdr:to>
    <xdr:sp macro="" textlink="">
      <xdr:nvSpPr>
        <xdr:cNvPr id="713" name="円/楕円 712"/>
        <xdr:cNvSpPr/>
      </xdr:nvSpPr>
      <xdr:spPr>
        <a:xfrm>
          <a:off x="15430500" y="1641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52601</xdr:rowOff>
    </xdr:from>
    <xdr:ext cx="534377" cy="259045"/>
    <xdr:sp macro="" textlink="">
      <xdr:nvSpPr>
        <xdr:cNvPr id="714" name="テキスト ボックス 713"/>
        <xdr:cNvSpPr txBox="1"/>
      </xdr:nvSpPr>
      <xdr:spPr>
        <a:xfrm>
          <a:off x="15214111" y="1651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129020</xdr:rowOff>
    </xdr:from>
    <xdr:to>
      <xdr:col>21</xdr:col>
      <xdr:colOff>212725</xdr:colOff>
      <xdr:row>96</xdr:row>
      <xdr:rowOff>59170</xdr:rowOff>
    </xdr:to>
    <xdr:sp macro="" textlink="">
      <xdr:nvSpPr>
        <xdr:cNvPr id="715" name="円/楕円 714"/>
        <xdr:cNvSpPr/>
      </xdr:nvSpPr>
      <xdr:spPr>
        <a:xfrm>
          <a:off x="14541500" y="164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50297</xdr:rowOff>
    </xdr:from>
    <xdr:ext cx="534377" cy="259045"/>
    <xdr:sp macro="" textlink="">
      <xdr:nvSpPr>
        <xdr:cNvPr id="716" name="テキスト ボックス 715"/>
        <xdr:cNvSpPr txBox="1"/>
      </xdr:nvSpPr>
      <xdr:spPr>
        <a:xfrm>
          <a:off x="14325111" y="165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142087</xdr:rowOff>
    </xdr:from>
    <xdr:to>
      <xdr:col>20</xdr:col>
      <xdr:colOff>9525</xdr:colOff>
      <xdr:row>96</xdr:row>
      <xdr:rowOff>72237</xdr:rowOff>
    </xdr:to>
    <xdr:sp macro="" textlink="">
      <xdr:nvSpPr>
        <xdr:cNvPr id="717" name="円/楕円 716"/>
        <xdr:cNvSpPr/>
      </xdr:nvSpPr>
      <xdr:spPr>
        <a:xfrm>
          <a:off x="13652500" y="164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63364</xdr:rowOff>
    </xdr:from>
    <xdr:ext cx="534377" cy="259045"/>
    <xdr:sp macro="" textlink="">
      <xdr:nvSpPr>
        <xdr:cNvPr id="718" name="テキスト ボックス 717"/>
        <xdr:cNvSpPr txBox="1"/>
      </xdr:nvSpPr>
      <xdr:spPr>
        <a:xfrm>
          <a:off x="13436111" y="1652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167081</xdr:rowOff>
    </xdr:from>
    <xdr:to>
      <xdr:col>18</xdr:col>
      <xdr:colOff>492125</xdr:colOff>
      <xdr:row>96</xdr:row>
      <xdr:rowOff>97231</xdr:rowOff>
    </xdr:to>
    <xdr:sp macro="" textlink="">
      <xdr:nvSpPr>
        <xdr:cNvPr id="719" name="円/楕円 718"/>
        <xdr:cNvSpPr/>
      </xdr:nvSpPr>
      <xdr:spPr>
        <a:xfrm>
          <a:off x="12763500" y="164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88358</xdr:rowOff>
    </xdr:from>
    <xdr:ext cx="534377" cy="259045"/>
    <xdr:sp macro="" textlink="">
      <xdr:nvSpPr>
        <xdr:cNvPr id="720" name="テキスト ボックス 719"/>
        <xdr:cNvSpPr txBox="1"/>
      </xdr:nvSpPr>
      <xdr:spPr>
        <a:xfrm>
          <a:off x="12547111" y="1654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4" name="直線コネクタ 743"/>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7"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48" name="直線コネクタ 747"/>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66057</xdr:rowOff>
    </xdr:from>
    <xdr:ext cx="378565" cy="259045"/>
    <xdr:sp macro="" textlink="">
      <xdr:nvSpPr>
        <xdr:cNvPr id="750"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51" name="フローチャート : 判断 750"/>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11938</xdr:rowOff>
    </xdr:from>
    <xdr:to>
      <xdr:col>31</xdr:col>
      <xdr:colOff>85725</xdr:colOff>
      <xdr:row>38</xdr:row>
      <xdr:rowOff>113538</xdr:rowOff>
    </xdr:to>
    <xdr:sp macro="" textlink="">
      <xdr:nvSpPr>
        <xdr:cNvPr id="753" name="フローチャート : 判断 752"/>
        <xdr:cNvSpPr/>
      </xdr:nvSpPr>
      <xdr:spPr>
        <a:xfrm>
          <a:off x="21272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130065</xdr:rowOff>
    </xdr:from>
    <xdr:ext cx="378565" cy="259045"/>
    <xdr:sp macro="" textlink="">
      <xdr:nvSpPr>
        <xdr:cNvPr id="754" name="テキスト ボックス 753"/>
        <xdr:cNvSpPr txBox="1"/>
      </xdr:nvSpPr>
      <xdr:spPr>
        <a:xfrm>
          <a:off x="21134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6" name="フローチャート : 判断 755"/>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85869</xdr:rowOff>
    </xdr:from>
    <xdr:ext cx="378565" cy="259045"/>
    <xdr:sp macro="" textlink="">
      <xdr:nvSpPr>
        <xdr:cNvPr id="757" name="テキスト ボックス 756"/>
        <xdr:cNvSpPr txBox="1"/>
      </xdr:nvSpPr>
      <xdr:spPr>
        <a:xfrm>
          <a:off x="20245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59" name="フローチャート : 判断 758"/>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135399</xdr:rowOff>
    </xdr:from>
    <xdr:ext cx="378565" cy="259045"/>
    <xdr:sp macro="" textlink="">
      <xdr:nvSpPr>
        <xdr:cNvPr id="760" name="テキスト ボックス 759"/>
        <xdr:cNvSpPr txBox="1"/>
      </xdr:nvSpPr>
      <xdr:spPr>
        <a:xfrm>
          <a:off x="19356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61" name="フローチャート : 判断 760"/>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118635</xdr:rowOff>
    </xdr:from>
    <xdr:ext cx="378565" cy="259045"/>
    <xdr:sp macro="" textlink="">
      <xdr:nvSpPr>
        <xdr:cNvPr id="762" name="テキスト ボックス 761"/>
        <xdr:cNvSpPr txBox="1"/>
      </xdr:nvSpPr>
      <xdr:spPr>
        <a:xfrm>
          <a:off x="18467017" y="62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  </a:t>
          </a:r>
          <a:r>
            <a:rPr kumimoji="1" lang="ja-JP" altLang="ja-JP" sz="1100" baseline="0">
              <a:solidFill>
                <a:sysClr val="windowText" lastClr="000000"/>
              </a:solidFill>
              <a:effectLst/>
              <a:latin typeface="+mn-lt"/>
              <a:ea typeface="+mn-ea"/>
              <a:cs typeface="+mn-cs"/>
            </a:rPr>
            <a:t>住民一人当たりの目的別決算では、厳しい財政状況の中で施設整備事業を中心に事業実施内容を精査している影響で、</a:t>
          </a:r>
          <a:r>
            <a:rPr kumimoji="1" lang="ja-JP" altLang="en-US" sz="1100" baseline="0">
              <a:solidFill>
                <a:sysClr val="windowText" lastClr="000000"/>
              </a:solidFill>
              <a:effectLst/>
              <a:latin typeface="+mn-lt"/>
              <a:ea typeface="+mn-ea"/>
              <a:cs typeface="+mn-cs"/>
            </a:rPr>
            <a:t>ほぼ全ての</a:t>
          </a:r>
          <a:r>
            <a:rPr kumimoji="1" lang="ja-JP" altLang="ja-JP" sz="1100" baseline="0">
              <a:solidFill>
                <a:sysClr val="windowText" lastClr="000000"/>
              </a:solidFill>
              <a:effectLst/>
              <a:latin typeface="+mn-lt"/>
              <a:ea typeface="+mn-ea"/>
              <a:cs typeface="+mn-cs"/>
            </a:rPr>
            <a:t>項目において全国及び京都府内平均値より低い値となっています。</a:t>
          </a:r>
          <a:endParaRPr kumimoji="1" lang="en-US" altLang="ja-JP" sz="1100" baseline="0">
            <a:solidFill>
              <a:sysClr val="windowText" lastClr="000000"/>
            </a:solidFill>
            <a:effectLst/>
            <a:latin typeface="+mn-lt"/>
            <a:ea typeface="+mn-ea"/>
            <a:cs typeface="+mn-cs"/>
          </a:endParaRPr>
        </a:p>
        <a:p>
          <a:r>
            <a:rPr kumimoji="1" lang="ja-JP" altLang="en-US" sz="1100" baseline="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経常収支比率では各項目において高い傾向を示している通り、限りある歳入の範囲内において効率的な財政運営に取り組んでいるところです。</a:t>
          </a:r>
          <a:endParaRPr lang="ja-JP" altLang="ja-JP" sz="1400">
            <a:solidFill>
              <a:sysClr val="windowText" lastClr="000000"/>
            </a:solidFill>
            <a:effectLst/>
          </a:endParaRPr>
        </a:p>
        <a:p>
          <a:r>
            <a:rPr kumimoji="1" lang="en-US" altLang="ja-JP" sz="1100" baseline="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今後においても、健全財政を堅持するため、歳出の抑制に取り組んでいきます。</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持続可能な財政運営に資するため、予算執行の中で決算状況が改善された場合には財政調整基金への積み立てを</a:t>
          </a:r>
          <a:r>
            <a:rPr kumimoji="1" lang="ja-JP" altLang="en-US" sz="1100" baseline="0">
              <a:solidFill>
                <a:schemeClr val="dk1"/>
              </a:solidFill>
              <a:effectLst/>
              <a:latin typeface="+mn-lt"/>
              <a:ea typeface="+mn-ea"/>
              <a:cs typeface="+mn-cs"/>
            </a:rPr>
            <a:t>図ってまいりましたが</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年度について</a:t>
          </a:r>
          <a:r>
            <a:rPr kumimoji="1" lang="ja-JP" altLang="en-US" sz="1100" baseline="0">
              <a:solidFill>
                <a:schemeClr val="dk1"/>
              </a:solidFill>
              <a:effectLst/>
              <a:latin typeface="+mn-lt"/>
              <a:ea typeface="+mn-ea"/>
              <a:cs typeface="+mn-cs"/>
            </a:rPr>
            <a:t>は</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市税収入等の大幅な減少等により、財政調整基金の取崩しを実施したため残高が</a:t>
          </a:r>
          <a:r>
            <a:rPr kumimoji="1" lang="ja-JP" altLang="ja-JP" sz="1100" baseline="0">
              <a:solidFill>
                <a:schemeClr val="dk1"/>
              </a:solidFill>
              <a:effectLst/>
              <a:latin typeface="+mn-lt"/>
              <a:ea typeface="+mn-ea"/>
              <a:cs typeface="+mn-cs"/>
            </a:rPr>
            <a:t>前年度から</a:t>
          </a:r>
          <a:r>
            <a:rPr kumimoji="1" lang="en-US" altLang="ja-JP" sz="1100" baseline="0">
              <a:solidFill>
                <a:schemeClr val="dk1"/>
              </a:solidFill>
              <a:effectLst/>
              <a:latin typeface="+mn-lt"/>
              <a:ea typeface="+mn-ea"/>
              <a:cs typeface="+mn-cs"/>
            </a:rPr>
            <a:t>0.75</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減少したことに加え、標準財政規模に対する実質単年度収支比率につきましても、▲</a:t>
          </a:r>
          <a:r>
            <a:rPr kumimoji="1" lang="en-US" altLang="ja-JP" sz="1100" baseline="0">
              <a:solidFill>
                <a:schemeClr val="dk1"/>
              </a:solidFill>
              <a:effectLst/>
              <a:latin typeface="+mn-lt"/>
              <a:ea typeface="+mn-ea"/>
              <a:cs typeface="+mn-cs"/>
            </a:rPr>
            <a:t>0.97</a:t>
          </a:r>
          <a:r>
            <a:rPr kumimoji="1" lang="ja-JP" altLang="en-US" sz="1100" baseline="0">
              <a:solidFill>
                <a:schemeClr val="dk1"/>
              </a:solidFill>
              <a:effectLst/>
              <a:latin typeface="+mn-lt"/>
              <a:ea typeface="+mn-ea"/>
              <a:cs typeface="+mn-cs"/>
            </a:rPr>
            <a:t>％となりました。</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今後も適正な財政運営に向けた取組を進め、基金の確保を図ってまいります。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aseline="0">
              <a:solidFill>
                <a:schemeClr val="dk1"/>
              </a:solidFill>
              <a:effectLst/>
              <a:latin typeface="+mn-lt"/>
              <a:ea typeface="+mn-ea"/>
              <a:cs typeface="+mn-cs"/>
            </a:rPr>
            <a:t>　平成</a:t>
          </a:r>
          <a:r>
            <a:rPr kumimoji="1" lang="en-US" altLang="ja-JP" sz="1600" baseline="0">
              <a:solidFill>
                <a:schemeClr val="dk1"/>
              </a:solidFill>
              <a:effectLst/>
              <a:latin typeface="+mn-lt"/>
              <a:ea typeface="+mn-ea"/>
              <a:cs typeface="+mn-cs"/>
            </a:rPr>
            <a:t>28</a:t>
          </a:r>
          <a:r>
            <a:rPr kumimoji="1" lang="ja-JP" altLang="en-US" sz="1600" baseline="0">
              <a:solidFill>
                <a:schemeClr val="dk1"/>
              </a:solidFill>
              <a:effectLst/>
              <a:latin typeface="+mn-lt"/>
              <a:ea typeface="+mn-ea"/>
              <a:cs typeface="+mn-cs"/>
            </a:rPr>
            <a:t>年度については、標準財政規模に対する黒字の比率は全会計で</a:t>
          </a:r>
          <a:r>
            <a:rPr kumimoji="1" lang="en-US" altLang="ja-JP" sz="1600" baseline="0">
              <a:solidFill>
                <a:schemeClr val="dk1"/>
              </a:solidFill>
              <a:effectLst/>
              <a:latin typeface="+mn-lt"/>
              <a:ea typeface="+mn-ea"/>
              <a:cs typeface="+mn-cs"/>
            </a:rPr>
            <a:t>10.70</a:t>
          </a:r>
          <a:r>
            <a:rPr kumimoji="1" lang="ja-JP" altLang="en-US" sz="1600" baseline="0">
              <a:solidFill>
                <a:schemeClr val="dk1"/>
              </a:solidFill>
              <a:effectLst/>
              <a:latin typeface="+mn-lt"/>
              <a:ea typeface="+mn-ea"/>
              <a:cs typeface="+mn-cs"/>
            </a:rPr>
            <a:t>ポイントとなっております。国民健康保険事業特別会計において、保険給付が減少したこと、水道事業会計において、給水収益が増加したこと等より、全体で前年度対比、</a:t>
          </a:r>
          <a:r>
            <a:rPr kumimoji="1" lang="en-US" altLang="ja-JP" sz="1600" baseline="0">
              <a:solidFill>
                <a:schemeClr val="dk1"/>
              </a:solidFill>
              <a:effectLst/>
              <a:latin typeface="+mn-lt"/>
              <a:ea typeface="+mn-ea"/>
              <a:cs typeface="+mn-cs"/>
            </a:rPr>
            <a:t>1.55</a:t>
          </a:r>
          <a:r>
            <a:rPr kumimoji="1" lang="ja-JP" altLang="en-US" sz="1600" baseline="0">
              <a:solidFill>
                <a:schemeClr val="dk1"/>
              </a:solidFill>
              <a:effectLst/>
              <a:latin typeface="+mn-lt"/>
              <a:ea typeface="+mn-ea"/>
              <a:cs typeface="+mn-cs"/>
            </a:rPr>
            <a:t>ポイントの増となっております。</a:t>
          </a:r>
          <a:endParaRPr kumimoji="1" lang="en-US" altLang="ja-JP" sz="1600" baseline="0">
            <a:solidFill>
              <a:schemeClr val="dk1"/>
            </a:solidFill>
            <a:effectLst/>
            <a:latin typeface="+mn-lt"/>
            <a:ea typeface="+mn-ea"/>
            <a:cs typeface="+mn-cs"/>
          </a:endParaRPr>
        </a:p>
        <a:p>
          <a:r>
            <a:rPr kumimoji="1" lang="ja-JP" altLang="en-US" sz="1600" baseline="0">
              <a:solidFill>
                <a:schemeClr val="dk1"/>
              </a:solidFill>
              <a:effectLst/>
              <a:latin typeface="+mn-lt"/>
              <a:ea typeface="+mn-ea"/>
              <a:cs typeface="+mn-cs"/>
            </a:rPr>
            <a:t>　以上のことより、平成</a:t>
          </a:r>
          <a:r>
            <a:rPr kumimoji="1" lang="en-US" altLang="ja-JP" sz="1600" baseline="0">
              <a:solidFill>
                <a:schemeClr val="dk1"/>
              </a:solidFill>
              <a:effectLst/>
              <a:latin typeface="+mn-lt"/>
              <a:ea typeface="+mn-ea"/>
              <a:cs typeface="+mn-cs"/>
            </a:rPr>
            <a:t>28</a:t>
          </a:r>
          <a:r>
            <a:rPr kumimoji="1" lang="ja-JP" altLang="en-US" sz="1600" baseline="0">
              <a:solidFill>
                <a:schemeClr val="dk1"/>
              </a:solidFill>
              <a:effectLst/>
              <a:latin typeface="+mn-lt"/>
              <a:ea typeface="+mn-ea"/>
              <a:cs typeface="+mn-cs"/>
            </a:rPr>
            <a:t>年度の連結実質赤字比率は全会計黒字により、算定されません。</a:t>
          </a:r>
          <a:endParaRPr kumimoji="1" lang="en-US" altLang="ja-JP" sz="1600" baseline="0">
            <a:solidFill>
              <a:schemeClr val="dk1"/>
            </a:solidFill>
            <a:effectLst/>
            <a:latin typeface="+mn-lt"/>
            <a:ea typeface="+mn-ea"/>
            <a:cs typeface="+mn-cs"/>
          </a:endParaRPr>
        </a:p>
        <a:p>
          <a:r>
            <a:rPr kumimoji="1" lang="ja-JP" altLang="en-US" sz="1600" baseline="0">
              <a:solidFill>
                <a:schemeClr val="dk1"/>
              </a:solidFill>
              <a:effectLst/>
              <a:latin typeface="+mn-lt"/>
              <a:ea typeface="+mn-ea"/>
              <a:cs typeface="+mn-cs"/>
            </a:rPr>
            <a:t>　今後も適正な財政運営に向けた取組を進めてまいります。</a:t>
          </a:r>
          <a:endParaRPr kumimoji="0" lang="en-US" altLang="ja-JP" sz="3200" baseline="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61509337</v>
      </c>
      <c r="BO4" s="411"/>
      <c r="BP4" s="411"/>
      <c r="BQ4" s="411"/>
      <c r="BR4" s="411"/>
      <c r="BS4" s="411"/>
      <c r="BT4" s="411"/>
      <c r="BU4" s="412"/>
      <c r="BV4" s="410">
        <v>60686492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0.7</v>
      </c>
      <c r="CU4" s="588"/>
      <c r="CV4" s="588"/>
      <c r="CW4" s="588"/>
      <c r="CX4" s="588"/>
      <c r="CY4" s="588"/>
      <c r="CZ4" s="588"/>
      <c r="DA4" s="589"/>
      <c r="DB4" s="587">
        <v>0.8</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61141051</v>
      </c>
      <c r="BO5" s="416"/>
      <c r="BP5" s="416"/>
      <c r="BQ5" s="416"/>
      <c r="BR5" s="416"/>
      <c r="BS5" s="416"/>
      <c r="BT5" s="416"/>
      <c r="BU5" s="417"/>
      <c r="BV5" s="415">
        <v>60283867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98.8</v>
      </c>
      <c r="CU5" s="386"/>
      <c r="CV5" s="386"/>
      <c r="CW5" s="386"/>
      <c r="CX5" s="386"/>
      <c r="CY5" s="386"/>
      <c r="CZ5" s="386"/>
      <c r="DA5" s="387"/>
      <c r="DB5" s="385">
        <v>94.8</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368286</v>
      </c>
      <c r="BO6" s="416"/>
      <c r="BP6" s="416"/>
      <c r="BQ6" s="416"/>
      <c r="BR6" s="416"/>
      <c r="BS6" s="416"/>
      <c r="BT6" s="416"/>
      <c r="BU6" s="417"/>
      <c r="BV6" s="415">
        <v>402625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106.3</v>
      </c>
      <c r="CU6" s="562"/>
      <c r="CV6" s="562"/>
      <c r="CW6" s="562"/>
      <c r="CX6" s="562"/>
      <c r="CY6" s="562"/>
      <c r="CZ6" s="562"/>
      <c r="DA6" s="563"/>
      <c r="DB6" s="561">
        <v>103.2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130849</v>
      </c>
      <c r="BO7" s="416"/>
      <c r="BP7" s="416"/>
      <c r="BQ7" s="416"/>
      <c r="BR7" s="416"/>
      <c r="BS7" s="416"/>
      <c r="BT7" s="416"/>
      <c r="BU7" s="417"/>
      <c r="BV7" s="415">
        <v>125629</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34554893</v>
      </c>
      <c r="CU7" s="416"/>
      <c r="CV7" s="416"/>
      <c r="CW7" s="416"/>
      <c r="CX7" s="416"/>
      <c r="CY7" s="416"/>
      <c r="CZ7" s="416"/>
      <c r="DA7" s="417"/>
      <c r="DB7" s="415">
        <v>34855596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237437</v>
      </c>
      <c r="BO8" s="416"/>
      <c r="BP8" s="416"/>
      <c r="BQ8" s="416"/>
      <c r="BR8" s="416"/>
      <c r="BS8" s="416"/>
      <c r="BT8" s="416"/>
      <c r="BU8" s="417"/>
      <c r="BV8" s="415">
        <v>276996</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0.76</v>
      </c>
      <c r="CU8" s="525"/>
      <c r="CV8" s="525"/>
      <c r="CW8" s="525"/>
      <c r="CX8" s="525"/>
      <c r="CY8" s="525"/>
      <c r="CZ8" s="525"/>
      <c r="DA8" s="526"/>
      <c r="DB8" s="524">
        <v>0.75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184678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-39559</v>
      </c>
      <c r="BO9" s="416"/>
      <c r="BP9" s="416"/>
      <c r="BQ9" s="416"/>
      <c r="BR9" s="416"/>
      <c r="BS9" s="416"/>
      <c r="BT9" s="416"/>
      <c r="BU9" s="417"/>
      <c r="BV9" s="415">
        <v>-16216</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14.2</v>
      </c>
      <c r="CU9" s="386"/>
      <c r="CV9" s="386"/>
      <c r="CW9" s="386"/>
      <c r="CX9" s="386"/>
      <c r="CY9" s="386"/>
      <c r="CZ9" s="386"/>
      <c r="DA9" s="387"/>
      <c r="DB9" s="385">
        <v>13.2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189609</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3438</v>
      </c>
      <c r="BO10" s="416"/>
      <c r="BP10" s="416"/>
      <c r="BQ10" s="416"/>
      <c r="BR10" s="416"/>
      <c r="BS10" s="416"/>
      <c r="BT10" s="416"/>
      <c r="BU10" s="417"/>
      <c r="BV10" s="415">
        <v>160833</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188674</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300000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185940</v>
      </c>
      <c r="S13" s="517"/>
      <c r="T13" s="517"/>
      <c r="U13" s="517"/>
      <c r="V13" s="518"/>
      <c r="W13" s="504" t="s">
        <v>123</v>
      </c>
      <c r="X13" s="428"/>
      <c r="Y13" s="428"/>
      <c r="Z13" s="428"/>
      <c r="AA13" s="428"/>
      <c r="AB13" s="429"/>
      <c r="AC13" s="391">
        <v>574</v>
      </c>
      <c r="AD13" s="392"/>
      <c r="AE13" s="392"/>
      <c r="AF13" s="392"/>
      <c r="AG13" s="393"/>
      <c r="AH13" s="391">
        <v>496</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-336121</v>
      </c>
      <c r="BO13" s="416"/>
      <c r="BP13" s="416"/>
      <c r="BQ13" s="416"/>
      <c r="BR13" s="416"/>
      <c r="BS13" s="416"/>
      <c r="BT13" s="416"/>
      <c r="BU13" s="417"/>
      <c r="BV13" s="415">
        <v>144617</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2.1</v>
      </c>
      <c r="CU13" s="386"/>
      <c r="CV13" s="386"/>
      <c r="CW13" s="386"/>
      <c r="CX13" s="386"/>
      <c r="CY13" s="386"/>
      <c r="CZ13" s="386"/>
      <c r="DA13" s="387"/>
      <c r="DB13" s="385">
        <v>2.1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189623</v>
      </c>
      <c r="S14" s="517"/>
      <c r="T14" s="517"/>
      <c r="U14" s="517"/>
      <c r="V14" s="518"/>
      <c r="W14" s="519"/>
      <c r="X14" s="431"/>
      <c r="Y14" s="431"/>
      <c r="Z14" s="431"/>
      <c r="AA14" s="431"/>
      <c r="AB14" s="432"/>
      <c r="AC14" s="509">
        <v>0.8</v>
      </c>
      <c r="AD14" s="510"/>
      <c r="AE14" s="510"/>
      <c r="AF14" s="510"/>
      <c r="AG14" s="511"/>
      <c r="AH14" s="509">
        <v>0.6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186962</v>
      </c>
      <c r="S15" s="517"/>
      <c r="T15" s="517"/>
      <c r="U15" s="517"/>
      <c r="V15" s="518"/>
      <c r="W15" s="504" t="s">
        <v>130</v>
      </c>
      <c r="X15" s="428"/>
      <c r="Y15" s="428"/>
      <c r="Z15" s="428"/>
      <c r="AA15" s="428"/>
      <c r="AB15" s="429"/>
      <c r="AC15" s="391">
        <v>19292</v>
      </c>
      <c r="AD15" s="392"/>
      <c r="AE15" s="392"/>
      <c r="AF15" s="392"/>
      <c r="AG15" s="393"/>
      <c r="AH15" s="391">
        <v>20332</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20381830</v>
      </c>
      <c r="BO15" s="411"/>
      <c r="BP15" s="411"/>
      <c r="BQ15" s="411"/>
      <c r="BR15" s="411"/>
      <c r="BS15" s="411"/>
      <c r="BT15" s="411"/>
      <c r="BU15" s="412"/>
      <c r="BV15" s="410">
        <v>20080313</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25.6</v>
      </c>
      <c r="AD16" s="510"/>
      <c r="AE16" s="510"/>
      <c r="AF16" s="510"/>
      <c r="AG16" s="511"/>
      <c r="AH16" s="509">
        <v>26.6</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26639473</v>
      </c>
      <c r="BO16" s="416"/>
      <c r="BP16" s="416"/>
      <c r="BQ16" s="416"/>
      <c r="BR16" s="416"/>
      <c r="BS16" s="416"/>
      <c r="BT16" s="416"/>
      <c r="BU16" s="417"/>
      <c r="BV16" s="415">
        <v>26477521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55354</v>
      </c>
      <c r="AD17" s="392"/>
      <c r="AE17" s="392"/>
      <c r="AF17" s="392"/>
      <c r="AG17" s="393"/>
      <c r="AH17" s="391">
        <v>55538</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26006154</v>
      </c>
      <c r="BO17" s="416"/>
      <c r="BP17" s="416"/>
      <c r="BQ17" s="416"/>
      <c r="BR17" s="416"/>
      <c r="BS17" s="416"/>
      <c r="BT17" s="416"/>
      <c r="BU17" s="417"/>
      <c r="BV17" s="415">
        <v>25546922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67.540000000000006</v>
      </c>
      <c r="M18" s="480"/>
      <c r="N18" s="480"/>
      <c r="O18" s="480"/>
      <c r="P18" s="480"/>
      <c r="Q18" s="480"/>
      <c r="R18" s="481"/>
      <c r="S18" s="481"/>
      <c r="T18" s="481"/>
      <c r="U18" s="481"/>
      <c r="V18" s="482"/>
      <c r="W18" s="496"/>
      <c r="X18" s="497"/>
      <c r="Y18" s="497"/>
      <c r="Z18" s="497"/>
      <c r="AA18" s="497"/>
      <c r="AB18" s="505"/>
      <c r="AC18" s="379">
        <v>73.599999999999994</v>
      </c>
      <c r="AD18" s="380"/>
      <c r="AE18" s="380"/>
      <c r="AF18" s="380"/>
      <c r="AG18" s="483"/>
      <c r="AH18" s="379">
        <v>72.7</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34285456</v>
      </c>
      <c r="BO18" s="416"/>
      <c r="BP18" s="416"/>
      <c r="BQ18" s="416"/>
      <c r="BR18" s="416"/>
      <c r="BS18" s="416"/>
      <c r="BT18" s="416"/>
      <c r="BU18" s="417"/>
      <c r="BV18" s="415">
        <v>34160752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2734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38344780</v>
      </c>
      <c r="BO19" s="416"/>
      <c r="BP19" s="416"/>
      <c r="BQ19" s="416"/>
      <c r="BR19" s="416"/>
      <c r="BS19" s="416"/>
      <c r="BT19" s="416"/>
      <c r="BU19" s="417"/>
      <c r="BV19" s="415">
        <v>39233384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73317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44514899</v>
      </c>
      <c r="BO23" s="416"/>
      <c r="BP23" s="416"/>
      <c r="BQ23" s="416"/>
      <c r="BR23" s="416"/>
      <c r="BS23" s="416"/>
      <c r="BT23" s="416"/>
      <c r="BU23" s="417"/>
      <c r="BV23" s="415">
        <v>45000162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10213</v>
      </c>
      <c r="R24" s="392"/>
      <c r="S24" s="392"/>
      <c r="T24" s="392"/>
      <c r="U24" s="392"/>
      <c r="V24" s="393"/>
      <c r="W24" s="457"/>
      <c r="X24" s="448"/>
      <c r="Y24" s="449"/>
      <c r="Z24" s="388" t="s">
        <v>153</v>
      </c>
      <c r="AA24" s="389"/>
      <c r="AB24" s="389"/>
      <c r="AC24" s="389"/>
      <c r="AD24" s="389"/>
      <c r="AE24" s="389"/>
      <c r="AF24" s="389"/>
      <c r="AG24" s="390"/>
      <c r="AH24" s="391">
        <v>1233</v>
      </c>
      <c r="AI24" s="392"/>
      <c r="AJ24" s="392"/>
      <c r="AK24" s="392"/>
      <c r="AL24" s="393"/>
      <c r="AM24" s="391">
        <v>3885183</v>
      </c>
      <c r="AN24" s="392"/>
      <c r="AO24" s="392"/>
      <c r="AP24" s="392"/>
      <c r="AQ24" s="392"/>
      <c r="AR24" s="393"/>
      <c r="AS24" s="391">
        <v>3151</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27357829</v>
      </c>
      <c r="BO24" s="416"/>
      <c r="BP24" s="416"/>
      <c r="BQ24" s="416"/>
      <c r="BR24" s="416"/>
      <c r="BS24" s="416"/>
      <c r="BT24" s="416"/>
      <c r="BU24" s="417"/>
      <c r="BV24" s="415">
        <v>27648939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2</v>
      </c>
      <c r="M25" s="392"/>
      <c r="N25" s="392"/>
      <c r="O25" s="392"/>
      <c r="P25" s="393"/>
      <c r="Q25" s="391">
        <v>8503</v>
      </c>
      <c r="R25" s="392"/>
      <c r="S25" s="392"/>
      <c r="T25" s="392"/>
      <c r="U25" s="392"/>
      <c r="V25" s="393"/>
      <c r="W25" s="457"/>
      <c r="X25" s="448"/>
      <c r="Y25" s="449"/>
      <c r="Z25" s="388" t="s">
        <v>156</v>
      </c>
      <c r="AA25" s="389"/>
      <c r="AB25" s="389"/>
      <c r="AC25" s="389"/>
      <c r="AD25" s="389"/>
      <c r="AE25" s="389"/>
      <c r="AF25" s="389"/>
      <c r="AG25" s="390"/>
      <c r="AH25" s="391">
        <v>207</v>
      </c>
      <c r="AI25" s="392"/>
      <c r="AJ25" s="392"/>
      <c r="AK25" s="392"/>
      <c r="AL25" s="393"/>
      <c r="AM25" s="391">
        <v>699039</v>
      </c>
      <c r="AN25" s="392"/>
      <c r="AO25" s="392"/>
      <c r="AP25" s="392"/>
      <c r="AQ25" s="392"/>
      <c r="AR25" s="393"/>
      <c r="AS25" s="391">
        <v>3377</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4483186</v>
      </c>
      <c r="BO25" s="411"/>
      <c r="BP25" s="411"/>
      <c r="BQ25" s="411"/>
      <c r="BR25" s="411"/>
      <c r="BS25" s="411"/>
      <c r="BT25" s="411"/>
      <c r="BU25" s="412"/>
      <c r="BV25" s="410">
        <v>3361186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7458</v>
      </c>
      <c r="R26" s="392"/>
      <c r="S26" s="392"/>
      <c r="T26" s="392"/>
      <c r="U26" s="392"/>
      <c r="V26" s="393"/>
      <c r="W26" s="457"/>
      <c r="X26" s="448"/>
      <c r="Y26" s="449"/>
      <c r="Z26" s="388" t="s">
        <v>159</v>
      </c>
      <c r="AA26" s="470"/>
      <c r="AB26" s="470"/>
      <c r="AC26" s="470"/>
      <c r="AD26" s="470"/>
      <c r="AE26" s="470"/>
      <c r="AF26" s="470"/>
      <c r="AG26" s="471"/>
      <c r="AH26" s="391">
        <v>191</v>
      </c>
      <c r="AI26" s="392"/>
      <c r="AJ26" s="392"/>
      <c r="AK26" s="392"/>
      <c r="AL26" s="393"/>
      <c r="AM26" s="391">
        <v>619413</v>
      </c>
      <c r="AN26" s="392"/>
      <c r="AO26" s="392"/>
      <c r="AP26" s="392"/>
      <c r="AQ26" s="392"/>
      <c r="AR26" s="393"/>
      <c r="AS26" s="391">
        <v>3243</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6350</v>
      </c>
      <c r="R27" s="392"/>
      <c r="S27" s="392"/>
      <c r="T27" s="392"/>
      <c r="U27" s="392"/>
      <c r="V27" s="393"/>
      <c r="W27" s="457"/>
      <c r="X27" s="448"/>
      <c r="Y27" s="449"/>
      <c r="Z27" s="388" t="s">
        <v>162</v>
      </c>
      <c r="AA27" s="389"/>
      <c r="AB27" s="389"/>
      <c r="AC27" s="389"/>
      <c r="AD27" s="389"/>
      <c r="AE27" s="389"/>
      <c r="AF27" s="389"/>
      <c r="AG27" s="390"/>
      <c r="AH27" s="391">
        <v>33</v>
      </c>
      <c r="AI27" s="392"/>
      <c r="AJ27" s="392"/>
      <c r="AK27" s="392"/>
      <c r="AL27" s="393"/>
      <c r="AM27" s="391">
        <v>112683</v>
      </c>
      <c r="AN27" s="392"/>
      <c r="AO27" s="392"/>
      <c r="AP27" s="392"/>
      <c r="AQ27" s="392"/>
      <c r="AR27" s="393"/>
      <c r="AS27" s="391">
        <v>3415</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1435484</v>
      </c>
      <c r="BO27" s="419"/>
      <c r="BP27" s="419"/>
      <c r="BQ27" s="419"/>
      <c r="BR27" s="419"/>
      <c r="BS27" s="419"/>
      <c r="BT27" s="419"/>
      <c r="BU27" s="420"/>
      <c r="BV27" s="418">
        <v>1433890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5850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2494935</v>
      </c>
      <c r="BO28" s="411"/>
      <c r="BP28" s="411"/>
      <c r="BQ28" s="411"/>
      <c r="BR28" s="411"/>
      <c r="BS28" s="411"/>
      <c r="BT28" s="411"/>
      <c r="BU28" s="412"/>
      <c r="BV28" s="410">
        <v>2791497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26</v>
      </c>
      <c r="M29" s="392"/>
      <c r="N29" s="392"/>
      <c r="O29" s="392"/>
      <c r="P29" s="393"/>
      <c r="Q29" s="391">
        <v>5350</v>
      </c>
      <c r="R29" s="392"/>
      <c r="S29" s="392"/>
      <c r="T29" s="392"/>
      <c r="U29" s="392"/>
      <c r="V29" s="393"/>
      <c r="W29" s="458"/>
      <c r="X29" s="459"/>
      <c r="Y29" s="460"/>
      <c r="Z29" s="388" t="s">
        <v>169</v>
      </c>
      <c r="AA29" s="389"/>
      <c r="AB29" s="389"/>
      <c r="AC29" s="389"/>
      <c r="AD29" s="389"/>
      <c r="AE29" s="389"/>
      <c r="AF29" s="389"/>
      <c r="AG29" s="390"/>
      <c r="AH29" s="391">
        <v>1266</v>
      </c>
      <c r="AI29" s="392"/>
      <c r="AJ29" s="392"/>
      <c r="AK29" s="392"/>
      <c r="AL29" s="393"/>
      <c r="AM29" s="391">
        <v>3997866</v>
      </c>
      <c r="AN29" s="392"/>
      <c r="AO29" s="392"/>
      <c r="AP29" s="392"/>
      <c r="AQ29" s="392"/>
      <c r="AR29" s="393"/>
      <c r="AS29" s="391">
        <v>3158</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1652245</v>
      </c>
      <c r="BO29" s="416"/>
      <c r="BP29" s="416"/>
      <c r="BQ29" s="416"/>
      <c r="BR29" s="416"/>
      <c r="BS29" s="416"/>
      <c r="BT29" s="416"/>
      <c r="BU29" s="417"/>
      <c r="BV29" s="415">
        <v>1980653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103.6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3301429</v>
      </c>
      <c r="BO30" s="419"/>
      <c r="BP30" s="419"/>
      <c r="BQ30" s="419"/>
      <c r="BR30" s="419"/>
      <c r="BS30" s="419"/>
      <c r="BT30" s="419"/>
      <c r="BU30" s="420"/>
      <c r="BV30" s="418">
        <v>3276221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城南衛生管理組合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宇治市体育協会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墓地公園事業特別会計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IF('各会計、関係団体の財政状況及び健全化判断比率'!B32="","",'各会計、関係団体の財政状況及び健全化判断比率'!B32)</f>
        <v>公共下水道事業会計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淀川・木津川水防事務組合</v>
      </c>
      <c r="BZ35" s="374"/>
      <c r="CA35" s="374"/>
      <c r="CB35" s="374"/>
      <c r="CC35" s="374"/>
      <c r="CD35" s="374"/>
      <c r="CE35" s="374"/>
      <c r="CF35" s="374"/>
      <c r="CG35" s="374"/>
      <c r="CH35" s="374"/>
      <c r="CI35" s="374"/>
      <c r="CJ35" s="374"/>
      <c r="CK35" s="374"/>
      <c r="CL35" s="374"/>
      <c r="CM35" s="374"/>
      <c r="CN35" s="167"/>
      <c r="CO35" s="375">
        <f t="shared" ref="CO35:CO43" si="3">IF(CQ35="","",CO34+1)</f>
        <v>17</v>
      </c>
      <c r="CP35" s="375"/>
      <c r="CQ35" s="374" t="str">
        <f>IF('各会計、関係団体の財政状況及び健全化判断比率'!BS8="","",'各会計、関係団体の財政状況及び健全化判断比率'!BS8)</f>
        <v>宇治廃棄物処理公社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〇</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京都府自治会館管理組合</v>
      </c>
      <c r="BZ36" s="374"/>
      <c r="CA36" s="374"/>
      <c r="CB36" s="374"/>
      <c r="CC36" s="374"/>
      <c r="CD36" s="374"/>
      <c r="CE36" s="374"/>
      <c r="CF36" s="374"/>
      <c r="CG36" s="374"/>
      <c r="CH36" s="374"/>
      <c r="CI36" s="374"/>
      <c r="CJ36" s="374"/>
      <c r="CK36" s="374"/>
      <c r="CL36" s="374"/>
      <c r="CM36" s="374"/>
      <c r="CN36" s="167"/>
      <c r="CO36" s="375">
        <f t="shared" si="3"/>
        <v>18</v>
      </c>
      <c r="CP36" s="375"/>
      <c r="CQ36" s="374" t="str">
        <f>IF('各会計、関係団体の財政状況及び健全化判断比率'!BS9="","",'各会計、関係団体の財政状況及び健全化判断比率'!BS9)</f>
        <v>宇治市文化センター</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京都府住宅新築資金等貸付事業管理組合（一般会計）</v>
      </c>
      <c r="BZ37" s="374"/>
      <c r="CA37" s="374"/>
      <c r="CB37" s="374"/>
      <c r="CC37" s="374"/>
      <c r="CD37" s="374"/>
      <c r="CE37" s="374"/>
      <c r="CF37" s="374"/>
      <c r="CG37" s="374"/>
      <c r="CH37" s="374"/>
      <c r="CI37" s="374"/>
      <c r="CJ37" s="374"/>
      <c r="CK37" s="374"/>
      <c r="CL37" s="374"/>
      <c r="CM37" s="374"/>
      <c r="CN37" s="167"/>
      <c r="CO37" s="375">
        <f t="shared" si="3"/>
        <v>19</v>
      </c>
      <c r="CP37" s="375"/>
      <c r="CQ37" s="374" t="str">
        <f>IF('各会計、関係団体の財政状況及び健全化判断比率'!BS10="","",'各会計、関係団体の財政状況及び健全化判断比率'!BS10)</f>
        <v>宇治市公園公社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京都府住宅新築資金等貸付事業管理組合（特別会計）</v>
      </c>
      <c r="BZ38" s="374"/>
      <c r="CA38" s="374"/>
      <c r="CB38" s="374"/>
      <c r="CC38" s="374"/>
      <c r="CD38" s="374"/>
      <c r="CE38" s="374"/>
      <c r="CF38" s="374"/>
      <c r="CG38" s="374"/>
      <c r="CH38" s="374"/>
      <c r="CI38" s="374"/>
      <c r="CJ38" s="374"/>
      <c r="CK38" s="374"/>
      <c r="CL38" s="374"/>
      <c r="CM38" s="374"/>
      <c r="CN38" s="167"/>
      <c r="CO38" s="375">
        <f t="shared" si="3"/>
        <v>20</v>
      </c>
      <c r="CP38" s="375"/>
      <c r="CQ38" s="374" t="str">
        <f>IF('各会計、関係団体の財政状況及び健全化判断比率'!BS11="","",'各会計、関係団体の財政状況及び健全化判断比率'!BS11)</f>
        <v>宇治市霊園公社</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京都府後期高齢者医療広域連合（一般会計）</v>
      </c>
      <c r="BZ39" s="374"/>
      <c r="CA39" s="374"/>
      <c r="CB39" s="374"/>
      <c r="CC39" s="374"/>
      <c r="CD39" s="374"/>
      <c r="CE39" s="374"/>
      <c r="CF39" s="374"/>
      <c r="CG39" s="374"/>
      <c r="CH39" s="374"/>
      <c r="CI39" s="374"/>
      <c r="CJ39" s="374"/>
      <c r="CK39" s="374"/>
      <c r="CL39" s="374"/>
      <c r="CM39" s="374"/>
      <c r="CN39" s="167"/>
      <c r="CO39" s="375">
        <f t="shared" si="3"/>
        <v>21</v>
      </c>
      <c r="CP39" s="375"/>
      <c r="CQ39" s="374" t="str">
        <f>IF('各会計、関係団体の財政状況及び健全化判断比率'!BS12="","",'各会計、関係団体の財政状況及び健全化判断比率'!BS12)</f>
        <v>宇治市福祉サービス公社</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京都府後期高齢者医療広域連合（後期高齢者医療特別会計）</v>
      </c>
      <c r="BZ40" s="374"/>
      <c r="CA40" s="374"/>
      <c r="CB40" s="374"/>
      <c r="CC40" s="374"/>
      <c r="CD40" s="374"/>
      <c r="CE40" s="374"/>
      <c r="CF40" s="374"/>
      <c r="CG40" s="374"/>
      <c r="CH40" s="374"/>
      <c r="CI40" s="374"/>
      <c r="CJ40" s="374"/>
      <c r="CK40" s="374"/>
      <c r="CL40" s="374"/>
      <c r="CM40" s="374"/>
      <c r="CN40" s="167"/>
      <c r="CO40" s="375">
        <f t="shared" si="3"/>
        <v>22</v>
      </c>
      <c r="CP40" s="375"/>
      <c r="CQ40" s="374" t="str">
        <f>IF('各会計、関係団体の財政状況及び健全化判断比率'!BS13="","",'各会計、関係団体の財政状況及び健全化判断比率'!BS13)</f>
        <v>宇治市野外活動センター</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京都地方税機構</v>
      </c>
      <c r="BZ41" s="374"/>
      <c r="CA41" s="374"/>
      <c r="CB41" s="374"/>
      <c r="CC41" s="374"/>
      <c r="CD41" s="374"/>
      <c r="CE41" s="374"/>
      <c r="CF41" s="374"/>
      <c r="CG41" s="374"/>
      <c r="CH41" s="374"/>
      <c r="CI41" s="374"/>
      <c r="CJ41" s="374"/>
      <c r="CK41" s="374"/>
      <c r="CL41" s="374"/>
      <c r="CM41" s="374"/>
      <c r="CN41" s="167"/>
      <c r="CO41" s="375">
        <f t="shared" si="3"/>
        <v>23</v>
      </c>
      <c r="CP41" s="375"/>
      <c r="CQ41" s="374" t="str">
        <f>IF('各会計、関係団体の財政状況及び健全化判断比率'!BS14="","",'各会計、関係団体の財政状況及び健全化判断比率'!BS14)</f>
        <v>エフエム宇治放送</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f t="shared" si="3"/>
        <v>24</v>
      </c>
      <c r="CP42" s="375"/>
      <c r="CQ42" s="374" t="str">
        <f>IF('各会計、関係団体の財政状況及び健全化判断比率'!BS15="","",'各会計、関係団体の財政状況及び健全化判断比率'!BS15)</f>
        <v>宇治市土地開発公社</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〇</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f t="shared" si="3"/>
        <v>25</v>
      </c>
      <c r="CP43" s="375"/>
      <c r="CQ43" s="374" t="str">
        <f>IF('各会計、関係団体の財政状況及び健全化判断比率'!BS16="","",'各会計、関係団体の財政状況及び健全化判断比率'!BS16)</f>
        <v>宇治市文化財愛護協会</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4" t="s">
        <v>533</v>
      </c>
      <c r="D34" s="1184"/>
      <c r="E34" s="1185"/>
      <c r="F34" s="32">
        <v>5.47</v>
      </c>
      <c r="G34" s="33">
        <v>5.84</v>
      </c>
      <c r="H34" s="33">
        <v>5.86</v>
      </c>
      <c r="I34" s="33">
        <v>5.74</v>
      </c>
      <c r="J34" s="34">
        <v>6.02</v>
      </c>
      <c r="K34" s="22"/>
      <c r="L34" s="22"/>
      <c r="M34" s="22"/>
      <c r="N34" s="22"/>
      <c r="O34" s="22"/>
      <c r="P34" s="22"/>
    </row>
    <row r="35" spans="1:16" ht="39" customHeight="1" x14ac:dyDescent="0.15">
      <c r="A35" s="22"/>
      <c r="B35" s="35"/>
      <c r="C35" s="1178" t="s">
        <v>534</v>
      </c>
      <c r="D35" s="1179"/>
      <c r="E35" s="1180"/>
      <c r="F35" s="36">
        <v>2.13</v>
      </c>
      <c r="G35" s="37">
        <v>1.87</v>
      </c>
      <c r="H35" s="37">
        <v>1.4</v>
      </c>
      <c r="I35" s="37">
        <v>1.19</v>
      </c>
      <c r="J35" s="38">
        <v>2.4</v>
      </c>
      <c r="K35" s="22"/>
      <c r="L35" s="22"/>
      <c r="M35" s="22"/>
      <c r="N35" s="22"/>
      <c r="O35" s="22"/>
      <c r="P35" s="22"/>
    </row>
    <row r="36" spans="1:16" ht="39" customHeight="1" x14ac:dyDescent="0.15">
      <c r="A36" s="22"/>
      <c r="B36" s="35"/>
      <c r="C36" s="1178" t="s">
        <v>535</v>
      </c>
      <c r="D36" s="1179"/>
      <c r="E36" s="1180"/>
      <c r="F36" s="36">
        <v>0.82</v>
      </c>
      <c r="G36" s="37">
        <v>0.97</v>
      </c>
      <c r="H36" s="37">
        <v>1.42</v>
      </c>
      <c r="I36" s="37">
        <v>0.99</v>
      </c>
      <c r="J36" s="38">
        <v>1.19</v>
      </c>
      <c r="K36" s="22"/>
      <c r="L36" s="22"/>
      <c r="M36" s="22"/>
      <c r="N36" s="22"/>
      <c r="O36" s="22"/>
      <c r="P36" s="22"/>
    </row>
    <row r="37" spans="1:16" ht="39" customHeight="1" x14ac:dyDescent="0.15">
      <c r="A37" s="22"/>
      <c r="B37" s="35"/>
      <c r="C37" s="1178" t="s">
        <v>536</v>
      </c>
      <c r="D37" s="1179"/>
      <c r="E37" s="1180"/>
      <c r="F37" s="36">
        <v>1</v>
      </c>
      <c r="G37" s="37">
        <v>0.9</v>
      </c>
      <c r="H37" s="37">
        <v>0.85</v>
      </c>
      <c r="I37" s="37">
        <v>0.79</v>
      </c>
      <c r="J37" s="38">
        <v>0.68</v>
      </c>
      <c r="K37" s="22"/>
      <c r="L37" s="22"/>
      <c r="M37" s="22"/>
      <c r="N37" s="22"/>
      <c r="O37" s="22"/>
      <c r="P37" s="22"/>
    </row>
    <row r="38" spans="1:16" ht="39" customHeight="1" x14ac:dyDescent="0.15">
      <c r="A38" s="22"/>
      <c r="B38" s="35"/>
      <c r="C38" s="1178" t="s">
        <v>537</v>
      </c>
      <c r="D38" s="1179"/>
      <c r="E38" s="1180"/>
      <c r="F38" s="36" t="s">
        <v>487</v>
      </c>
      <c r="G38" s="37" t="s">
        <v>487</v>
      </c>
      <c r="H38" s="37" t="s">
        <v>487</v>
      </c>
      <c r="I38" s="37">
        <v>0.41</v>
      </c>
      <c r="J38" s="38">
        <v>0.38</v>
      </c>
      <c r="K38" s="22"/>
      <c r="L38" s="22"/>
      <c r="M38" s="22"/>
      <c r="N38" s="22"/>
      <c r="O38" s="22"/>
      <c r="P38" s="22"/>
    </row>
    <row r="39" spans="1:16" ht="39" customHeight="1" x14ac:dyDescent="0.15">
      <c r="A39" s="22"/>
      <c r="B39" s="35"/>
      <c r="C39" s="1178" t="s">
        <v>538</v>
      </c>
      <c r="D39" s="1179"/>
      <c r="E39" s="1180"/>
      <c r="F39" s="36">
        <v>0.22</v>
      </c>
      <c r="G39" s="37">
        <v>0.03</v>
      </c>
      <c r="H39" s="37">
        <v>0.03</v>
      </c>
      <c r="I39" s="37">
        <v>0.03</v>
      </c>
      <c r="J39" s="38">
        <v>0.03</v>
      </c>
      <c r="K39" s="22"/>
      <c r="L39" s="22"/>
      <c r="M39" s="22"/>
      <c r="N39" s="22"/>
      <c r="O39" s="22"/>
      <c r="P39" s="22"/>
    </row>
    <row r="40" spans="1:16" ht="39" customHeight="1" x14ac:dyDescent="0.15">
      <c r="A40" s="22"/>
      <c r="B40" s="35"/>
      <c r="C40" s="1178" t="s">
        <v>539</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540</v>
      </c>
      <c r="D42" s="1179"/>
      <c r="E42" s="1180"/>
      <c r="F42" s="36" t="s">
        <v>487</v>
      </c>
      <c r="G42" s="37" t="s">
        <v>487</v>
      </c>
      <c r="H42" s="37" t="s">
        <v>487</v>
      </c>
      <c r="I42" s="37" t="s">
        <v>487</v>
      </c>
      <c r="J42" s="38" t="s">
        <v>487</v>
      </c>
      <c r="K42" s="22"/>
      <c r="L42" s="22"/>
      <c r="M42" s="22"/>
      <c r="N42" s="22"/>
      <c r="O42" s="22"/>
      <c r="P42" s="22"/>
    </row>
    <row r="43" spans="1:16" ht="39" customHeight="1" thickBot="1" x14ac:dyDescent="0.2">
      <c r="A43" s="22"/>
      <c r="B43" s="40"/>
      <c r="C43" s="1181" t="s">
        <v>541</v>
      </c>
      <c r="D43" s="1182"/>
      <c r="E43" s="1183"/>
      <c r="F43" s="41">
        <v>0</v>
      </c>
      <c r="G43" s="42">
        <v>0</v>
      </c>
      <c r="H43" s="42">
        <v>1.07</v>
      </c>
      <c r="I43" s="42" t="s">
        <v>487</v>
      </c>
      <c r="J43" s="43" t="s">
        <v>487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3"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5129</v>
      </c>
      <c r="L45" s="60">
        <v>5378</v>
      </c>
      <c r="M45" s="60">
        <v>5474</v>
      </c>
      <c r="N45" s="60">
        <v>5420</v>
      </c>
      <c r="O45" s="61">
        <v>5662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487</v>
      </c>
      <c r="L46" s="64" t="s">
        <v>487</v>
      </c>
      <c r="M46" s="64" t="s">
        <v>487</v>
      </c>
      <c r="N46" s="64" t="s">
        <v>487</v>
      </c>
      <c r="O46" s="65" t="s">
        <v>487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487</v>
      </c>
      <c r="L47" s="64" t="s">
        <v>487</v>
      </c>
      <c r="M47" s="64" t="s">
        <v>487</v>
      </c>
      <c r="N47" s="64" t="s">
        <v>487</v>
      </c>
      <c r="O47" s="65" t="s">
        <v>487</v>
      </c>
      <c r="P47" s="48"/>
      <c r="Q47" s="48"/>
      <c r="R47" s="48"/>
      <c r="S47" s="48"/>
      <c r="T47" s="48"/>
      <c r="U47" s="48"/>
    </row>
    <row r="48" spans="1:21" ht="30.75" customHeight="1" x14ac:dyDescent="0.15">
      <c r="A48" s="48"/>
      <c r="B48" s="1196"/>
      <c r="C48" s="1197"/>
      <c r="D48" s="62"/>
      <c r="E48" s="1188" t="s">
        <v>15</v>
      </c>
      <c r="F48" s="1188"/>
      <c r="G48" s="1188"/>
      <c r="H48" s="1188"/>
      <c r="I48" s="1188"/>
      <c r="J48" s="1189"/>
      <c r="K48" s="63">
        <v>1502</v>
      </c>
      <c r="L48" s="64">
        <v>1518</v>
      </c>
      <c r="M48" s="64">
        <v>1675</v>
      </c>
      <c r="N48" s="64">
        <v>1080</v>
      </c>
      <c r="O48" s="65">
        <v>1122</v>
      </c>
      <c r="P48" s="48"/>
      <c r="Q48" s="48"/>
      <c r="R48" s="48"/>
      <c r="S48" s="48"/>
      <c r="T48" s="48"/>
      <c r="U48" s="48"/>
    </row>
    <row r="49" spans="1:21" ht="30.75" customHeight="1" x14ac:dyDescent="0.15">
      <c r="A49" s="48"/>
      <c r="B49" s="1196"/>
      <c r="C49" s="1197"/>
      <c r="D49" s="62"/>
      <c r="E49" s="1188" t="s">
        <v>16</v>
      </c>
      <c r="F49" s="1188"/>
      <c r="G49" s="1188"/>
      <c r="H49" s="1188"/>
      <c r="I49" s="1188"/>
      <c r="J49" s="1189"/>
      <c r="K49" s="63">
        <v>312</v>
      </c>
      <c r="L49" s="64">
        <v>313</v>
      </c>
      <c r="M49" s="64">
        <v>279</v>
      </c>
      <c r="N49" s="64">
        <v>241</v>
      </c>
      <c r="O49" s="65">
        <v>198</v>
      </c>
      <c r="P49" s="48"/>
      <c r="Q49" s="48"/>
      <c r="R49" s="48"/>
      <c r="S49" s="48"/>
      <c r="T49" s="48"/>
      <c r="U49" s="48"/>
    </row>
    <row r="50" spans="1:21" ht="30.75" customHeight="1" x14ac:dyDescent="0.15">
      <c r="A50" s="48"/>
      <c r="B50" s="1196"/>
      <c r="C50" s="1197"/>
      <c r="D50" s="62"/>
      <c r="E50" s="1188" t="s">
        <v>17</v>
      </c>
      <c r="F50" s="1188"/>
      <c r="G50" s="1188"/>
      <c r="H50" s="1188"/>
      <c r="I50" s="1188"/>
      <c r="J50" s="1189"/>
      <c r="K50" s="63">
        <v>274</v>
      </c>
      <c r="L50" s="64">
        <v>98</v>
      </c>
      <c r="M50" s="64">
        <v>57</v>
      </c>
      <c r="N50" s="64">
        <v>104</v>
      </c>
      <c r="O50" s="65">
        <v>41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487</v>
      </c>
      <c r="L51" s="64">
        <v>0</v>
      </c>
      <c r="M51" s="64" t="s">
        <v>487</v>
      </c>
      <c r="N51" s="64" t="s">
        <v>487</v>
      </c>
      <c r="O51" s="65" t="s">
        <v>487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6324</v>
      </c>
      <c r="L52" s="64">
        <v>6629</v>
      </c>
      <c r="M52" s="64">
        <v>6886</v>
      </c>
      <c r="N52" s="64">
        <v>6239</v>
      </c>
      <c r="O52" s="65">
        <v>6344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893</v>
      </c>
      <c r="L53" s="69">
        <v>678</v>
      </c>
      <c r="M53" s="69">
        <v>599</v>
      </c>
      <c r="N53" s="69">
        <v>606</v>
      </c>
      <c r="O53" s="70">
        <v>679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1"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14" t="s">
        <v>24</v>
      </c>
      <c r="C41" s="1215"/>
      <c r="D41" s="81"/>
      <c r="E41" s="1216" t="s">
        <v>25</v>
      </c>
      <c r="F41" s="1216"/>
      <c r="G41" s="1216"/>
      <c r="H41" s="1217"/>
      <c r="I41" s="82">
        <v>44351</v>
      </c>
      <c r="J41" s="83">
        <v>45154</v>
      </c>
      <c r="K41" s="83">
        <v>45760</v>
      </c>
      <c r="L41" s="83">
        <v>45000</v>
      </c>
      <c r="M41" s="84">
        <v>44515</v>
      </c>
    </row>
    <row r="42" spans="2:13" ht="27.75" customHeight="1" x14ac:dyDescent="0.15">
      <c r="B42" s="1204"/>
      <c r="C42" s="1205"/>
      <c r="D42" s="85"/>
      <c r="E42" s="1208" t="s">
        <v>26</v>
      </c>
      <c r="F42" s="1208"/>
      <c r="G42" s="1208"/>
      <c r="H42" s="1209"/>
      <c r="I42" s="86">
        <v>1859</v>
      </c>
      <c r="J42" s="87">
        <v>1812</v>
      </c>
      <c r="K42" s="87">
        <v>1856</v>
      </c>
      <c r="L42" s="87">
        <v>1761</v>
      </c>
      <c r="M42" s="88">
        <v>1008</v>
      </c>
    </row>
    <row r="43" spans="2:13" ht="27.75" customHeight="1" x14ac:dyDescent="0.15">
      <c r="B43" s="1204"/>
      <c r="C43" s="1205"/>
      <c r="D43" s="85"/>
      <c r="E43" s="1208" t="s">
        <v>27</v>
      </c>
      <c r="F43" s="1208"/>
      <c r="G43" s="1208"/>
      <c r="H43" s="1209"/>
      <c r="I43" s="86">
        <v>21918</v>
      </c>
      <c r="J43" s="87">
        <v>21258</v>
      </c>
      <c r="K43" s="87">
        <v>21174</v>
      </c>
      <c r="L43" s="87">
        <v>18788</v>
      </c>
      <c r="M43" s="88">
        <v>17487</v>
      </c>
    </row>
    <row r="44" spans="2:13" ht="27.75" customHeight="1" x14ac:dyDescent="0.15">
      <c r="B44" s="1204"/>
      <c r="C44" s="1205"/>
      <c r="D44" s="85"/>
      <c r="E44" s="1208" t="s">
        <v>28</v>
      </c>
      <c r="F44" s="1208"/>
      <c r="G44" s="1208"/>
      <c r="H44" s="1209"/>
      <c r="I44" s="86">
        <v>1648</v>
      </c>
      <c r="J44" s="87">
        <v>1465</v>
      </c>
      <c r="K44" s="87">
        <v>1714</v>
      </c>
      <c r="L44" s="87">
        <v>1614</v>
      </c>
      <c r="M44" s="88">
        <v>2754</v>
      </c>
    </row>
    <row r="45" spans="2:13" ht="27.75" customHeight="1" x14ac:dyDescent="0.15">
      <c r="B45" s="1204"/>
      <c r="C45" s="1205"/>
      <c r="D45" s="85"/>
      <c r="E45" s="1208" t="s">
        <v>29</v>
      </c>
      <c r="F45" s="1208"/>
      <c r="G45" s="1208"/>
      <c r="H45" s="1209"/>
      <c r="I45" s="86">
        <v>8560</v>
      </c>
      <c r="J45" s="87">
        <v>9097</v>
      </c>
      <c r="K45" s="87">
        <v>8678</v>
      </c>
      <c r="L45" s="87">
        <v>7706</v>
      </c>
      <c r="M45" s="88">
        <v>8758</v>
      </c>
    </row>
    <row r="46" spans="2:13" ht="27.75" customHeight="1" x14ac:dyDescent="0.15">
      <c r="B46" s="1204"/>
      <c r="C46" s="1205"/>
      <c r="D46" s="89"/>
      <c r="E46" s="1208" t="s">
        <v>30</v>
      </c>
      <c r="F46" s="1208"/>
      <c r="G46" s="1208"/>
      <c r="H46" s="1209"/>
      <c r="I46" s="86">
        <v>613</v>
      </c>
      <c r="J46" s="87">
        <v>650</v>
      </c>
      <c r="K46" s="87">
        <v>642</v>
      </c>
      <c r="L46" s="87">
        <v>644</v>
      </c>
      <c r="M46" s="88">
        <v>639</v>
      </c>
    </row>
    <row r="47" spans="2:13" ht="27.75" customHeight="1" x14ac:dyDescent="0.15">
      <c r="B47" s="1204"/>
      <c r="C47" s="1205"/>
      <c r="D47" s="90"/>
      <c r="E47" s="1218" t="s">
        <v>31</v>
      </c>
      <c r="F47" s="1219"/>
      <c r="G47" s="1219"/>
      <c r="H47" s="1220"/>
      <c r="I47" s="86" t="s">
        <v>487</v>
      </c>
      <c r="J47" s="87" t="s">
        <v>487</v>
      </c>
      <c r="K47" s="87" t="s">
        <v>487</v>
      </c>
      <c r="L47" s="87" t="s">
        <v>487</v>
      </c>
      <c r="M47" s="88" t="s">
        <v>487</v>
      </c>
    </row>
    <row r="48" spans="2:13" ht="27.75" customHeight="1" x14ac:dyDescent="0.15">
      <c r="B48" s="1204"/>
      <c r="C48" s="1205"/>
      <c r="D48" s="85"/>
      <c r="E48" s="1208" t="s">
        <v>32</v>
      </c>
      <c r="F48" s="1208"/>
      <c r="G48" s="1208"/>
      <c r="H48" s="1209"/>
      <c r="I48" s="86" t="s">
        <v>487</v>
      </c>
      <c r="J48" s="87" t="s">
        <v>487</v>
      </c>
      <c r="K48" s="87" t="s">
        <v>487</v>
      </c>
      <c r="L48" s="87" t="s">
        <v>487</v>
      </c>
      <c r="M48" s="88" t="s">
        <v>487</v>
      </c>
    </row>
    <row r="49" spans="2:13" ht="27.75" customHeight="1" x14ac:dyDescent="0.15">
      <c r="B49" s="1206"/>
      <c r="C49" s="1207"/>
      <c r="D49" s="85"/>
      <c r="E49" s="1208" t="s">
        <v>33</v>
      </c>
      <c r="F49" s="1208"/>
      <c r="G49" s="1208"/>
      <c r="H49" s="1209"/>
      <c r="I49" s="86" t="s">
        <v>487</v>
      </c>
      <c r="J49" s="87" t="s">
        <v>487</v>
      </c>
      <c r="K49" s="87" t="s">
        <v>487</v>
      </c>
      <c r="L49" s="87" t="s">
        <v>487</v>
      </c>
      <c r="M49" s="88" t="s">
        <v>487</v>
      </c>
    </row>
    <row r="50" spans="2:13" ht="27.75" customHeight="1" x14ac:dyDescent="0.15">
      <c r="B50" s="1202" t="s">
        <v>34</v>
      </c>
      <c r="C50" s="1203"/>
      <c r="D50" s="91"/>
      <c r="E50" s="1208" t="s">
        <v>35</v>
      </c>
      <c r="F50" s="1208"/>
      <c r="G50" s="1208"/>
      <c r="H50" s="1209"/>
      <c r="I50" s="86">
        <v>9425</v>
      </c>
      <c r="J50" s="87">
        <v>10057</v>
      </c>
      <c r="K50" s="87">
        <v>10549</v>
      </c>
      <c r="L50" s="87">
        <v>11194</v>
      </c>
      <c r="M50" s="88">
        <v>10093</v>
      </c>
    </row>
    <row r="51" spans="2:13" ht="27.75" customHeight="1" x14ac:dyDescent="0.15">
      <c r="B51" s="1204"/>
      <c r="C51" s="1205"/>
      <c r="D51" s="85"/>
      <c r="E51" s="1208" t="s">
        <v>36</v>
      </c>
      <c r="F51" s="1208"/>
      <c r="G51" s="1208"/>
      <c r="H51" s="1209"/>
      <c r="I51" s="86">
        <v>15921</v>
      </c>
      <c r="J51" s="87">
        <v>15055</v>
      </c>
      <c r="K51" s="87">
        <v>15275</v>
      </c>
      <c r="L51" s="87">
        <v>14671</v>
      </c>
      <c r="M51" s="88">
        <v>14704</v>
      </c>
    </row>
    <row r="52" spans="2:13" ht="27.75" customHeight="1" x14ac:dyDescent="0.15">
      <c r="B52" s="1206"/>
      <c r="C52" s="1207"/>
      <c r="D52" s="85"/>
      <c r="E52" s="1208" t="s">
        <v>37</v>
      </c>
      <c r="F52" s="1208"/>
      <c r="G52" s="1208"/>
      <c r="H52" s="1209"/>
      <c r="I52" s="86">
        <v>58778</v>
      </c>
      <c r="J52" s="87">
        <v>61356</v>
      </c>
      <c r="K52" s="87">
        <v>63756</v>
      </c>
      <c r="L52" s="87">
        <v>64784</v>
      </c>
      <c r="M52" s="88">
        <v>65188</v>
      </c>
    </row>
    <row r="53" spans="2:13" ht="27.75" customHeight="1" thickBot="1" x14ac:dyDescent="0.2">
      <c r="B53" s="1210" t="s">
        <v>21</v>
      </c>
      <c r="C53" s="1211"/>
      <c r="D53" s="92"/>
      <c r="E53" s="1212" t="s">
        <v>38</v>
      </c>
      <c r="F53" s="1212"/>
      <c r="G53" s="1212"/>
      <c r="H53" s="1213"/>
      <c r="I53" s="93">
        <v>-5175</v>
      </c>
      <c r="J53" s="94">
        <v>-7031</v>
      </c>
      <c r="K53" s="94">
        <v>-9755</v>
      </c>
      <c r="L53" s="94">
        <v>-15136</v>
      </c>
      <c r="M53" s="95">
        <v>-14825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1" zoomScaleNormal="100" zoomScaleSheetLayoutView="55" workbookViewId="0">
      <selection activeCell="N23" sqref="N23"/>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564</v>
      </c>
      <c r="I42" s="354"/>
      <c r="J42" s="354"/>
      <c r="K42" s="354"/>
      <c r="L42" s="246"/>
      <c r="M42" s="246"/>
      <c r="N42" s="246"/>
      <c r="O42" s="246"/>
    </row>
    <row r="43" spans="2:17" x14ac:dyDescent="0.15">
      <c r="B43" s="250"/>
      <c r="C43" s="246"/>
      <c r="D43" s="246"/>
      <c r="E43" s="246"/>
      <c r="F43" s="246"/>
      <c r="G43" s="1235" t="s">
        <v>565</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566</v>
      </c>
    </row>
    <row r="50" spans="1:17" x14ac:dyDescent="0.15">
      <c r="B50" s="250"/>
      <c r="C50" s="246"/>
      <c r="D50" s="246"/>
      <c r="E50" s="246"/>
      <c r="F50" s="246"/>
      <c r="G50" s="1244"/>
      <c r="H50" s="1245"/>
      <c r="I50" s="1245"/>
      <c r="J50" s="1246"/>
      <c r="K50" s="356" t="s">
        <v>526</v>
      </c>
      <c r="L50" s="356" t="s">
        <v>527</v>
      </c>
      <c r="M50" s="356" t="s">
        <v>528</v>
      </c>
      <c r="N50" s="356" t="s">
        <v>529</v>
      </c>
      <c r="O50" s="356" t="s">
        <v>530</v>
      </c>
    </row>
    <row r="51" spans="1:17" x14ac:dyDescent="0.15">
      <c r="B51" s="250"/>
      <c r="C51" s="246"/>
      <c r="D51" s="246"/>
      <c r="E51" s="246"/>
      <c r="F51" s="246"/>
      <c r="G51" s="1247" t="s">
        <v>567</v>
      </c>
      <c r="H51" s="1248"/>
      <c r="I51" s="1253" t="s">
        <v>568</v>
      </c>
      <c r="J51" s="1253"/>
      <c r="K51" s="1255"/>
      <c r="L51" s="1255"/>
      <c r="M51" s="1255"/>
      <c r="N51" s="1255"/>
      <c r="O51" s="1221"/>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569</v>
      </c>
      <c r="J53" s="1233"/>
      <c r="K53" s="1256"/>
      <c r="L53" s="1256"/>
      <c r="M53" s="1256"/>
      <c r="N53" s="1256"/>
      <c r="O53" s="1225">
        <v>53.2</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570</v>
      </c>
      <c r="H55" s="1228"/>
      <c r="I55" s="1233" t="s">
        <v>568</v>
      </c>
      <c r="J55" s="1233"/>
      <c r="K55" s="1255"/>
      <c r="L55" s="1255"/>
      <c r="M55" s="1255"/>
      <c r="N55" s="1255"/>
      <c r="O55" s="1221">
        <v>16.600000000000001</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571</v>
      </c>
      <c r="J57" s="1223"/>
      <c r="K57" s="1256"/>
      <c r="L57" s="1256"/>
      <c r="M57" s="1256"/>
      <c r="N57" s="1256"/>
      <c r="O57" s="1225">
        <v>55.3</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572</v>
      </c>
      <c r="C63" s="246"/>
      <c r="D63" s="246"/>
      <c r="E63" s="246"/>
      <c r="F63" s="246"/>
      <c r="G63" s="246"/>
      <c r="H63" s="246"/>
      <c r="I63" s="246"/>
      <c r="J63" s="246"/>
      <c r="K63" s="246"/>
      <c r="L63" s="246"/>
      <c r="M63" s="246"/>
      <c r="N63" s="246"/>
      <c r="O63" s="246"/>
    </row>
    <row r="64" spans="1:17" x14ac:dyDescent="0.15">
      <c r="B64" s="250"/>
      <c r="C64" s="246"/>
      <c r="D64" s="246"/>
      <c r="E64" s="246"/>
      <c r="F64" s="246"/>
      <c r="G64" s="353" t="s">
        <v>564</v>
      </c>
      <c r="I64" s="354"/>
      <c r="J64" s="354"/>
      <c r="K64" s="354"/>
      <c r="L64" s="246"/>
      <c r="M64" s="246"/>
      <c r="N64" s="246"/>
      <c r="O64" s="246"/>
    </row>
    <row r="65" spans="2:30" x14ac:dyDescent="0.15">
      <c r="B65" s="250"/>
      <c r="C65" s="246"/>
      <c r="D65" s="246"/>
      <c r="E65" s="246"/>
      <c r="F65" s="246"/>
      <c r="G65" s="1235" t="s">
        <v>573</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574</v>
      </c>
      <c r="I71" s="370"/>
      <c r="J71" s="366"/>
      <c r="K71" s="366"/>
      <c r="L71" s="367"/>
      <c r="M71" s="366"/>
      <c r="N71" s="367"/>
      <c r="O71" s="368"/>
    </row>
    <row r="72" spans="2:30" x14ac:dyDescent="0.15">
      <c r="B72" s="250"/>
      <c r="C72" s="246"/>
      <c r="D72" s="246"/>
      <c r="E72" s="246"/>
      <c r="F72" s="246"/>
      <c r="G72" s="1244"/>
      <c r="H72" s="1245"/>
      <c r="I72" s="1245"/>
      <c r="J72" s="1246"/>
      <c r="K72" s="356" t="s">
        <v>526</v>
      </c>
      <c r="L72" s="356" t="s">
        <v>527</v>
      </c>
      <c r="M72" s="356" t="s">
        <v>528</v>
      </c>
      <c r="N72" s="356" t="s">
        <v>529</v>
      </c>
      <c r="O72" s="356" t="s">
        <v>530</v>
      </c>
    </row>
    <row r="73" spans="2:30" x14ac:dyDescent="0.15">
      <c r="B73" s="250"/>
      <c r="C73" s="246"/>
      <c r="D73" s="246"/>
      <c r="E73" s="246"/>
      <c r="F73" s="246"/>
      <c r="G73" s="1247" t="s">
        <v>567</v>
      </c>
      <c r="H73" s="1248"/>
      <c r="I73" s="1253" t="s">
        <v>568</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575</v>
      </c>
      <c r="J75" s="1233"/>
      <c r="K75" s="1225">
        <v>3.5</v>
      </c>
      <c r="L75" s="1225">
        <v>3.1</v>
      </c>
      <c r="M75" s="1225">
        <v>2.4</v>
      </c>
      <c r="N75" s="1225">
        <v>2.1</v>
      </c>
      <c r="O75" s="1225">
        <v>2.1</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570</v>
      </c>
      <c r="H77" s="1228"/>
      <c r="I77" s="1233" t="s">
        <v>568</v>
      </c>
      <c r="J77" s="1233"/>
      <c r="K77" s="1234">
        <v>42</v>
      </c>
      <c r="L77" s="1234">
        <v>32.6</v>
      </c>
      <c r="M77" s="1221">
        <v>30.5</v>
      </c>
      <c r="N77" s="1221">
        <v>21.2</v>
      </c>
      <c r="O77" s="1221">
        <v>16.600000000000001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575</v>
      </c>
      <c r="J79" s="1223"/>
      <c r="K79" s="1224">
        <v>6.8</v>
      </c>
      <c r="L79" s="1224">
        <v>5.9</v>
      </c>
      <c r="M79" s="1224">
        <v>5.2</v>
      </c>
      <c r="N79" s="1224">
        <v>4.0999999999999996</v>
      </c>
      <c r="O79" s="1224">
        <v>3.6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N23" sqref="N2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1" zoomScaleNormal="100" zoomScaleSheetLayoutView="55" workbookViewId="0">
      <selection activeCell="N23" sqref="N2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525</v>
      </c>
      <c r="G2" s="113"/>
      <c r="H2" s="114"/>
    </row>
    <row r="3" spans="1:8" x14ac:dyDescent="0.15">
      <c r="A3" s="110" t="s">
        <v>518</v>
      </c>
      <c r="B3" s="115"/>
      <c r="C3" s="116"/>
      <c r="D3" s="117">
        <v>28080</v>
      </c>
      <c r="E3" s="118"/>
      <c r="F3" s="119">
        <v>39425</v>
      </c>
      <c r="G3" s="120"/>
      <c r="H3" s="121"/>
    </row>
    <row r="4" spans="1:8" x14ac:dyDescent="0.15">
      <c r="A4" s="122"/>
      <c r="B4" s="123"/>
      <c r="C4" s="124"/>
      <c r="D4" s="125">
        <v>14552</v>
      </c>
      <c r="E4" s="126"/>
      <c r="F4" s="127">
        <v>22414</v>
      </c>
      <c r="G4" s="128"/>
      <c r="H4" s="129"/>
    </row>
    <row r="5" spans="1:8" x14ac:dyDescent="0.15">
      <c r="A5" s="110" t="s">
        <v>520</v>
      </c>
      <c r="B5" s="115"/>
      <c r="C5" s="116"/>
      <c r="D5" s="117">
        <v>30101</v>
      </c>
      <c r="E5" s="118"/>
      <c r="F5" s="119">
        <v>43141</v>
      </c>
      <c r="G5" s="120"/>
      <c r="H5" s="121"/>
    </row>
    <row r="6" spans="1:8" x14ac:dyDescent="0.15">
      <c r="A6" s="122"/>
      <c r="B6" s="123"/>
      <c r="C6" s="124"/>
      <c r="D6" s="125">
        <v>15531</v>
      </c>
      <c r="E6" s="126"/>
      <c r="F6" s="127">
        <v>21887</v>
      </c>
      <c r="G6" s="128"/>
      <c r="H6" s="129"/>
    </row>
    <row r="7" spans="1:8" x14ac:dyDescent="0.15">
      <c r="A7" s="110" t="s">
        <v>521</v>
      </c>
      <c r="B7" s="115"/>
      <c r="C7" s="116"/>
      <c r="D7" s="117">
        <v>24060</v>
      </c>
      <c r="E7" s="118"/>
      <c r="F7" s="119">
        <v>45117</v>
      </c>
      <c r="G7" s="120"/>
      <c r="H7" s="121"/>
    </row>
    <row r="8" spans="1:8" x14ac:dyDescent="0.15">
      <c r="A8" s="122"/>
      <c r="B8" s="123"/>
      <c r="C8" s="124"/>
      <c r="D8" s="125">
        <v>14024</v>
      </c>
      <c r="E8" s="126"/>
      <c r="F8" s="127">
        <v>25589</v>
      </c>
      <c r="G8" s="128"/>
      <c r="H8" s="129"/>
    </row>
    <row r="9" spans="1:8" x14ac:dyDescent="0.15">
      <c r="A9" s="110" t="s">
        <v>522</v>
      </c>
      <c r="B9" s="115"/>
      <c r="C9" s="116"/>
      <c r="D9" s="117">
        <v>19908</v>
      </c>
      <c r="E9" s="118"/>
      <c r="F9" s="119">
        <v>43532</v>
      </c>
      <c r="G9" s="120"/>
      <c r="H9" s="121"/>
    </row>
    <row r="10" spans="1:8" x14ac:dyDescent="0.15">
      <c r="A10" s="122"/>
      <c r="B10" s="123"/>
      <c r="C10" s="124"/>
      <c r="D10" s="125">
        <v>9783</v>
      </c>
      <c r="E10" s="126"/>
      <c r="F10" s="127">
        <v>25435</v>
      </c>
      <c r="G10" s="128"/>
      <c r="H10" s="129"/>
    </row>
    <row r="11" spans="1:8" x14ac:dyDescent="0.15">
      <c r="A11" s="110" t="s">
        <v>523</v>
      </c>
      <c r="B11" s="115"/>
      <c r="C11" s="116"/>
      <c r="D11" s="117">
        <v>26663</v>
      </c>
      <c r="E11" s="118"/>
      <c r="F11" s="119">
        <v>39893</v>
      </c>
      <c r="G11" s="120"/>
      <c r="H11" s="121"/>
    </row>
    <row r="12" spans="1:8" x14ac:dyDescent="0.15">
      <c r="A12" s="122"/>
      <c r="B12" s="123"/>
      <c r="C12" s="130"/>
      <c r="D12" s="125">
        <v>12515</v>
      </c>
      <c r="E12" s="126"/>
      <c r="F12" s="127">
        <v>26170</v>
      </c>
      <c r="G12" s="128"/>
      <c r="H12" s="129"/>
    </row>
    <row r="13" spans="1:8" x14ac:dyDescent="0.15">
      <c r="A13" s="110"/>
      <c r="B13" s="115"/>
      <c r="C13" s="131"/>
      <c r="D13" s="132">
        <v>25762</v>
      </c>
      <c r="E13" s="133"/>
      <c r="F13" s="134">
        <v>42222</v>
      </c>
      <c r="G13" s="135"/>
      <c r="H13" s="121"/>
    </row>
    <row r="14" spans="1:8" x14ac:dyDescent="0.15">
      <c r="A14" s="122"/>
      <c r="B14" s="123"/>
      <c r="C14" s="124"/>
      <c r="D14" s="125">
        <v>13281</v>
      </c>
      <c r="E14" s="126"/>
      <c r="F14" s="127">
        <v>24299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1.01</v>
      </c>
      <c r="C19" s="136">
        <f>ROUND(VALUE(SUBSTITUTE(実質収支比率等に係る経年分析!G$48,"▲","-")),2)</f>
        <v>0.91</v>
      </c>
      <c r="D19" s="136">
        <f>ROUND(VALUE(SUBSTITUTE(実質収支比率等に係る経年分析!H$48,"▲","-")),2)</f>
        <v>0.85</v>
      </c>
      <c r="E19" s="136">
        <f>ROUND(VALUE(SUBSTITUTE(実質収支比率等に係る経年分析!I$48,"▲","-")),2)</f>
        <v>0.79</v>
      </c>
      <c r="F19" s="136">
        <f>ROUND(VALUE(SUBSTITUTE(実質収支比率等に係る経年分析!J$48,"▲","-")),2)</f>
        <v>0.69</v>
      </c>
    </row>
    <row r="20" spans="1:11" x14ac:dyDescent="0.15">
      <c r="A20" s="136" t="s">
        <v>43</v>
      </c>
      <c r="B20" s="136">
        <f>ROUND(VALUE(SUBSTITUTE(実質収支比率等に係る経年分析!F$47,"▲","-")),2)</f>
        <v>6.58</v>
      </c>
      <c r="C20" s="136">
        <f>ROUND(VALUE(SUBSTITUTE(実質収支比率等に係る経年分析!G$47,"▲","-")),2)</f>
        <v>7.16</v>
      </c>
      <c r="D20" s="136">
        <f>ROUND(VALUE(SUBSTITUTE(実質収支比率等に係る経年分析!H$47,"▲","-")),2)</f>
        <v>7.6</v>
      </c>
      <c r="E20" s="136">
        <f>ROUND(VALUE(SUBSTITUTE(実質収支比率等に係る経年分析!I$47,"▲","-")),2)</f>
        <v>7.97</v>
      </c>
      <c r="F20" s="136">
        <f>ROUND(VALUE(SUBSTITUTE(実質収支比率等に係る経年分析!J$47,"▲","-")),2)</f>
        <v>7.22</v>
      </c>
    </row>
    <row r="21" spans="1:11" x14ac:dyDescent="0.15">
      <c r="A21" s="136" t="s">
        <v>44</v>
      </c>
      <c r="B21" s="136">
        <f>IF(ISNUMBER(VALUE(SUBSTITUTE(実質収支比率等に係る経年分析!F$49,"▲","-"))),ROUND(VALUE(SUBSTITUTE(実質収支比率等に係る経年分析!F$49,"▲","-")),2),NA())</f>
        <v>-2.23</v>
      </c>
      <c r="C21" s="136">
        <f>IF(ISNUMBER(VALUE(SUBSTITUTE(実質収支比率等に係る経年分析!G$49,"▲","-"))),ROUND(VALUE(SUBSTITUTE(実質収支比率等に係る経年分析!G$49,"▲","-")),2),NA())</f>
        <v>0.51</v>
      </c>
      <c r="D21" s="136">
        <f>IF(ISNUMBER(VALUE(SUBSTITUTE(実質収支比率等に係る経年分析!H$49,"▲","-"))),ROUND(VALUE(SUBSTITUTE(実質収支比率等に係る経年分析!H$49,"▲","-")),2),NA())</f>
        <v>0.39</v>
      </c>
      <c r="E21" s="136">
        <f>IF(ISNUMBER(VALUE(SUBSTITUTE(実質収支比率等に係る経年分析!I$49,"▲","-"))),ROUND(VALUE(SUBSTITUTE(実質収支比率等に係る経年分析!I$49,"▲","-")),2),NA())</f>
        <v>0.41</v>
      </c>
      <c r="F21" s="136">
        <f>IF(ISNUMBER(VALUE(SUBSTITUTE(実質収支比率等に係る経年分析!J$49,"▲","-"))),ROUND(VALUE(SUBSTITUTE(実質収支比率等に係る経年分析!J$49,"▲","-")),2),NA())</f>
        <v>-0.97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1.07</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墓地公園事業特別会計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x14ac:dyDescent="0.15">
      <c r="A32" s="137" t="str">
        <f>IF(連結実質赤字比率に係る赤字・黒字の構成分析!C$38="",NA(),連結実質赤字比率に係る赤字・黒字の構成分析!C$38)</f>
        <v>公共下水道事業会計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0.38</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0.68</v>
      </c>
    </row>
    <row r="34" spans="1:16" x14ac:dyDescent="0.15">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1.42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1.19</v>
      </c>
    </row>
    <row r="35" spans="1:16" x14ac:dyDescent="0.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2.13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1.87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5.47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5.84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5.86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5.74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6.02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6324</v>
      </c>
      <c r="E42" s="138"/>
      <c r="F42" s="138"/>
      <c r="G42" s="138">
        <f>'実質公債費比率（分子）の構造'!L$52</f>
        <v>6629</v>
      </c>
      <c r="H42" s="138"/>
      <c r="I42" s="138"/>
      <c r="J42" s="138">
        <f>'実質公債費比率（分子）の構造'!M$52</f>
        <v>6886</v>
      </c>
      <c r="K42" s="138"/>
      <c r="L42" s="138"/>
      <c r="M42" s="138">
        <f>'実質公債費比率（分子）の構造'!N$52</f>
        <v>6239</v>
      </c>
      <c r="N42" s="138"/>
      <c r="O42" s="138"/>
      <c r="P42" s="138">
        <f>'実質公債費比率（分子）の構造'!O$52</f>
        <v>6344</v>
      </c>
    </row>
    <row r="43" spans="1:16" x14ac:dyDescent="0.15">
      <c r="A43" s="138" t="s">
        <v>52</v>
      </c>
      <c r="B43" s="138" t="str">
        <f>'実質公債費比率（分子）の構造'!K$51</f>
        <v>-</v>
      </c>
      <c r="C43" s="138"/>
      <c r="D43" s="138"/>
      <c r="E43" s="138">
        <f>'実質公債費比率（分子）の構造'!L$51</f>
        <v>0</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274</v>
      </c>
      <c r="C44" s="138"/>
      <c r="D44" s="138"/>
      <c r="E44" s="138">
        <f>'実質公債費比率（分子）の構造'!L$50</f>
        <v>98</v>
      </c>
      <c r="F44" s="138"/>
      <c r="G44" s="138"/>
      <c r="H44" s="138">
        <f>'実質公債費比率（分子）の構造'!M$50</f>
        <v>57</v>
      </c>
      <c r="I44" s="138"/>
      <c r="J44" s="138"/>
      <c r="K44" s="138">
        <f>'実質公債費比率（分子）の構造'!N$50</f>
        <v>104</v>
      </c>
      <c r="L44" s="138"/>
      <c r="M44" s="138"/>
      <c r="N44" s="138">
        <f>'実質公債費比率（分子）の構造'!O$50</f>
        <v>41</v>
      </c>
      <c r="O44" s="138"/>
      <c r="P44" s="138"/>
    </row>
    <row r="45" spans="1:16" x14ac:dyDescent="0.15">
      <c r="A45" s="138" t="s">
        <v>54</v>
      </c>
      <c r="B45" s="138">
        <f>'実質公債費比率（分子）の構造'!K$49</f>
        <v>312</v>
      </c>
      <c r="C45" s="138"/>
      <c r="D45" s="138"/>
      <c r="E45" s="138">
        <f>'実質公債費比率（分子）の構造'!L$49</f>
        <v>313</v>
      </c>
      <c r="F45" s="138"/>
      <c r="G45" s="138"/>
      <c r="H45" s="138">
        <f>'実質公債費比率（分子）の構造'!M$49</f>
        <v>279</v>
      </c>
      <c r="I45" s="138"/>
      <c r="J45" s="138"/>
      <c r="K45" s="138">
        <f>'実質公債費比率（分子）の構造'!N$49</f>
        <v>241</v>
      </c>
      <c r="L45" s="138"/>
      <c r="M45" s="138"/>
      <c r="N45" s="138">
        <f>'実質公債費比率（分子）の構造'!O$49</f>
        <v>198</v>
      </c>
      <c r="O45" s="138"/>
      <c r="P45" s="138"/>
    </row>
    <row r="46" spans="1:16" x14ac:dyDescent="0.15">
      <c r="A46" s="138" t="s">
        <v>55</v>
      </c>
      <c r="B46" s="138">
        <f>'実質公債費比率（分子）の構造'!K$48</f>
        <v>1502</v>
      </c>
      <c r="C46" s="138"/>
      <c r="D46" s="138"/>
      <c r="E46" s="138">
        <f>'実質公債費比率（分子）の構造'!L$48</f>
        <v>1518</v>
      </c>
      <c r="F46" s="138"/>
      <c r="G46" s="138"/>
      <c r="H46" s="138">
        <f>'実質公債費比率（分子）の構造'!M$48</f>
        <v>1675</v>
      </c>
      <c r="I46" s="138"/>
      <c r="J46" s="138"/>
      <c r="K46" s="138">
        <f>'実質公債費比率（分子）の構造'!N$48</f>
        <v>1080</v>
      </c>
      <c r="L46" s="138"/>
      <c r="M46" s="138"/>
      <c r="N46" s="138">
        <f>'実質公債費比率（分子）の構造'!O$48</f>
        <v>1122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5129</v>
      </c>
      <c r="C49" s="138"/>
      <c r="D49" s="138"/>
      <c r="E49" s="138">
        <f>'実質公債費比率（分子）の構造'!L$45</f>
        <v>5378</v>
      </c>
      <c r="F49" s="138"/>
      <c r="G49" s="138"/>
      <c r="H49" s="138">
        <f>'実質公債費比率（分子）の構造'!M$45</f>
        <v>5474</v>
      </c>
      <c r="I49" s="138"/>
      <c r="J49" s="138"/>
      <c r="K49" s="138">
        <f>'実質公債費比率（分子）の構造'!N$45</f>
        <v>5420</v>
      </c>
      <c r="L49" s="138"/>
      <c r="M49" s="138"/>
      <c r="N49" s="138">
        <f>'実質公債費比率（分子）の構造'!O$45</f>
        <v>5662</v>
      </c>
      <c r="O49" s="138"/>
      <c r="P49" s="138"/>
    </row>
    <row r="50" spans="1:16" x14ac:dyDescent="0.15">
      <c r="A50" s="138" t="s">
        <v>59</v>
      </c>
      <c r="B50" s="138" t="e">
        <f>NA()</f>
        <v>#N/A</v>
      </c>
      <c r="C50" s="138">
        <f>IF(ISNUMBER('実質公債費比率（分子）の構造'!K$53),'実質公債費比率（分子）の構造'!K$53,NA())</f>
        <v>893</v>
      </c>
      <c r="D50" s="138" t="e">
        <f>NA()</f>
        <v>#N/A</v>
      </c>
      <c r="E50" s="138" t="e">
        <f>NA()</f>
        <v>#N/A</v>
      </c>
      <c r="F50" s="138">
        <f>IF(ISNUMBER('実質公債費比率（分子）の構造'!L$53),'実質公債費比率（分子）の構造'!L$53,NA())</f>
        <v>678</v>
      </c>
      <c r="G50" s="138" t="e">
        <f>NA()</f>
        <v>#N/A</v>
      </c>
      <c r="H50" s="138" t="e">
        <f>NA()</f>
        <v>#N/A</v>
      </c>
      <c r="I50" s="138">
        <f>IF(ISNUMBER('実質公債費比率（分子）の構造'!M$53),'実質公債費比率（分子）の構造'!M$53,NA())</f>
        <v>599</v>
      </c>
      <c r="J50" s="138" t="e">
        <f>NA()</f>
        <v>#N/A</v>
      </c>
      <c r="K50" s="138" t="e">
        <f>NA()</f>
        <v>#N/A</v>
      </c>
      <c r="L50" s="138">
        <f>IF(ISNUMBER('実質公債費比率（分子）の構造'!N$53),'実質公債費比率（分子）の構造'!N$53,NA())</f>
        <v>606</v>
      </c>
      <c r="M50" s="138" t="e">
        <f>NA()</f>
        <v>#N/A</v>
      </c>
      <c r="N50" s="138" t="e">
        <f>NA()</f>
        <v>#N/A</v>
      </c>
      <c r="O50" s="138">
        <f>IF(ISNUMBER('実質公債費比率（分子）の構造'!O$53),'実質公債費比率（分子）の構造'!O$53,NA())</f>
        <v>679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58778</v>
      </c>
      <c r="E56" s="137"/>
      <c r="F56" s="137"/>
      <c r="G56" s="137">
        <f>'将来負担比率（分子）の構造'!J$52</f>
        <v>61356</v>
      </c>
      <c r="H56" s="137"/>
      <c r="I56" s="137"/>
      <c r="J56" s="137">
        <f>'将来負担比率（分子）の構造'!K$52</f>
        <v>63756</v>
      </c>
      <c r="K56" s="137"/>
      <c r="L56" s="137"/>
      <c r="M56" s="137">
        <f>'将来負担比率（分子）の構造'!L$52</f>
        <v>64784</v>
      </c>
      <c r="N56" s="137"/>
      <c r="O56" s="137"/>
      <c r="P56" s="137">
        <f>'将来負担比率（分子）の構造'!M$52</f>
        <v>65188</v>
      </c>
    </row>
    <row r="57" spans="1:16" x14ac:dyDescent="0.15">
      <c r="A57" s="137" t="s">
        <v>36</v>
      </c>
      <c r="B57" s="137"/>
      <c r="C57" s="137"/>
      <c r="D57" s="137">
        <f>'将来負担比率（分子）の構造'!I$51</f>
        <v>15921</v>
      </c>
      <c r="E57" s="137"/>
      <c r="F57" s="137"/>
      <c r="G57" s="137">
        <f>'将来負担比率（分子）の構造'!J$51</f>
        <v>15055</v>
      </c>
      <c r="H57" s="137"/>
      <c r="I57" s="137"/>
      <c r="J57" s="137">
        <f>'将来負担比率（分子）の構造'!K$51</f>
        <v>15275</v>
      </c>
      <c r="K57" s="137"/>
      <c r="L57" s="137"/>
      <c r="M57" s="137">
        <f>'将来負担比率（分子）の構造'!L$51</f>
        <v>14671</v>
      </c>
      <c r="N57" s="137"/>
      <c r="O57" s="137"/>
      <c r="P57" s="137">
        <f>'将来負担比率（分子）の構造'!M$51</f>
        <v>14704</v>
      </c>
    </row>
    <row r="58" spans="1:16" x14ac:dyDescent="0.15">
      <c r="A58" s="137" t="s">
        <v>35</v>
      </c>
      <c r="B58" s="137"/>
      <c r="C58" s="137"/>
      <c r="D58" s="137">
        <f>'将来負担比率（分子）の構造'!I$50</f>
        <v>9425</v>
      </c>
      <c r="E58" s="137"/>
      <c r="F58" s="137"/>
      <c r="G58" s="137">
        <f>'将来負担比率（分子）の構造'!J$50</f>
        <v>10057</v>
      </c>
      <c r="H58" s="137"/>
      <c r="I58" s="137"/>
      <c r="J58" s="137">
        <f>'将来負担比率（分子）の構造'!K$50</f>
        <v>10549</v>
      </c>
      <c r="K58" s="137"/>
      <c r="L58" s="137"/>
      <c r="M58" s="137">
        <f>'将来負担比率（分子）の構造'!L$50</f>
        <v>11194</v>
      </c>
      <c r="N58" s="137"/>
      <c r="O58" s="137"/>
      <c r="P58" s="137">
        <f>'将来負担比率（分子）の構造'!M$50</f>
        <v>10093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613</v>
      </c>
      <c r="C61" s="137"/>
      <c r="D61" s="137"/>
      <c r="E61" s="137">
        <f>'将来負担比率（分子）の構造'!J$46</f>
        <v>650</v>
      </c>
      <c r="F61" s="137"/>
      <c r="G61" s="137"/>
      <c r="H61" s="137">
        <f>'将来負担比率（分子）の構造'!K$46</f>
        <v>642</v>
      </c>
      <c r="I61" s="137"/>
      <c r="J61" s="137"/>
      <c r="K61" s="137">
        <f>'将来負担比率（分子）の構造'!L$46</f>
        <v>644</v>
      </c>
      <c r="L61" s="137"/>
      <c r="M61" s="137"/>
      <c r="N61" s="137">
        <f>'将来負担比率（分子）の構造'!M$46</f>
        <v>639</v>
      </c>
      <c r="O61" s="137"/>
      <c r="P61" s="137"/>
    </row>
    <row r="62" spans="1:16" x14ac:dyDescent="0.15">
      <c r="A62" s="137" t="s">
        <v>29</v>
      </c>
      <c r="B62" s="137">
        <f>'将来負担比率（分子）の構造'!I$45</f>
        <v>8560</v>
      </c>
      <c r="C62" s="137"/>
      <c r="D62" s="137"/>
      <c r="E62" s="137">
        <f>'将来負担比率（分子）の構造'!J$45</f>
        <v>9097</v>
      </c>
      <c r="F62" s="137"/>
      <c r="G62" s="137"/>
      <c r="H62" s="137">
        <f>'将来負担比率（分子）の構造'!K$45</f>
        <v>8678</v>
      </c>
      <c r="I62" s="137"/>
      <c r="J62" s="137"/>
      <c r="K62" s="137">
        <f>'将来負担比率（分子）の構造'!L$45</f>
        <v>7706</v>
      </c>
      <c r="L62" s="137"/>
      <c r="M62" s="137"/>
      <c r="N62" s="137">
        <f>'将来負担比率（分子）の構造'!M$45</f>
        <v>8758</v>
      </c>
      <c r="O62" s="137"/>
      <c r="P62" s="137"/>
    </row>
    <row r="63" spans="1:16" x14ac:dyDescent="0.15">
      <c r="A63" s="137" t="s">
        <v>28</v>
      </c>
      <c r="B63" s="137">
        <f>'将来負担比率（分子）の構造'!I$44</f>
        <v>1648</v>
      </c>
      <c r="C63" s="137"/>
      <c r="D63" s="137"/>
      <c r="E63" s="137">
        <f>'将来負担比率（分子）の構造'!J$44</f>
        <v>1465</v>
      </c>
      <c r="F63" s="137"/>
      <c r="G63" s="137"/>
      <c r="H63" s="137">
        <f>'将来負担比率（分子）の構造'!K$44</f>
        <v>1714</v>
      </c>
      <c r="I63" s="137"/>
      <c r="J63" s="137"/>
      <c r="K63" s="137">
        <f>'将来負担比率（分子）の構造'!L$44</f>
        <v>1614</v>
      </c>
      <c r="L63" s="137"/>
      <c r="M63" s="137"/>
      <c r="N63" s="137">
        <f>'将来負担比率（分子）の構造'!M$44</f>
        <v>2754</v>
      </c>
      <c r="O63" s="137"/>
      <c r="P63" s="137"/>
    </row>
    <row r="64" spans="1:16" x14ac:dyDescent="0.15">
      <c r="A64" s="137" t="s">
        <v>27</v>
      </c>
      <c r="B64" s="137">
        <f>'将来負担比率（分子）の構造'!I$43</f>
        <v>21918</v>
      </c>
      <c r="C64" s="137"/>
      <c r="D64" s="137"/>
      <c r="E64" s="137">
        <f>'将来負担比率（分子）の構造'!J$43</f>
        <v>21258</v>
      </c>
      <c r="F64" s="137"/>
      <c r="G64" s="137"/>
      <c r="H64" s="137">
        <f>'将来負担比率（分子）の構造'!K$43</f>
        <v>21174</v>
      </c>
      <c r="I64" s="137"/>
      <c r="J64" s="137"/>
      <c r="K64" s="137">
        <f>'将来負担比率（分子）の構造'!L$43</f>
        <v>18788</v>
      </c>
      <c r="L64" s="137"/>
      <c r="M64" s="137"/>
      <c r="N64" s="137">
        <f>'将来負担比率（分子）の構造'!M$43</f>
        <v>17487</v>
      </c>
      <c r="O64" s="137"/>
      <c r="P64" s="137"/>
    </row>
    <row r="65" spans="1:16" x14ac:dyDescent="0.15">
      <c r="A65" s="137" t="s">
        <v>26</v>
      </c>
      <c r="B65" s="137">
        <f>'将来負担比率（分子）の構造'!I$42</f>
        <v>1859</v>
      </c>
      <c r="C65" s="137"/>
      <c r="D65" s="137"/>
      <c r="E65" s="137">
        <f>'将来負担比率（分子）の構造'!J$42</f>
        <v>1812</v>
      </c>
      <c r="F65" s="137"/>
      <c r="G65" s="137"/>
      <c r="H65" s="137">
        <f>'将来負担比率（分子）の構造'!K$42</f>
        <v>1856</v>
      </c>
      <c r="I65" s="137"/>
      <c r="J65" s="137"/>
      <c r="K65" s="137">
        <f>'将来負担比率（分子）の構造'!L$42</f>
        <v>1761</v>
      </c>
      <c r="L65" s="137"/>
      <c r="M65" s="137"/>
      <c r="N65" s="137">
        <f>'将来負担比率（分子）の構造'!M$42</f>
        <v>1008</v>
      </c>
      <c r="O65" s="137"/>
      <c r="P65" s="137"/>
    </row>
    <row r="66" spans="1:16" x14ac:dyDescent="0.15">
      <c r="A66" s="137" t="s">
        <v>25</v>
      </c>
      <c r="B66" s="137">
        <f>'将来負担比率（分子）の構造'!I$41</f>
        <v>44351</v>
      </c>
      <c r="C66" s="137"/>
      <c r="D66" s="137"/>
      <c r="E66" s="137">
        <f>'将来負担比率（分子）の構造'!J$41</f>
        <v>45154</v>
      </c>
      <c r="F66" s="137"/>
      <c r="G66" s="137"/>
      <c r="H66" s="137">
        <f>'将来負担比率（分子）の構造'!K$41</f>
        <v>45760</v>
      </c>
      <c r="I66" s="137"/>
      <c r="J66" s="137"/>
      <c r="K66" s="137">
        <f>'将来負担比率（分子）の構造'!L$41</f>
        <v>45000</v>
      </c>
      <c r="L66" s="137"/>
      <c r="M66" s="137"/>
      <c r="N66" s="137">
        <f>'将来負担比率（分子）の構造'!M$41</f>
        <v>44515</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R1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23212561</v>
      </c>
      <c r="S5" s="671"/>
      <c r="T5" s="671"/>
      <c r="U5" s="671"/>
      <c r="V5" s="671"/>
      <c r="W5" s="671"/>
      <c r="X5" s="671"/>
      <c r="Y5" s="718"/>
      <c r="Z5" s="731">
        <v>37.700000000000003</v>
      </c>
      <c r="AA5" s="731"/>
      <c r="AB5" s="731"/>
      <c r="AC5" s="731"/>
      <c r="AD5" s="732">
        <v>21548664</v>
      </c>
      <c r="AE5" s="732"/>
      <c r="AF5" s="732"/>
      <c r="AG5" s="732"/>
      <c r="AH5" s="732"/>
      <c r="AI5" s="732"/>
      <c r="AJ5" s="732"/>
      <c r="AK5" s="732"/>
      <c r="AL5" s="719">
        <v>66.8</v>
      </c>
      <c r="AM5" s="688"/>
      <c r="AN5" s="688"/>
      <c r="AO5" s="720"/>
      <c r="AP5" s="707" t="s">
        <v>208</v>
      </c>
      <c r="AQ5" s="708"/>
      <c r="AR5" s="708"/>
      <c r="AS5" s="708"/>
      <c r="AT5" s="708"/>
      <c r="AU5" s="708"/>
      <c r="AV5" s="708"/>
      <c r="AW5" s="708"/>
      <c r="AX5" s="708"/>
      <c r="AY5" s="708"/>
      <c r="AZ5" s="708"/>
      <c r="BA5" s="708"/>
      <c r="BB5" s="708"/>
      <c r="BC5" s="708"/>
      <c r="BD5" s="708"/>
      <c r="BE5" s="708"/>
      <c r="BF5" s="709"/>
      <c r="BG5" s="620">
        <v>21548664</v>
      </c>
      <c r="BH5" s="621"/>
      <c r="BI5" s="621"/>
      <c r="BJ5" s="621"/>
      <c r="BK5" s="621"/>
      <c r="BL5" s="621"/>
      <c r="BM5" s="621"/>
      <c r="BN5" s="622"/>
      <c r="BO5" s="673">
        <v>92.8</v>
      </c>
      <c r="BP5" s="673"/>
      <c r="BQ5" s="673"/>
      <c r="BR5" s="673"/>
      <c r="BS5" s="674">
        <v>203182</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15">
      <c r="B6" s="617" t="s">
        <v>212</v>
      </c>
      <c r="C6" s="618"/>
      <c r="D6" s="618"/>
      <c r="E6" s="618"/>
      <c r="F6" s="618"/>
      <c r="G6" s="618"/>
      <c r="H6" s="618"/>
      <c r="I6" s="618"/>
      <c r="J6" s="618"/>
      <c r="K6" s="618"/>
      <c r="L6" s="618"/>
      <c r="M6" s="618"/>
      <c r="N6" s="618"/>
      <c r="O6" s="618"/>
      <c r="P6" s="618"/>
      <c r="Q6" s="619"/>
      <c r="R6" s="620">
        <v>339623</v>
      </c>
      <c r="S6" s="621"/>
      <c r="T6" s="621"/>
      <c r="U6" s="621"/>
      <c r="V6" s="621"/>
      <c r="W6" s="621"/>
      <c r="X6" s="621"/>
      <c r="Y6" s="622"/>
      <c r="Z6" s="673">
        <v>0.6</v>
      </c>
      <c r="AA6" s="673"/>
      <c r="AB6" s="673"/>
      <c r="AC6" s="673"/>
      <c r="AD6" s="674">
        <v>339623</v>
      </c>
      <c r="AE6" s="674"/>
      <c r="AF6" s="674"/>
      <c r="AG6" s="674"/>
      <c r="AH6" s="674"/>
      <c r="AI6" s="674"/>
      <c r="AJ6" s="674"/>
      <c r="AK6" s="674"/>
      <c r="AL6" s="643">
        <v>1.1000000000000001</v>
      </c>
      <c r="AM6" s="675"/>
      <c r="AN6" s="675"/>
      <c r="AO6" s="676"/>
      <c r="AP6" s="617" t="s">
        <v>213</v>
      </c>
      <c r="AQ6" s="618"/>
      <c r="AR6" s="618"/>
      <c r="AS6" s="618"/>
      <c r="AT6" s="618"/>
      <c r="AU6" s="618"/>
      <c r="AV6" s="618"/>
      <c r="AW6" s="618"/>
      <c r="AX6" s="618"/>
      <c r="AY6" s="618"/>
      <c r="AZ6" s="618"/>
      <c r="BA6" s="618"/>
      <c r="BB6" s="618"/>
      <c r="BC6" s="618"/>
      <c r="BD6" s="618"/>
      <c r="BE6" s="618"/>
      <c r="BF6" s="619"/>
      <c r="BG6" s="620">
        <v>21548664</v>
      </c>
      <c r="BH6" s="621"/>
      <c r="BI6" s="621"/>
      <c r="BJ6" s="621"/>
      <c r="BK6" s="621"/>
      <c r="BL6" s="621"/>
      <c r="BM6" s="621"/>
      <c r="BN6" s="622"/>
      <c r="BO6" s="673">
        <v>92.8</v>
      </c>
      <c r="BP6" s="673"/>
      <c r="BQ6" s="673"/>
      <c r="BR6" s="673"/>
      <c r="BS6" s="674">
        <v>203182</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436610</v>
      </c>
      <c r="CS6" s="621"/>
      <c r="CT6" s="621"/>
      <c r="CU6" s="621"/>
      <c r="CV6" s="621"/>
      <c r="CW6" s="621"/>
      <c r="CX6" s="621"/>
      <c r="CY6" s="622"/>
      <c r="CZ6" s="673">
        <v>0.7</v>
      </c>
      <c r="DA6" s="673"/>
      <c r="DB6" s="673"/>
      <c r="DC6" s="673"/>
      <c r="DD6" s="626" t="s">
        <v>215</v>
      </c>
      <c r="DE6" s="621"/>
      <c r="DF6" s="621"/>
      <c r="DG6" s="621"/>
      <c r="DH6" s="621"/>
      <c r="DI6" s="621"/>
      <c r="DJ6" s="621"/>
      <c r="DK6" s="621"/>
      <c r="DL6" s="621"/>
      <c r="DM6" s="621"/>
      <c r="DN6" s="621"/>
      <c r="DO6" s="621"/>
      <c r="DP6" s="622"/>
      <c r="DQ6" s="626">
        <v>436610</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42155</v>
      </c>
      <c r="S7" s="621"/>
      <c r="T7" s="621"/>
      <c r="U7" s="621"/>
      <c r="V7" s="621"/>
      <c r="W7" s="621"/>
      <c r="X7" s="621"/>
      <c r="Y7" s="622"/>
      <c r="Z7" s="673">
        <v>0.1</v>
      </c>
      <c r="AA7" s="673"/>
      <c r="AB7" s="673"/>
      <c r="AC7" s="673"/>
      <c r="AD7" s="674">
        <v>42155</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10862644</v>
      </c>
      <c r="BH7" s="621"/>
      <c r="BI7" s="621"/>
      <c r="BJ7" s="621"/>
      <c r="BK7" s="621"/>
      <c r="BL7" s="621"/>
      <c r="BM7" s="621"/>
      <c r="BN7" s="622"/>
      <c r="BO7" s="673">
        <v>46.8</v>
      </c>
      <c r="BP7" s="673"/>
      <c r="BQ7" s="673"/>
      <c r="BR7" s="673"/>
      <c r="BS7" s="674">
        <v>203182</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4668895</v>
      </c>
      <c r="CS7" s="621"/>
      <c r="CT7" s="621"/>
      <c r="CU7" s="621"/>
      <c r="CV7" s="621"/>
      <c r="CW7" s="621"/>
      <c r="CX7" s="621"/>
      <c r="CY7" s="622"/>
      <c r="CZ7" s="673">
        <v>7.6</v>
      </c>
      <c r="DA7" s="673"/>
      <c r="DB7" s="673"/>
      <c r="DC7" s="673"/>
      <c r="DD7" s="626">
        <v>395013</v>
      </c>
      <c r="DE7" s="621"/>
      <c r="DF7" s="621"/>
      <c r="DG7" s="621"/>
      <c r="DH7" s="621"/>
      <c r="DI7" s="621"/>
      <c r="DJ7" s="621"/>
      <c r="DK7" s="621"/>
      <c r="DL7" s="621"/>
      <c r="DM7" s="621"/>
      <c r="DN7" s="621"/>
      <c r="DO7" s="621"/>
      <c r="DP7" s="622"/>
      <c r="DQ7" s="626">
        <v>3773266</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137036</v>
      </c>
      <c r="S8" s="621"/>
      <c r="T8" s="621"/>
      <c r="U8" s="621"/>
      <c r="V8" s="621"/>
      <c r="W8" s="621"/>
      <c r="X8" s="621"/>
      <c r="Y8" s="622"/>
      <c r="Z8" s="673">
        <v>0.2</v>
      </c>
      <c r="AA8" s="673"/>
      <c r="AB8" s="673"/>
      <c r="AC8" s="673"/>
      <c r="AD8" s="674">
        <v>137036</v>
      </c>
      <c r="AE8" s="674"/>
      <c r="AF8" s="674"/>
      <c r="AG8" s="674"/>
      <c r="AH8" s="674"/>
      <c r="AI8" s="674"/>
      <c r="AJ8" s="674"/>
      <c r="AK8" s="674"/>
      <c r="AL8" s="643">
        <v>0.4</v>
      </c>
      <c r="AM8" s="675"/>
      <c r="AN8" s="675"/>
      <c r="AO8" s="676"/>
      <c r="AP8" s="617" t="s">
        <v>220</v>
      </c>
      <c r="AQ8" s="618"/>
      <c r="AR8" s="618"/>
      <c r="AS8" s="618"/>
      <c r="AT8" s="618"/>
      <c r="AU8" s="618"/>
      <c r="AV8" s="618"/>
      <c r="AW8" s="618"/>
      <c r="AX8" s="618"/>
      <c r="AY8" s="618"/>
      <c r="AZ8" s="618"/>
      <c r="BA8" s="618"/>
      <c r="BB8" s="618"/>
      <c r="BC8" s="618"/>
      <c r="BD8" s="618"/>
      <c r="BE8" s="618"/>
      <c r="BF8" s="619"/>
      <c r="BG8" s="620">
        <v>293537</v>
      </c>
      <c r="BH8" s="621"/>
      <c r="BI8" s="621"/>
      <c r="BJ8" s="621"/>
      <c r="BK8" s="621"/>
      <c r="BL8" s="621"/>
      <c r="BM8" s="621"/>
      <c r="BN8" s="622"/>
      <c r="BO8" s="673">
        <v>1.3</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28003104</v>
      </c>
      <c r="CS8" s="621"/>
      <c r="CT8" s="621"/>
      <c r="CU8" s="621"/>
      <c r="CV8" s="621"/>
      <c r="CW8" s="621"/>
      <c r="CX8" s="621"/>
      <c r="CY8" s="622"/>
      <c r="CZ8" s="673">
        <v>45.8</v>
      </c>
      <c r="DA8" s="673"/>
      <c r="DB8" s="673"/>
      <c r="DC8" s="673"/>
      <c r="DD8" s="626">
        <v>173828</v>
      </c>
      <c r="DE8" s="621"/>
      <c r="DF8" s="621"/>
      <c r="DG8" s="621"/>
      <c r="DH8" s="621"/>
      <c r="DI8" s="621"/>
      <c r="DJ8" s="621"/>
      <c r="DK8" s="621"/>
      <c r="DL8" s="621"/>
      <c r="DM8" s="621"/>
      <c r="DN8" s="621"/>
      <c r="DO8" s="621"/>
      <c r="DP8" s="622"/>
      <c r="DQ8" s="626">
        <v>13205481</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80339</v>
      </c>
      <c r="S9" s="621"/>
      <c r="T9" s="621"/>
      <c r="U9" s="621"/>
      <c r="V9" s="621"/>
      <c r="W9" s="621"/>
      <c r="X9" s="621"/>
      <c r="Y9" s="622"/>
      <c r="Z9" s="673">
        <v>0.1</v>
      </c>
      <c r="AA9" s="673"/>
      <c r="AB9" s="673"/>
      <c r="AC9" s="673"/>
      <c r="AD9" s="674">
        <v>80339</v>
      </c>
      <c r="AE9" s="674"/>
      <c r="AF9" s="674"/>
      <c r="AG9" s="674"/>
      <c r="AH9" s="674"/>
      <c r="AI9" s="674"/>
      <c r="AJ9" s="674"/>
      <c r="AK9" s="674"/>
      <c r="AL9" s="643">
        <v>0.2</v>
      </c>
      <c r="AM9" s="675"/>
      <c r="AN9" s="675"/>
      <c r="AO9" s="676"/>
      <c r="AP9" s="617" t="s">
        <v>223</v>
      </c>
      <c r="AQ9" s="618"/>
      <c r="AR9" s="618"/>
      <c r="AS9" s="618"/>
      <c r="AT9" s="618"/>
      <c r="AU9" s="618"/>
      <c r="AV9" s="618"/>
      <c r="AW9" s="618"/>
      <c r="AX9" s="618"/>
      <c r="AY9" s="618"/>
      <c r="AZ9" s="618"/>
      <c r="BA9" s="618"/>
      <c r="BB9" s="618"/>
      <c r="BC9" s="618"/>
      <c r="BD9" s="618"/>
      <c r="BE9" s="618"/>
      <c r="BF9" s="619"/>
      <c r="BG9" s="620">
        <v>9480161</v>
      </c>
      <c r="BH9" s="621"/>
      <c r="BI9" s="621"/>
      <c r="BJ9" s="621"/>
      <c r="BK9" s="621"/>
      <c r="BL9" s="621"/>
      <c r="BM9" s="621"/>
      <c r="BN9" s="622"/>
      <c r="BO9" s="673">
        <v>40.799999999999997</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4390475</v>
      </c>
      <c r="CS9" s="621"/>
      <c r="CT9" s="621"/>
      <c r="CU9" s="621"/>
      <c r="CV9" s="621"/>
      <c r="CW9" s="621"/>
      <c r="CX9" s="621"/>
      <c r="CY9" s="622"/>
      <c r="CZ9" s="673">
        <v>7.2</v>
      </c>
      <c r="DA9" s="673"/>
      <c r="DB9" s="673"/>
      <c r="DC9" s="673"/>
      <c r="DD9" s="626">
        <v>49643</v>
      </c>
      <c r="DE9" s="621"/>
      <c r="DF9" s="621"/>
      <c r="DG9" s="621"/>
      <c r="DH9" s="621"/>
      <c r="DI9" s="621"/>
      <c r="DJ9" s="621"/>
      <c r="DK9" s="621"/>
      <c r="DL9" s="621"/>
      <c r="DM9" s="621"/>
      <c r="DN9" s="621"/>
      <c r="DO9" s="621"/>
      <c r="DP9" s="622"/>
      <c r="DQ9" s="626">
        <v>4049782</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3135847</v>
      </c>
      <c r="S10" s="621"/>
      <c r="T10" s="621"/>
      <c r="U10" s="621"/>
      <c r="V10" s="621"/>
      <c r="W10" s="621"/>
      <c r="X10" s="621"/>
      <c r="Y10" s="622"/>
      <c r="Z10" s="673">
        <v>5.0999999999999996</v>
      </c>
      <c r="AA10" s="673"/>
      <c r="AB10" s="673"/>
      <c r="AC10" s="673"/>
      <c r="AD10" s="674">
        <v>3135847</v>
      </c>
      <c r="AE10" s="674"/>
      <c r="AF10" s="674"/>
      <c r="AG10" s="674"/>
      <c r="AH10" s="674"/>
      <c r="AI10" s="674"/>
      <c r="AJ10" s="674"/>
      <c r="AK10" s="674"/>
      <c r="AL10" s="643">
        <v>9.6999999999999993</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371554</v>
      </c>
      <c r="BH10" s="621"/>
      <c r="BI10" s="621"/>
      <c r="BJ10" s="621"/>
      <c r="BK10" s="621"/>
      <c r="BL10" s="621"/>
      <c r="BM10" s="621"/>
      <c r="BN10" s="622"/>
      <c r="BO10" s="673">
        <v>1.6</v>
      </c>
      <c r="BP10" s="673"/>
      <c r="BQ10" s="673"/>
      <c r="BR10" s="673"/>
      <c r="BS10" s="626">
        <v>61367</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49212</v>
      </c>
      <c r="CS10" s="621"/>
      <c r="CT10" s="621"/>
      <c r="CU10" s="621"/>
      <c r="CV10" s="621"/>
      <c r="CW10" s="621"/>
      <c r="CX10" s="621"/>
      <c r="CY10" s="622"/>
      <c r="CZ10" s="673">
        <v>0.1</v>
      </c>
      <c r="DA10" s="673"/>
      <c r="DB10" s="673"/>
      <c r="DC10" s="673"/>
      <c r="DD10" s="626" t="s">
        <v>111</v>
      </c>
      <c r="DE10" s="621"/>
      <c r="DF10" s="621"/>
      <c r="DG10" s="621"/>
      <c r="DH10" s="621"/>
      <c r="DI10" s="621"/>
      <c r="DJ10" s="621"/>
      <c r="DK10" s="621"/>
      <c r="DL10" s="621"/>
      <c r="DM10" s="621"/>
      <c r="DN10" s="621"/>
      <c r="DO10" s="621"/>
      <c r="DP10" s="622"/>
      <c r="DQ10" s="626">
        <v>18639</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33713</v>
      </c>
      <c r="S11" s="621"/>
      <c r="T11" s="621"/>
      <c r="U11" s="621"/>
      <c r="V11" s="621"/>
      <c r="W11" s="621"/>
      <c r="X11" s="621"/>
      <c r="Y11" s="622"/>
      <c r="Z11" s="673">
        <v>0.1</v>
      </c>
      <c r="AA11" s="673"/>
      <c r="AB11" s="673"/>
      <c r="AC11" s="673"/>
      <c r="AD11" s="674">
        <v>33713</v>
      </c>
      <c r="AE11" s="674"/>
      <c r="AF11" s="674"/>
      <c r="AG11" s="674"/>
      <c r="AH11" s="674"/>
      <c r="AI11" s="674"/>
      <c r="AJ11" s="674"/>
      <c r="AK11" s="674"/>
      <c r="AL11" s="643">
        <v>0.1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717392</v>
      </c>
      <c r="BH11" s="621"/>
      <c r="BI11" s="621"/>
      <c r="BJ11" s="621"/>
      <c r="BK11" s="621"/>
      <c r="BL11" s="621"/>
      <c r="BM11" s="621"/>
      <c r="BN11" s="622"/>
      <c r="BO11" s="673">
        <v>3.1</v>
      </c>
      <c r="BP11" s="673"/>
      <c r="BQ11" s="673"/>
      <c r="BR11" s="673"/>
      <c r="BS11" s="626">
        <v>141815</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353031</v>
      </c>
      <c r="CS11" s="621"/>
      <c r="CT11" s="621"/>
      <c r="CU11" s="621"/>
      <c r="CV11" s="621"/>
      <c r="CW11" s="621"/>
      <c r="CX11" s="621"/>
      <c r="CY11" s="622"/>
      <c r="CZ11" s="673">
        <v>0.6</v>
      </c>
      <c r="DA11" s="673"/>
      <c r="DB11" s="673"/>
      <c r="DC11" s="673"/>
      <c r="DD11" s="626">
        <v>80132</v>
      </c>
      <c r="DE11" s="621"/>
      <c r="DF11" s="621"/>
      <c r="DG11" s="621"/>
      <c r="DH11" s="621"/>
      <c r="DI11" s="621"/>
      <c r="DJ11" s="621"/>
      <c r="DK11" s="621"/>
      <c r="DL11" s="621"/>
      <c r="DM11" s="621"/>
      <c r="DN11" s="621"/>
      <c r="DO11" s="621"/>
      <c r="DP11" s="622"/>
      <c r="DQ11" s="626">
        <v>231463</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9420685</v>
      </c>
      <c r="BH12" s="621"/>
      <c r="BI12" s="621"/>
      <c r="BJ12" s="621"/>
      <c r="BK12" s="621"/>
      <c r="BL12" s="621"/>
      <c r="BM12" s="621"/>
      <c r="BN12" s="622"/>
      <c r="BO12" s="673">
        <v>40.6</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1836204</v>
      </c>
      <c r="CS12" s="621"/>
      <c r="CT12" s="621"/>
      <c r="CU12" s="621"/>
      <c r="CV12" s="621"/>
      <c r="CW12" s="621"/>
      <c r="CX12" s="621"/>
      <c r="CY12" s="622"/>
      <c r="CZ12" s="673">
        <v>3</v>
      </c>
      <c r="DA12" s="673"/>
      <c r="DB12" s="673"/>
      <c r="DC12" s="673"/>
      <c r="DD12" s="626">
        <v>23274</v>
      </c>
      <c r="DE12" s="621"/>
      <c r="DF12" s="621"/>
      <c r="DG12" s="621"/>
      <c r="DH12" s="621"/>
      <c r="DI12" s="621"/>
      <c r="DJ12" s="621"/>
      <c r="DK12" s="621"/>
      <c r="DL12" s="621"/>
      <c r="DM12" s="621"/>
      <c r="DN12" s="621"/>
      <c r="DO12" s="621"/>
      <c r="DP12" s="622"/>
      <c r="DQ12" s="626">
        <v>394975</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109610</v>
      </c>
      <c r="S13" s="621"/>
      <c r="T13" s="621"/>
      <c r="U13" s="621"/>
      <c r="V13" s="621"/>
      <c r="W13" s="621"/>
      <c r="X13" s="621"/>
      <c r="Y13" s="622"/>
      <c r="Z13" s="673">
        <v>0.2</v>
      </c>
      <c r="AA13" s="673"/>
      <c r="AB13" s="673"/>
      <c r="AC13" s="673"/>
      <c r="AD13" s="674">
        <v>109610</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9312667</v>
      </c>
      <c r="BH13" s="621"/>
      <c r="BI13" s="621"/>
      <c r="BJ13" s="621"/>
      <c r="BK13" s="621"/>
      <c r="BL13" s="621"/>
      <c r="BM13" s="621"/>
      <c r="BN13" s="622"/>
      <c r="BO13" s="673">
        <v>40.1</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7467742</v>
      </c>
      <c r="CS13" s="621"/>
      <c r="CT13" s="621"/>
      <c r="CU13" s="621"/>
      <c r="CV13" s="621"/>
      <c r="CW13" s="621"/>
      <c r="CX13" s="621"/>
      <c r="CY13" s="622"/>
      <c r="CZ13" s="673">
        <v>12.2</v>
      </c>
      <c r="DA13" s="673"/>
      <c r="DB13" s="673"/>
      <c r="DC13" s="673"/>
      <c r="DD13" s="626">
        <v>2337362</v>
      </c>
      <c r="DE13" s="621"/>
      <c r="DF13" s="621"/>
      <c r="DG13" s="621"/>
      <c r="DH13" s="621"/>
      <c r="DI13" s="621"/>
      <c r="DJ13" s="621"/>
      <c r="DK13" s="621"/>
      <c r="DL13" s="621"/>
      <c r="DM13" s="621"/>
      <c r="DN13" s="621"/>
      <c r="DO13" s="621"/>
      <c r="DP13" s="622"/>
      <c r="DQ13" s="626">
        <v>4257852</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279226</v>
      </c>
      <c r="BH14" s="621"/>
      <c r="BI14" s="621"/>
      <c r="BJ14" s="621"/>
      <c r="BK14" s="621"/>
      <c r="BL14" s="621"/>
      <c r="BM14" s="621"/>
      <c r="BN14" s="622"/>
      <c r="BO14" s="673">
        <v>1.2</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2186980</v>
      </c>
      <c r="CS14" s="621"/>
      <c r="CT14" s="621"/>
      <c r="CU14" s="621"/>
      <c r="CV14" s="621"/>
      <c r="CW14" s="621"/>
      <c r="CX14" s="621"/>
      <c r="CY14" s="622"/>
      <c r="CZ14" s="673">
        <v>3.6</v>
      </c>
      <c r="DA14" s="673"/>
      <c r="DB14" s="673"/>
      <c r="DC14" s="673"/>
      <c r="DD14" s="626">
        <v>223559</v>
      </c>
      <c r="DE14" s="621"/>
      <c r="DF14" s="621"/>
      <c r="DG14" s="621"/>
      <c r="DH14" s="621"/>
      <c r="DI14" s="621"/>
      <c r="DJ14" s="621"/>
      <c r="DK14" s="621"/>
      <c r="DL14" s="621"/>
      <c r="DM14" s="621"/>
      <c r="DN14" s="621"/>
      <c r="DO14" s="621"/>
      <c r="DP14" s="622"/>
      <c r="DQ14" s="626">
        <v>2010977</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103201</v>
      </c>
      <c r="S15" s="621"/>
      <c r="T15" s="621"/>
      <c r="U15" s="621"/>
      <c r="V15" s="621"/>
      <c r="W15" s="621"/>
      <c r="X15" s="621"/>
      <c r="Y15" s="622"/>
      <c r="Z15" s="673">
        <v>0.2</v>
      </c>
      <c r="AA15" s="673"/>
      <c r="AB15" s="673"/>
      <c r="AC15" s="673"/>
      <c r="AD15" s="674">
        <v>103201</v>
      </c>
      <c r="AE15" s="674"/>
      <c r="AF15" s="674"/>
      <c r="AG15" s="674"/>
      <c r="AH15" s="674"/>
      <c r="AI15" s="674"/>
      <c r="AJ15" s="674"/>
      <c r="AK15" s="674"/>
      <c r="AL15" s="643">
        <v>0.3</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986109</v>
      </c>
      <c r="BH15" s="621"/>
      <c r="BI15" s="621"/>
      <c r="BJ15" s="621"/>
      <c r="BK15" s="621"/>
      <c r="BL15" s="621"/>
      <c r="BM15" s="621"/>
      <c r="BN15" s="622"/>
      <c r="BO15" s="673">
        <v>4.2</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6020295</v>
      </c>
      <c r="CS15" s="621"/>
      <c r="CT15" s="621"/>
      <c r="CU15" s="621"/>
      <c r="CV15" s="621"/>
      <c r="CW15" s="621"/>
      <c r="CX15" s="621"/>
      <c r="CY15" s="622"/>
      <c r="CZ15" s="673">
        <v>9.8000000000000007</v>
      </c>
      <c r="DA15" s="673"/>
      <c r="DB15" s="673"/>
      <c r="DC15" s="673"/>
      <c r="DD15" s="626">
        <v>1747878</v>
      </c>
      <c r="DE15" s="621"/>
      <c r="DF15" s="621"/>
      <c r="DG15" s="621"/>
      <c r="DH15" s="621"/>
      <c r="DI15" s="621"/>
      <c r="DJ15" s="621"/>
      <c r="DK15" s="621"/>
      <c r="DL15" s="621"/>
      <c r="DM15" s="621"/>
      <c r="DN15" s="621"/>
      <c r="DO15" s="621"/>
      <c r="DP15" s="622"/>
      <c r="DQ15" s="626">
        <v>4135738</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6598378</v>
      </c>
      <c r="S16" s="621"/>
      <c r="T16" s="621"/>
      <c r="U16" s="621"/>
      <c r="V16" s="621"/>
      <c r="W16" s="621"/>
      <c r="X16" s="621"/>
      <c r="Y16" s="622"/>
      <c r="Z16" s="673">
        <v>10.7</v>
      </c>
      <c r="AA16" s="673"/>
      <c r="AB16" s="673"/>
      <c r="AC16" s="673"/>
      <c r="AD16" s="674">
        <v>6235728</v>
      </c>
      <c r="AE16" s="674"/>
      <c r="AF16" s="674"/>
      <c r="AG16" s="674"/>
      <c r="AH16" s="674"/>
      <c r="AI16" s="674"/>
      <c r="AJ16" s="674"/>
      <c r="AK16" s="674"/>
      <c r="AL16" s="643">
        <v>19.3</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27602</v>
      </c>
      <c r="CS16" s="621"/>
      <c r="CT16" s="621"/>
      <c r="CU16" s="621"/>
      <c r="CV16" s="621"/>
      <c r="CW16" s="621"/>
      <c r="CX16" s="621"/>
      <c r="CY16" s="622"/>
      <c r="CZ16" s="673">
        <v>0</v>
      </c>
      <c r="DA16" s="673"/>
      <c r="DB16" s="673"/>
      <c r="DC16" s="673"/>
      <c r="DD16" s="626" t="s">
        <v>111</v>
      </c>
      <c r="DE16" s="621"/>
      <c r="DF16" s="621"/>
      <c r="DG16" s="621"/>
      <c r="DH16" s="621"/>
      <c r="DI16" s="621"/>
      <c r="DJ16" s="621"/>
      <c r="DK16" s="621"/>
      <c r="DL16" s="621"/>
      <c r="DM16" s="621"/>
      <c r="DN16" s="621"/>
      <c r="DO16" s="621"/>
      <c r="DP16" s="622"/>
      <c r="DQ16" s="626">
        <v>2802</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6235728</v>
      </c>
      <c r="S17" s="621"/>
      <c r="T17" s="621"/>
      <c r="U17" s="621"/>
      <c r="V17" s="621"/>
      <c r="W17" s="621"/>
      <c r="X17" s="621"/>
      <c r="Y17" s="622"/>
      <c r="Z17" s="673">
        <v>10.1</v>
      </c>
      <c r="AA17" s="673"/>
      <c r="AB17" s="673"/>
      <c r="AC17" s="673"/>
      <c r="AD17" s="674">
        <v>6235728</v>
      </c>
      <c r="AE17" s="674"/>
      <c r="AF17" s="674"/>
      <c r="AG17" s="674"/>
      <c r="AH17" s="674"/>
      <c r="AI17" s="674"/>
      <c r="AJ17" s="674"/>
      <c r="AK17" s="674"/>
      <c r="AL17" s="643">
        <v>19.3</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5700901</v>
      </c>
      <c r="CS17" s="621"/>
      <c r="CT17" s="621"/>
      <c r="CU17" s="621"/>
      <c r="CV17" s="621"/>
      <c r="CW17" s="621"/>
      <c r="CX17" s="621"/>
      <c r="CY17" s="622"/>
      <c r="CZ17" s="673">
        <v>9.3000000000000007</v>
      </c>
      <c r="DA17" s="673"/>
      <c r="DB17" s="673"/>
      <c r="DC17" s="673"/>
      <c r="DD17" s="626" t="s">
        <v>111</v>
      </c>
      <c r="DE17" s="621"/>
      <c r="DF17" s="621"/>
      <c r="DG17" s="621"/>
      <c r="DH17" s="621"/>
      <c r="DI17" s="621"/>
      <c r="DJ17" s="621"/>
      <c r="DK17" s="621"/>
      <c r="DL17" s="621"/>
      <c r="DM17" s="621"/>
      <c r="DN17" s="621"/>
      <c r="DO17" s="621"/>
      <c r="DP17" s="622"/>
      <c r="DQ17" s="626">
        <v>5458909</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362612</v>
      </c>
      <c r="S18" s="621"/>
      <c r="T18" s="621"/>
      <c r="U18" s="621"/>
      <c r="V18" s="621"/>
      <c r="W18" s="621"/>
      <c r="X18" s="621"/>
      <c r="Y18" s="622"/>
      <c r="Z18" s="673">
        <v>0.6</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v>38</v>
      </c>
      <c r="S19" s="621"/>
      <c r="T19" s="621"/>
      <c r="U19" s="621"/>
      <c r="V19" s="621"/>
      <c r="W19" s="621"/>
      <c r="X19" s="621"/>
      <c r="Y19" s="622"/>
      <c r="Z19" s="673">
        <v>0</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1663897</v>
      </c>
      <c r="BH19" s="621"/>
      <c r="BI19" s="621"/>
      <c r="BJ19" s="621"/>
      <c r="BK19" s="621"/>
      <c r="BL19" s="621"/>
      <c r="BM19" s="621"/>
      <c r="BN19" s="622"/>
      <c r="BO19" s="673">
        <v>7.2</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33792463</v>
      </c>
      <c r="S20" s="621"/>
      <c r="T20" s="621"/>
      <c r="U20" s="621"/>
      <c r="V20" s="621"/>
      <c r="W20" s="621"/>
      <c r="X20" s="621"/>
      <c r="Y20" s="622"/>
      <c r="Z20" s="673">
        <v>54.9</v>
      </c>
      <c r="AA20" s="673"/>
      <c r="AB20" s="673"/>
      <c r="AC20" s="673"/>
      <c r="AD20" s="674">
        <v>31765916</v>
      </c>
      <c r="AE20" s="674"/>
      <c r="AF20" s="674"/>
      <c r="AG20" s="674"/>
      <c r="AH20" s="674"/>
      <c r="AI20" s="674"/>
      <c r="AJ20" s="674"/>
      <c r="AK20" s="674"/>
      <c r="AL20" s="643">
        <v>98.5</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1663897</v>
      </c>
      <c r="BH20" s="621"/>
      <c r="BI20" s="621"/>
      <c r="BJ20" s="621"/>
      <c r="BK20" s="621"/>
      <c r="BL20" s="621"/>
      <c r="BM20" s="621"/>
      <c r="BN20" s="622"/>
      <c r="BO20" s="673">
        <v>7.2</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61141051</v>
      </c>
      <c r="CS20" s="621"/>
      <c r="CT20" s="621"/>
      <c r="CU20" s="621"/>
      <c r="CV20" s="621"/>
      <c r="CW20" s="621"/>
      <c r="CX20" s="621"/>
      <c r="CY20" s="622"/>
      <c r="CZ20" s="673">
        <v>100</v>
      </c>
      <c r="DA20" s="673"/>
      <c r="DB20" s="673"/>
      <c r="DC20" s="673"/>
      <c r="DD20" s="626">
        <v>5030689</v>
      </c>
      <c r="DE20" s="621"/>
      <c r="DF20" s="621"/>
      <c r="DG20" s="621"/>
      <c r="DH20" s="621"/>
      <c r="DI20" s="621"/>
      <c r="DJ20" s="621"/>
      <c r="DK20" s="621"/>
      <c r="DL20" s="621"/>
      <c r="DM20" s="621"/>
      <c r="DN20" s="621"/>
      <c r="DO20" s="621"/>
      <c r="DP20" s="622"/>
      <c r="DQ20" s="626">
        <v>37976494</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27976</v>
      </c>
      <c r="S21" s="621"/>
      <c r="T21" s="621"/>
      <c r="U21" s="621"/>
      <c r="V21" s="621"/>
      <c r="W21" s="621"/>
      <c r="X21" s="621"/>
      <c r="Y21" s="622"/>
      <c r="Z21" s="673">
        <v>0</v>
      </c>
      <c r="AA21" s="673"/>
      <c r="AB21" s="673"/>
      <c r="AC21" s="673"/>
      <c r="AD21" s="674">
        <v>27976</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550308</v>
      </c>
      <c r="S22" s="621"/>
      <c r="T22" s="621"/>
      <c r="U22" s="621"/>
      <c r="V22" s="621"/>
      <c r="W22" s="621"/>
      <c r="X22" s="621"/>
      <c r="Y22" s="622"/>
      <c r="Z22" s="673">
        <v>0.9</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1312643</v>
      </c>
      <c r="S23" s="621"/>
      <c r="T23" s="621"/>
      <c r="U23" s="621"/>
      <c r="V23" s="621"/>
      <c r="W23" s="621"/>
      <c r="X23" s="621"/>
      <c r="Y23" s="622"/>
      <c r="Z23" s="673">
        <v>2.1</v>
      </c>
      <c r="AA23" s="673"/>
      <c r="AB23" s="673"/>
      <c r="AC23" s="673"/>
      <c r="AD23" s="674">
        <v>356996</v>
      </c>
      <c r="AE23" s="674"/>
      <c r="AF23" s="674"/>
      <c r="AG23" s="674"/>
      <c r="AH23" s="674"/>
      <c r="AI23" s="674"/>
      <c r="AJ23" s="674"/>
      <c r="AK23" s="674"/>
      <c r="AL23" s="643">
        <v>1.1000000000000001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1663897</v>
      </c>
      <c r="BH23" s="621"/>
      <c r="BI23" s="621"/>
      <c r="BJ23" s="621"/>
      <c r="BK23" s="621"/>
      <c r="BL23" s="621"/>
      <c r="BM23" s="621"/>
      <c r="BN23" s="622"/>
      <c r="BO23" s="673">
        <v>7.2</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128657</v>
      </c>
      <c r="S24" s="621"/>
      <c r="T24" s="621"/>
      <c r="U24" s="621"/>
      <c r="V24" s="621"/>
      <c r="W24" s="621"/>
      <c r="X24" s="621"/>
      <c r="Y24" s="622"/>
      <c r="Z24" s="673">
        <v>0.2</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35251425</v>
      </c>
      <c r="CS24" s="671"/>
      <c r="CT24" s="671"/>
      <c r="CU24" s="671"/>
      <c r="CV24" s="671"/>
      <c r="CW24" s="671"/>
      <c r="CX24" s="671"/>
      <c r="CY24" s="718"/>
      <c r="CZ24" s="722">
        <v>57.7</v>
      </c>
      <c r="DA24" s="723"/>
      <c r="DB24" s="723"/>
      <c r="DC24" s="724"/>
      <c r="DD24" s="717">
        <v>21382467</v>
      </c>
      <c r="DE24" s="671"/>
      <c r="DF24" s="671"/>
      <c r="DG24" s="671"/>
      <c r="DH24" s="671"/>
      <c r="DI24" s="671"/>
      <c r="DJ24" s="671"/>
      <c r="DK24" s="718"/>
      <c r="DL24" s="717">
        <v>21109766</v>
      </c>
      <c r="DM24" s="671"/>
      <c r="DN24" s="671"/>
      <c r="DO24" s="671"/>
      <c r="DP24" s="671"/>
      <c r="DQ24" s="671"/>
      <c r="DR24" s="671"/>
      <c r="DS24" s="671"/>
      <c r="DT24" s="671"/>
      <c r="DU24" s="671"/>
      <c r="DV24" s="718"/>
      <c r="DW24" s="719">
        <v>60.9</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12053193</v>
      </c>
      <c r="S25" s="621"/>
      <c r="T25" s="621"/>
      <c r="U25" s="621"/>
      <c r="V25" s="621"/>
      <c r="W25" s="621"/>
      <c r="X25" s="621"/>
      <c r="Y25" s="622"/>
      <c r="Z25" s="673">
        <v>19.600000000000001</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11410534</v>
      </c>
      <c r="CS25" s="639"/>
      <c r="CT25" s="639"/>
      <c r="CU25" s="639"/>
      <c r="CV25" s="639"/>
      <c r="CW25" s="639"/>
      <c r="CX25" s="639"/>
      <c r="CY25" s="640"/>
      <c r="CZ25" s="623">
        <v>18.7</v>
      </c>
      <c r="DA25" s="641"/>
      <c r="DB25" s="641"/>
      <c r="DC25" s="642"/>
      <c r="DD25" s="626">
        <v>10413208</v>
      </c>
      <c r="DE25" s="639"/>
      <c r="DF25" s="639"/>
      <c r="DG25" s="639"/>
      <c r="DH25" s="639"/>
      <c r="DI25" s="639"/>
      <c r="DJ25" s="639"/>
      <c r="DK25" s="640"/>
      <c r="DL25" s="626">
        <v>10233437</v>
      </c>
      <c r="DM25" s="639"/>
      <c r="DN25" s="639"/>
      <c r="DO25" s="639"/>
      <c r="DP25" s="639"/>
      <c r="DQ25" s="639"/>
      <c r="DR25" s="639"/>
      <c r="DS25" s="639"/>
      <c r="DT25" s="639"/>
      <c r="DU25" s="639"/>
      <c r="DV25" s="640"/>
      <c r="DW25" s="643">
        <v>29.5</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v>66094</v>
      </c>
      <c r="S26" s="621"/>
      <c r="T26" s="621"/>
      <c r="U26" s="621"/>
      <c r="V26" s="621"/>
      <c r="W26" s="621"/>
      <c r="X26" s="621"/>
      <c r="Y26" s="622"/>
      <c r="Z26" s="673">
        <v>0.1</v>
      </c>
      <c r="AA26" s="673"/>
      <c r="AB26" s="673"/>
      <c r="AC26" s="673"/>
      <c r="AD26" s="674">
        <v>66094</v>
      </c>
      <c r="AE26" s="674"/>
      <c r="AF26" s="674"/>
      <c r="AG26" s="674"/>
      <c r="AH26" s="674"/>
      <c r="AI26" s="674"/>
      <c r="AJ26" s="674"/>
      <c r="AK26" s="674"/>
      <c r="AL26" s="643">
        <v>0.2</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8178823</v>
      </c>
      <c r="CS26" s="621"/>
      <c r="CT26" s="621"/>
      <c r="CU26" s="621"/>
      <c r="CV26" s="621"/>
      <c r="CW26" s="621"/>
      <c r="CX26" s="621"/>
      <c r="CY26" s="622"/>
      <c r="CZ26" s="623">
        <v>13.4</v>
      </c>
      <c r="DA26" s="641"/>
      <c r="DB26" s="641"/>
      <c r="DC26" s="642"/>
      <c r="DD26" s="626">
        <v>7441981</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4613145</v>
      </c>
      <c r="S27" s="621"/>
      <c r="T27" s="621"/>
      <c r="U27" s="621"/>
      <c r="V27" s="621"/>
      <c r="W27" s="621"/>
      <c r="X27" s="621"/>
      <c r="Y27" s="622"/>
      <c r="Z27" s="673">
        <v>7.5</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23212561</v>
      </c>
      <c r="BH27" s="621"/>
      <c r="BI27" s="621"/>
      <c r="BJ27" s="621"/>
      <c r="BK27" s="621"/>
      <c r="BL27" s="621"/>
      <c r="BM27" s="621"/>
      <c r="BN27" s="622"/>
      <c r="BO27" s="673">
        <v>100</v>
      </c>
      <c r="BP27" s="673"/>
      <c r="BQ27" s="673"/>
      <c r="BR27" s="673"/>
      <c r="BS27" s="626">
        <v>203182</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18139990</v>
      </c>
      <c r="CS27" s="639"/>
      <c r="CT27" s="639"/>
      <c r="CU27" s="639"/>
      <c r="CV27" s="639"/>
      <c r="CW27" s="639"/>
      <c r="CX27" s="639"/>
      <c r="CY27" s="640"/>
      <c r="CZ27" s="623">
        <v>29.7</v>
      </c>
      <c r="DA27" s="641"/>
      <c r="DB27" s="641"/>
      <c r="DC27" s="642"/>
      <c r="DD27" s="626">
        <v>5510350</v>
      </c>
      <c r="DE27" s="639"/>
      <c r="DF27" s="639"/>
      <c r="DG27" s="639"/>
      <c r="DH27" s="639"/>
      <c r="DI27" s="639"/>
      <c r="DJ27" s="639"/>
      <c r="DK27" s="640"/>
      <c r="DL27" s="626">
        <v>5417420</v>
      </c>
      <c r="DM27" s="639"/>
      <c r="DN27" s="639"/>
      <c r="DO27" s="639"/>
      <c r="DP27" s="639"/>
      <c r="DQ27" s="639"/>
      <c r="DR27" s="639"/>
      <c r="DS27" s="639"/>
      <c r="DT27" s="639"/>
      <c r="DU27" s="639"/>
      <c r="DV27" s="640"/>
      <c r="DW27" s="643">
        <v>15.6</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92778</v>
      </c>
      <c r="S28" s="621"/>
      <c r="T28" s="621"/>
      <c r="U28" s="621"/>
      <c r="V28" s="621"/>
      <c r="W28" s="621"/>
      <c r="X28" s="621"/>
      <c r="Y28" s="622"/>
      <c r="Z28" s="673">
        <v>0.2</v>
      </c>
      <c r="AA28" s="673"/>
      <c r="AB28" s="673"/>
      <c r="AC28" s="673"/>
      <c r="AD28" s="674">
        <v>26673</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5700901</v>
      </c>
      <c r="CS28" s="621"/>
      <c r="CT28" s="621"/>
      <c r="CU28" s="621"/>
      <c r="CV28" s="621"/>
      <c r="CW28" s="621"/>
      <c r="CX28" s="621"/>
      <c r="CY28" s="622"/>
      <c r="CZ28" s="623">
        <v>9.3000000000000007</v>
      </c>
      <c r="DA28" s="641"/>
      <c r="DB28" s="641"/>
      <c r="DC28" s="642"/>
      <c r="DD28" s="626">
        <v>5458909</v>
      </c>
      <c r="DE28" s="621"/>
      <c r="DF28" s="621"/>
      <c r="DG28" s="621"/>
      <c r="DH28" s="621"/>
      <c r="DI28" s="621"/>
      <c r="DJ28" s="621"/>
      <c r="DK28" s="622"/>
      <c r="DL28" s="626">
        <v>5458909</v>
      </c>
      <c r="DM28" s="621"/>
      <c r="DN28" s="621"/>
      <c r="DO28" s="621"/>
      <c r="DP28" s="621"/>
      <c r="DQ28" s="621"/>
      <c r="DR28" s="621"/>
      <c r="DS28" s="621"/>
      <c r="DT28" s="621"/>
      <c r="DU28" s="621"/>
      <c r="DV28" s="622"/>
      <c r="DW28" s="643">
        <v>15.7</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160351</v>
      </c>
      <c r="S29" s="621"/>
      <c r="T29" s="621"/>
      <c r="U29" s="621"/>
      <c r="V29" s="621"/>
      <c r="W29" s="621"/>
      <c r="X29" s="621"/>
      <c r="Y29" s="622"/>
      <c r="Z29" s="673">
        <v>0.3</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5663865</v>
      </c>
      <c r="CS29" s="639"/>
      <c r="CT29" s="639"/>
      <c r="CU29" s="639"/>
      <c r="CV29" s="639"/>
      <c r="CW29" s="639"/>
      <c r="CX29" s="639"/>
      <c r="CY29" s="640"/>
      <c r="CZ29" s="623">
        <v>9.3000000000000007</v>
      </c>
      <c r="DA29" s="641"/>
      <c r="DB29" s="641"/>
      <c r="DC29" s="642"/>
      <c r="DD29" s="626">
        <v>5421873</v>
      </c>
      <c r="DE29" s="639"/>
      <c r="DF29" s="639"/>
      <c r="DG29" s="639"/>
      <c r="DH29" s="639"/>
      <c r="DI29" s="639"/>
      <c r="DJ29" s="639"/>
      <c r="DK29" s="640"/>
      <c r="DL29" s="626">
        <v>5421873</v>
      </c>
      <c r="DM29" s="639"/>
      <c r="DN29" s="639"/>
      <c r="DO29" s="639"/>
      <c r="DP29" s="639"/>
      <c r="DQ29" s="639"/>
      <c r="DR29" s="639"/>
      <c r="DS29" s="639"/>
      <c r="DT29" s="639"/>
      <c r="DU29" s="639"/>
      <c r="DV29" s="640"/>
      <c r="DW29" s="643">
        <v>15.6</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789323</v>
      </c>
      <c r="S30" s="621"/>
      <c r="T30" s="621"/>
      <c r="U30" s="621"/>
      <c r="V30" s="621"/>
      <c r="W30" s="621"/>
      <c r="X30" s="621"/>
      <c r="Y30" s="622"/>
      <c r="Z30" s="673">
        <v>1.3</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98.8</v>
      </c>
      <c r="BH30" s="687"/>
      <c r="BI30" s="687"/>
      <c r="BJ30" s="687"/>
      <c r="BK30" s="687"/>
      <c r="BL30" s="687"/>
      <c r="BM30" s="688">
        <v>96</v>
      </c>
      <c r="BN30" s="687"/>
      <c r="BO30" s="687"/>
      <c r="BP30" s="687"/>
      <c r="BQ30" s="689"/>
      <c r="BR30" s="686">
        <v>98.7</v>
      </c>
      <c r="BS30" s="687"/>
      <c r="BT30" s="687"/>
      <c r="BU30" s="687"/>
      <c r="BV30" s="687"/>
      <c r="BW30" s="687"/>
      <c r="BX30" s="688">
        <v>95.7</v>
      </c>
      <c r="BY30" s="687"/>
      <c r="BZ30" s="687"/>
      <c r="CA30" s="687"/>
      <c r="CB30" s="689"/>
      <c r="CD30" s="692"/>
      <c r="CE30" s="693"/>
      <c r="CF30" s="657" t="s">
        <v>291</v>
      </c>
      <c r="CG30" s="654"/>
      <c r="CH30" s="654"/>
      <c r="CI30" s="654"/>
      <c r="CJ30" s="654"/>
      <c r="CK30" s="654"/>
      <c r="CL30" s="654"/>
      <c r="CM30" s="654"/>
      <c r="CN30" s="654"/>
      <c r="CO30" s="654"/>
      <c r="CP30" s="654"/>
      <c r="CQ30" s="655"/>
      <c r="CR30" s="620">
        <v>5285663</v>
      </c>
      <c r="CS30" s="621"/>
      <c r="CT30" s="621"/>
      <c r="CU30" s="621"/>
      <c r="CV30" s="621"/>
      <c r="CW30" s="621"/>
      <c r="CX30" s="621"/>
      <c r="CY30" s="622"/>
      <c r="CZ30" s="623">
        <v>8.6</v>
      </c>
      <c r="DA30" s="641"/>
      <c r="DB30" s="641"/>
      <c r="DC30" s="642"/>
      <c r="DD30" s="626">
        <v>5051110</v>
      </c>
      <c r="DE30" s="621"/>
      <c r="DF30" s="621"/>
      <c r="DG30" s="621"/>
      <c r="DH30" s="621"/>
      <c r="DI30" s="621"/>
      <c r="DJ30" s="621"/>
      <c r="DK30" s="622"/>
      <c r="DL30" s="626">
        <v>5051110</v>
      </c>
      <c r="DM30" s="621"/>
      <c r="DN30" s="621"/>
      <c r="DO30" s="621"/>
      <c r="DP30" s="621"/>
      <c r="DQ30" s="621"/>
      <c r="DR30" s="621"/>
      <c r="DS30" s="621"/>
      <c r="DT30" s="621"/>
      <c r="DU30" s="621"/>
      <c r="DV30" s="622"/>
      <c r="DW30" s="643">
        <v>14.6</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402625</v>
      </c>
      <c r="S31" s="621"/>
      <c r="T31" s="621"/>
      <c r="U31" s="621"/>
      <c r="V31" s="621"/>
      <c r="W31" s="621"/>
      <c r="X31" s="621"/>
      <c r="Y31" s="622"/>
      <c r="Z31" s="673">
        <v>0.7</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98.8</v>
      </c>
      <c r="BH31" s="639"/>
      <c r="BI31" s="639"/>
      <c r="BJ31" s="639"/>
      <c r="BK31" s="639"/>
      <c r="BL31" s="639"/>
      <c r="BM31" s="675">
        <v>95.9</v>
      </c>
      <c r="BN31" s="685"/>
      <c r="BO31" s="685"/>
      <c r="BP31" s="685"/>
      <c r="BQ31" s="649"/>
      <c r="BR31" s="684">
        <v>98.9</v>
      </c>
      <c r="BS31" s="639"/>
      <c r="BT31" s="639"/>
      <c r="BU31" s="639"/>
      <c r="BV31" s="639"/>
      <c r="BW31" s="639"/>
      <c r="BX31" s="675">
        <v>95.7</v>
      </c>
      <c r="BY31" s="685"/>
      <c r="BZ31" s="685"/>
      <c r="CA31" s="685"/>
      <c r="CB31" s="649"/>
      <c r="CD31" s="692"/>
      <c r="CE31" s="693"/>
      <c r="CF31" s="657" t="s">
        <v>295</v>
      </c>
      <c r="CG31" s="654"/>
      <c r="CH31" s="654"/>
      <c r="CI31" s="654"/>
      <c r="CJ31" s="654"/>
      <c r="CK31" s="654"/>
      <c r="CL31" s="654"/>
      <c r="CM31" s="654"/>
      <c r="CN31" s="654"/>
      <c r="CO31" s="654"/>
      <c r="CP31" s="654"/>
      <c r="CQ31" s="655"/>
      <c r="CR31" s="620">
        <v>378202</v>
      </c>
      <c r="CS31" s="639"/>
      <c r="CT31" s="639"/>
      <c r="CU31" s="639"/>
      <c r="CV31" s="639"/>
      <c r="CW31" s="639"/>
      <c r="CX31" s="639"/>
      <c r="CY31" s="640"/>
      <c r="CZ31" s="623">
        <v>0.6</v>
      </c>
      <c r="DA31" s="641"/>
      <c r="DB31" s="641"/>
      <c r="DC31" s="642"/>
      <c r="DD31" s="626">
        <v>370763</v>
      </c>
      <c r="DE31" s="639"/>
      <c r="DF31" s="639"/>
      <c r="DG31" s="639"/>
      <c r="DH31" s="639"/>
      <c r="DI31" s="639"/>
      <c r="DJ31" s="639"/>
      <c r="DK31" s="640"/>
      <c r="DL31" s="626">
        <v>370763</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2719381</v>
      </c>
      <c r="S32" s="621"/>
      <c r="T32" s="621"/>
      <c r="U32" s="621"/>
      <c r="V32" s="621"/>
      <c r="W32" s="621"/>
      <c r="X32" s="621"/>
      <c r="Y32" s="622"/>
      <c r="Z32" s="673">
        <v>4.4000000000000004</v>
      </c>
      <c r="AA32" s="673"/>
      <c r="AB32" s="673"/>
      <c r="AC32" s="673"/>
      <c r="AD32" s="674">
        <v>6482</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98.7</v>
      </c>
      <c r="BH32" s="605"/>
      <c r="BI32" s="605"/>
      <c r="BJ32" s="605"/>
      <c r="BK32" s="605"/>
      <c r="BL32" s="605"/>
      <c r="BM32" s="668">
        <v>95.9</v>
      </c>
      <c r="BN32" s="605"/>
      <c r="BO32" s="605"/>
      <c r="BP32" s="605"/>
      <c r="BQ32" s="662"/>
      <c r="BR32" s="683">
        <v>98.4</v>
      </c>
      <c r="BS32" s="605"/>
      <c r="BT32" s="605"/>
      <c r="BU32" s="605"/>
      <c r="BV32" s="605"/>
      <c r="BW32" s="605"/>
      <c r="BX32" s="668">
        <v>95.3</v>
      </c>
      <c r="BY32" s="605"/>
      <c r="BZ32" s="605"/>
      <c r="CA32" s="605"/>
      <c r="CB32" s="662"/>
      <c r="CD32" s="694"/>
      <c r="CE32" s="695"/>
      <c r="CF32" s="657" t="s">
        <v>298</v>
      </c>
      <c r="CG32" s="654"/>
      <c r="CH32" s="654"/>
      <c r="CI32" s="654"/>
      <c r="CJ32" s="654"/>
      <c r="CK32" s="654"/>
      <c r="CL32" s="654"/>
      <c r="CM32" s="654"/>
      <c r="CN32" s="654"/>
      <c r="CO32" s="654"/>
      <c r="CP32" s="654"/>
      <c r="CQ32" s="655"/>
      <c r="CR32" s="620">
        <v>37036</v>
      </c>
      <c r="CS32" s="621"/>
      <c r="CT32" s="621"/>
      <c r="CU32" s="621"/>
      <c r="CV32" s="621"/>
      <c r="CW32" s="621"/>
      <c r="CX32" s="621"/>
      <c r="CY32" s="622"/>
      <c r="CZ32" s="623">
        <v>0.1</v>
      </c>
      <c r="DA32" s="641"/>
      <c r="DB32" s="641"/>
      <c r="DC32" s="642"/>
      <c r="DD32" s="626">
        <v>37036</v>
      </c>
      <c r="DE32" s="621"/>
      <c r="DF32" s="621"/>
      <c r="DG32" s="621"/>
      <c r="DH32" s="621"/>
      <c r="DI32" s="621"/>
      <c r="DJ32" s="621"/>
      <c r="DK32" s="622"/>
      <c r="DL32" s="626">
        <v>37036</v>
      </c>
      <c r="DM32" s="621"/>
      <c r="DN32" s="621"/>
      <c r="DO32" s="621"/>
      <c r="DP32" s="621"/>
      <c r="DQ32" s="621"/>
      <c r="DR32" s="621"/>
      <c r="DS32" s="621"/>
      <c r="DT32" s="621"/>
      <c r="DU32" s="621"/>
      <c r="DV32" s="622"/>
      <c r="DW32" s="643">
        <v>0.1</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4800400</v>
      </c>
      <c r="S33" s="621"/>
      <c r="T33" s="621"/>
      <c r="U33" s="621"/>
      <c r="V33" s="621"/>
      <c r="W33" s="621"/>
      <c r="X33" s="621"/>
      <c r="Y33" s="622"/>
      <c r="Z33" s="673">
        <v>7.8</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20831335</v>
      </c>
      <c r="CS33" s="639"/>
      <c r="CT33" s="639"/>
      <c r="CU33" s="639"/>
      <c r="CV33" s="639"/>
      <c r="CW33" s="639"/>
      <c r="CX33" s="639"/>
      <c r="CY33" s="640"/>
      <c r="CZ33" s="623">
        <v>34.1</v>
      </c>
      <c r="DA33" s="641"/>
      <c r="DB33" s="641"/>
      <c r="DC33" s="642"/>
      <c r="DD33" s="626">
        <v>15534654</v>
      </c>
      <c r="DE33" s="639"/>
      <c r="DF33" s="639"/>
      <c r="DG33" s="639"/>
      <c r="DH33" s="639"/>
      <c r="DI33" s="639"/>
      <c r="DJ33" s="639"/>
      <c r="DK33" s="640"/>
      <c r="DL33" s="626">
        <v>13175690</v>
      </c>
      <c r="DM33" s="639"/>
      <c r="DN33" s="639"/>
      <c r="DO33" s="639"/>
      <c r="DP33" s="639"/>
      <c r="DQ33" s="639"/>
      <c r="DR33" s="639"/>
      <c r="DS33" s="639"/>
      <c r="DT33" s="639"/>
      <c r="DU33" s="639"/>
      <c r="DV33" s="640"/>
      <c r="DW33" s="643">
        <v>38</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v>125200</v>
      </c>
      <c r="S34" s="621"/>
      <c r="T34" s="621"/>
      <c r="U34" s="621"/>
      <c r="V34" s="621"/>
      <c r="W34" s="621"/>
      <c r="X34" s="621"/>
      <c r="Y34" s="622"/>
      <c r="Z34" s="673">
        <v>0.2</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5869930</v>
      </c>
      <c r="CS34" s="621"/>
      <c r="CT34" s="621"/>
      <c r="CU34" s="621"/>
      <c r="CV34" s="621"/>
      <c r="CW34" s="621"/>
      <c r="CX34" s="621"/>
      <c r="CY34" s="622"/>
      <c r="CZ34" s="623">
        <v>9.6</v>
      </c>
      <c r="DA34" s="641"/>
      <c r="DB34" s="641"/>
      <c r="DC34" s="642"/>
      <c r="DD34" s="626">
        <v>4774047</v>
      </c>
      <c r="DE34" s="621"/>
      <c r="DF34" s="621"/>
      <c r="DG34" s="621"/>
      <c r="DH34" s="621"/>
      <c r="DI34" s="621"/>
      <c r="DJ34" s="621"/>
      <c r="DK34" s="622"/>
      <c r="DL34" s="626">
        <v>4293607</v>
      </c>
      <c r="DM34" s="621"/>
      <c r="DN34" s="621"/>
      <c r="DO34" s="621"/>
      <c r="DP34" s="621"/>
      <c r="DQ34" s="621"/>
      <c r="DR34" s="621"/>
      <c r="DS34" s="621"/>
      <c r="DT34" s="621"/>
      <c r="DU34" s="621"/>
      <c r="DV34" s="622"/>
      <c r="DW34" s="643">
        <v>12.4</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2313000</v>
      </c>
      <c r="S35" s="621"/>
      <c r="T35" s="621"/>
      <c r="U35" s="621"/>
      <c r="V35" s="621"/>
      <c r="W35" s="621"/>
      <c r="X35" s="621"/>
      <c r="Y35" s="622"/>
      <c r="Z35" s="673">
        <v>3.8</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7385578</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831116</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718364</v>
      </c>
      <c r="CS35" s="639"/>
      <c r="CT35" s="639"/>
      <c r="CU35" s="639"/>
      <c r="CV35" s="639"/>
      <c r="CW35" s="639"/>
      <c r="CX35" s="639"/>
      <c r="CY35" s="640"/>
      <c r="CZ35" s="623">
        <v>1.2</v>
      </c>
      <c r="DA35" s="641"/>
      <c r="DB35" s="641"/>
      <c r="DC35" s="642"/>
      <c r="DD35" s="626">
        <v>681950</v>
      </c>
      <c r="DE35" s="639"/>
      <c r="DF35" s="639"/>
      <c r="DG35" s="639"/>
      <c r="DH35" s="639"/>
      <c r="DI35" s="639"/>
      <c r="DJ35" s="639"/>
      <c r="DK35" s="640"/>
      <c r="DL35" s="626">
        <v>681950</v>
      </c>
      <c r="DM35" s="639"/>
      <c r="DN35" s="639"/>
      <c r="DO35" s="639"/>
      <c r="DP35" s="639"/>
      <c r="DQ35" s="639"/>
      <c r="DR35" s="639"/>
      <c r="DS35" s="639"/>
      <c r="DT35" s="639"/>
      <c r="DU35" s="639"/>
      <c r="DV35" s="640"/>
      <c r="DW35" s="643">
        <v>2</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61509337</v>
      </c>
      <c r="S36" s="661"/>
      <c r="T36" s="661"/>
      <c r="U36" s="661"/>
      <c r="V36" s="661"/>
      <c r="W36" s="661"/>
      <c r="X36" s="661"/>
      <c r="Y36" s="664"/>
      <c r="Z36" s="665">
        <v>100</v>
      </c>
      <c r="AA36" s="665"/>
      <c r="AB36" s="665"/>
      <c r="AC36" s="665"/>
      <c r="AD36" s="666">
        <v>32250137</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1601537</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485257</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5668816</v>
      </c>
      <c r="CS36" s="621"/>
      <c r="CT36" s="621"/>
      <c r="CU36" s="621"/>
      <c r="CV36" s="621"/>
      <c r="CW36" s="621"/>
      <c r="CX36" s="621"/>
      <c r="CY36" s="622"/>
      <c r="CZ36" s="623">
        <v>9.3000000000000007</v>
      </c>
      <c r="DA36" s="641"/>
      <c r="DB36" s="641"/>
      <c r="DC36" s="642"/>
      <c r="DD36" s="626">
        <v>5255410</v>
      </c>
      <c r="DE36" s="621"/>
      <c r="DF36" s="621"/>
      <c r="DG36" s="621"/>
      <c r="DH36" s="621"/>
      <c r="DI36" s="621"/>
      <c r="DJ36" s="621"/>
      <c r="DK36" s="622"/>
      <c r="DL36" s="626">
        <v>3817714</v>
      </c>
      <c r="DM36" s="621"/>
      <c r="DN36" s="621"/>
      <c r="DO36" s="621"/>
      <c r="DP36" s="621"/>
      <c r="DQ36" s="621"/>
      <c r="DR36" s="621"/>
      <c r="DS36" s="621"/>
      <c r="DT36" s="621"/>
      <c r="DU36" s="621"/>
      <c r="DV36" s="622"/>
      <c r="DW36" s="643">
        <v>11</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191050</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26378</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1838084</v>
      </c>
      <c r="CS37" s="639"/>
      <c r="CT37" s="639"/>
      <c r="CU37" s="639"/>
      <c r="CV37" s="639"/>
      <c r="CW37" s="639"/>
      <c r="CX37" s="639"/>
      <c r="CY37" s="640"/>
      <c r="CZ37" s="623">
        <v>3</v>
      </c>
      <c r="DA37" s="641"/>
      <c r="DB37" s="641"/>
      <c r="DC37" s="642"/>
      <c r="DD37" s="626">
        <v>1838084</v>
      </c>
      <c r="DE37" s="639"/>
      <c r="DF37" s="639"/>
      <c r="DG37" s="639"/>
      <c r="DH37" s="639"/>
      <c r="DI37" s="639"/>
      <c r="DJ37" s="639"/>
      <c r="DK37" s="640"/>
      <c r="DL37" s="626">
        <v>1220675</v>
      </c>
      <c r="DM37" s="639"/>
      <c r="DN37" s="639"/>
      <c r="DO37" s="639"/>
      <c r="DP37" s="639"/>
      <c r="DQ37" s="639"/>
      <c r="DR37" s="639"/>
      <c r="DS37" s="639"/>
      <c r="DT37" s="639"/>
      <c r="DU37" s="639"/>
      <c r="DV37" s="640"/>
      <c r="DW37" s="643">
        <v>3.5</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t="s">
        <v>317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43016</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5592991</v>
      </c>
      <c r="CS38" s="621"/>
      <c r="CT38" s="621"/>
      <c r="CU38" s="621"/>
      <c r="CV38" s="621"/>
      <c r="CW38" s="621"/>
      <c r="CX38" s="621"/>
      <c r="CY38" s="622"/>
      <c r="CZ38" s="623">
        <v>9.1</v>
      </c>
      <c r="DA38" s="641"/>
      <c r="DB38" s="641"/>
      <c r="DC38" s="642"/>
      <c r="DD38" s="626">
        <v>4374807</v>
      </c>
      <c r="DE38" s="621"/>
      <c r="DF38" s="621"/>
      <c r="DG38" s="621"/>
      <c r="DH38" s="621"/>
      <c r="DI38" s="621"/>
      <c r="DJ38" s="621"/>
      <c r="DK38" s="622"/>
      <c r="DL38" s="626">
        <v>4336218</v>
      </c>
      <c r="DM38" s="621"/>
      <c r="DN38" s="621"/>
      <c r="DO38" s="621"/>
      <c r="DP38" s="621"/>
      <c r="DQ38" s="621"/>
      <c r="DR38" s="621"/>
      <c r="DS38" s="621"/>
      <c r="DT38" s="621"/>
      <c r="DU38" s="621"/>
      <c r="DV38" s="622"/>
      <c r="DW38" s="643">
        <v>12.5</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317</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89</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174522</v>
      </c>
      <c r="CS39" s="639"/>
      <c r="CT39" s="639"/>
      <c r="CU39" s="639"/>
      <c r="CV39" s="639"/>
      <c r="CW39" s="639"/>
      <c r="CX39" s="639"/>
      <c r="CY39" s="640"/>
      <c r="CZ39" s="623">
        <v>0.3</v>
      </c>
      <c r="DA39" s="641"/>
      <c r="DB39" s="641"/>
      <c r="DC39" s="642"/>
      <c r="DD39" s="626">
        <v>97540</v>
      </c>
      <c r="DE39" s="639"/>
      <c r="DF39" s="639"/>
      <c r="DG39" s="639"/>
      <c r="DH39" s="639"/>
      <c r="DI39" s="639"/>
      <c r="DJ39" s="639"/>
      <c r="DK39" s="640"/>
      <c r="DL39" s="626" t="s">
        <v>317</v>
      </c>
      <c r="DM39" s="639"/>
      <c r="DN39" s="639"/>
      <c r="DO39" s="639"/>
      <c r="DP39" s="639"/>
      <c r="DQ39" s="639"/>
      <c r="DR39" s="639"/>
      <c r="DS39" s="639"/>
      <c r="DT39" s="639"/>
      <c r="DU39" s="639"/>
      <c r="DV39" s="640"/>
      <c r="DW39" s="643" t="s">
        <v>317</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1708048</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101</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2806712</v>
      </c>
      <c r="CS40" s="621"/>
      <c r="CT40" s="621"/>
      <c r="CU40" s="621"/>
      <c r="CV40" s="621"/>
      <c r="CW40" s="621"/>
      <c r="CX40" s="621"/>
      <c r="CY40" s="622"/>
      <c r="CZ40" s="623">
        <v>4.5999999999999996</v>
      </c>
      <c r="DA40" s="641"/>
      <c r="DB40" s="641"/>
      <c r="DC40" s="642"/>
      <c r="DD40" s="626">
        <v>350900</v>
      </c>
      <c r="DE40" s="621"/>
      <c r="DF40" s="621"/>
      <c r="DG40" s="621"/>
      <c r="DH40" s="621"/>
      <c r="DI40" s="621"/>
      <c r="DJ40" s="621"/>
      <c r="DK40" s="622"/>
      <c r="DL40" s="626">
        <v>46201</v>
      </c>
      <c r="DM40" s="621"/>
      <c r="DN40" s="621"/>
      <c r="DO40" s="621"/>
      <c r="DP40" s="621"/>
      <c r="DQ40" s="621"/>
      <c r="DR40" s="621"/>
      <c r="DS40" s="621"/>
      <c r="DT40" s="621"/>
      <c r="DU40" s="621"/>
      <c r="DV40" s="622"/>
      <c r="DW40" s="643">
        <v>0.1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3884943</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329</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5058291</v>
      </c>
      <c r="CS42" s="621"/>
      <c r="CT42" s="621"/>
      <c r="CU42" s="621"/>
      <c r="CV42" s="621"/>
      <c r="CW42" s="621"/>
      <c r="CX42" s="621"/>
      <c r="CY42" s="622"/>
      <c r="CZ42" s="623">
        <v>8.3000000000000007</v>
      </c>
      <c r="DA42" s="624"/>
      <c r="DB42" s="624"/>
      <c r="DC42" s="625"/>
      <c r="DD42" s="626">
        <v>1059373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64890</v>
      </c>
      <c r="CS43" s="639"/>
      <c r="CT43" s="639"/>
      <c r="CU43" s="639"/>
      <c r="CV43" s="639"/>
      <c r="CW43" s="639"/>
      <c r="CX43" s="639"/>
      <c r="CY43" s="640"/>
      <c r="CZ43" s="623">
        <v>0.1</v>
      </c>
      <c r="DA43" s="641"/>
      <c r="DB43" s="641"/>
      <c r="DC43" s="642"/>
      <c r="DD43" s="626">
        <v>46850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5030689</v>
      </c>
      <c r="CS44" s="621"/>
      <c r="CT44" s="621"/>
      <c r="CU44" s="621"/>
      <c r="CV44" s="621"/>
      <c r="CW44" s="621"/>
      <c r="CX44" s="621"/>
      <c r="CY44" s="622"/>
      <c r="CZ44" s="623">
        <v>8.1999999999999993</v>
      </c>
      <c r="DA44" s="624"/>
      <c r="DB44" s="624"/>
      <c r="DC44" s="625"/>
      <c r="DD44" s="626">
        <v>1056571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2602747</v>
      </c>
      <c r="CS45" s="639"/>
      <c r="CT45" s="639"/>
      <c r="CU45" s="639"/>
      <c r="CV45" s="639"/>
      <c r="CW45" s="639"/>
      <c r="CX45" s="639"/>
      <c r="CY45" s="640"/>
      <c r="CZ45" s="623">
        <v>4.3</v>
      </c>
      <c r="DA45" s="641"/>
      <c r="DB45" s="641"/>
      <c r="DC45" s="642"/>
      <c r="DD45" s="626">
        <v>97038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2361173</v>
      </c>
      <c r="CS46" s="621"/>
      <c r="CT46" s="621"/>
      <c r="CU46" s="621"/>
      <c r="CV46" s="621"/>
      <c r="CW46" s="621"/>
      <c r="CX46" s="621"/>
      <c r="CY46" s="622"/>
      <c r="CZ46" s="623">
        <v>3.9</v>
      </c>
      <c r="DA46" s="624"/>
      <c r="DB46" s="624"/>
      <c r="DC46" s="625"/>
      <c r="DD46" s="626">
        <v>951064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v>27602</v>
      </c>
      <c r="CS47" s="639"/>
      <c r="CT47" s="639"/>
      <c r="CU47" s="639"/>
      <c r="CV47" s="639"/>
      <c r="CW47" s="639"/>
      <c r="CX47" s="639"/>
      <c r="CY47" s="640"/>
      <c r="CZ47" s="623">
        <v>0</v>
      </c>
      <c r="DA47" s="641"/>
      <c r="DB47" s="641"/>
      <c r="DC47" s="642"/>
      <c r="DD47" s="626">
        <v>2802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61141051</v>
      </c>
      <c r="CS49" s="605"/>
      <c r="CT49" s="605"/>
      <c r="CU49" s="605"/>
      <c r="CV49" s="605"/>
      <c r="CW49" s="605"/>
      <c r="CX49" s="605"/>
      <c r="CY49" s="606"/>
      <c r="CZ49" s="607">
        <v>100</v>
      </c>
      <c r="DA49" s="608"/>
      <c r="DB49" s="608"/>
      <c r="DC49" s="609"/>
      <c r="DD49" s="610">
        <v>37976494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5"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61725</v>
      </c>
      <c r="R7" s="1134"/>
      <c r="S7" s="1134"/>
      <c r="T7" s="1134"/>
      <c r="U7" s="1134"/>
      <c r="V7" s="1134">
        <v>61356</v>
      </c>
      <c r="W7" s="1134"/>
      <c r="X7" s="1134"/>
      <c r="Y7" s="1134"/>
      <c r="Z7" s="1134"/>
      <c r="AA7" s="1134">
        <v>368</v>
      </c>
      <c r="AB7" s="1134"/>
      <c r="AC7" s="1134"/>
      <c r="AD7" s="1134"/>
      <c r="AE7" s="1135"/>
      <c r="AF7" s="1136">
        <v>237</v>
      </c>
      <c r="AG7" s="1137"/>
      <c r="AH7" s="1137"/>
      <c r="AI7" s="1137"/>
      <c r="AJ7" s="1138"/>
      <c r="AK7" s="1120">
        <v>789</v>
      </c>
      <c r="AL7" s="1121"/>
      <c r="AM7" s="1121"/>
      <c r="AN7" s="1121"/>
      <c r="AO7" s="1121"/>
      <c r="AP7" s="1121">
        <v>44488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551</v>
      </c>
      <c r="BT7" s="1125" t="s">
        <v>551</v>
      </c>
      <c r="BU7" s="1125" t="s">
        <v>551</v>
      </c>
      <c r="BV7" s="1125" t="s">
        <v>551</v>
      </c>
      <c r="BW7" s="1125" t="s">
        <v>551</v>
      </c>
      <c r="BX7" s="1125" t="s">
        <v>551</v>
      </c>
      <c r="BY7" s="1125" t="s">
        <v>551</v>
      </c>
      <c r="BZ7" s="1125" t="s">
        <v>551</v>
      </c>
      <c r="CA7" s="1125" t="s">
        <v>551</v>
      </c>
      <c r="CB7" s="1125" t="s">
        <v>551</v>
      </c>
      <c r="CC7" s="1125" t="s">
        <v>551</v>
      </c>
      <c r="CD7" s="1125" t="s">
        <v>551</v>
      </c>
      <c r="CE7" s="1125" t="s">
        <v>551</v>
      </c>
      <c r="CF7" s="1125" t="s">
        <v>551</v>
      </c>
      <c r="CG7" s="1126" t="s">
        <v>551</v>
      </c>
      <c r="CH7" s="1117">
        <v>-1</v>
      </c>
      <c r="CI7" s="1118">
        <v>-1.7999999999999999E-2</v>
      </c>
      <c r="CJ7" s="1118">
        <v>-1.7999999999999999E-2</v>
      </c>
      <c r="CK7" s="1118">
        <v>-1.7999999999999999E-2</v>
      </c>
      <c r="CL7" s="1119">
        <v>-1.7999999999999999E-2</v>
      </c>
      <c r="CM7" s="1117">
        <v>43</v>
      </c>
      <c r="CN7" s="1118">
        <v>44.463000000000001</v>
      </c>
      <c r="CO7" s="1118">
        <v>44.463000000000001</v>
      </c>
      <c r="CP7" s="1118">
        <v>44.463000000000001</v>
      </c>
      <c r="CQ7" s="1119">
        <v>44.463000000000001</v>
      </c>
      <c r="CR7" s="1117">
        <v>19</v>
      </c>
      <c r="CS7" s="1118">
        <v>19</v>
      </c>
      <c r="CT7" s="1118">
        <v>19</v>
      </c>
      <c r="CU7" s="1118">
        <v>19</v>
      </c>
      <c r="CV7" s="1119">
        <v>19</v>
      </c>
      <c r="CW7" s="1117">
        <v>17</v>
      </c>
      <c r="CX7" s="1118">
        <v>16.465</v>
      </c>
      <c r="CY7" s="1118">
        <v>16.465</v>
      </c>
      <c r="CZ7" s="1118">
        <v>16.465</v>
      </c>
      <c r="DA7" s="1119">
        <v>16.465</v>
      </c>
      <c r="DB7" s="1117" t="s">
        <v>487</v>
      </c>
      <c r="DC7" s="1118"/>
      <c r="DD7" s="1118"/>
      <c r="DE7" s="1118"/>
      <c r="DF7" s="1119"/>
      <c r="DG7" s="1117" t="s">
        <v>487</v>
      </c>
      <c r="DH7" s="1118"/>
      <c r="DI7" s="1118"/>
      <c r="DJ7" s="1118"/>
      <c r="DK7" s="1119"/>
      <c r="DL7" s="1117" t="s">
        <v>487</v>
      </c>
      <c r="DM7" s="1118"/>
      <c r="DN7" s="1118"/>
      <c r="DO7" s="1118"/>
      <c r="DP7" s="1119"/>
      <c r="DQ7" s="1117" t="s">
        <v>487</v>
      </c>
      <c r="DR7" s="1118"/>
      <c r="DS7" s="1118"/>
      <c r="DT7" s="1118"/>
      <c r="DU7" s="1119"/>
      <c r="DV7" s="1144"/>
      <c r="DW7" s="1145"/>
      <c r="DX7" s="1145"/>
      <c r="DY7" s="1145"/>
      <c r="DZ7" s="1146"/>
      <c r="EA7" s="207"/>
    </row>
    <row r="8" spans="1:131" s="208" customFormat="1" ht="26.25" customHeight="1" x14ac:dyDescent="0.15">
      <c r="A8" s="214">
        <v>2</v>
      </c>
      <c r="B8" s="1066" t="s">
        <v>365</v>
      </c>
      <c r="C8" s="1067"/>
      <c r="D8" s="1067"/>
      <c r="E8" s="1067"/>
      <c r="F8" s="1067"/>
      <c r="G8" s="1067"/>
      <c r="H8" s="1067"/>
      <c r="I8" s="1067"/>
      <c r="J8" s="1067"/>
      <c r="K8" s="1067"/>
      <c r="L8" s="1067"/>
      <c r="M8" s="1067"/>
      <c r="N8" s="1067"/>
      <c r="O8" s="1067"/>
      <c r="P8" s="1068"/>
      <c r="Q8" s="1072">
        <v>37</v>
      </c>
      <c r="R8" s="1073"/>
      <c r="S8" s="1073"/>
      <c r="T8" s="1073"/>
      <c r="U8" s="1073"/>
      <c r="V8" s="1073">
        <v>37</v>
      </c>
      <c r="W8" s="1073"/>
      <c r="X8" s="1073"/>
      <c r="Y8" s="1073"/>
      <c r="Z8" s="1073"/>
      <c r="AA8" s="1073" t="s">
        <v>561</v>
      </c>
      <c r="AB8" s="1073"/>
      <c r="AC8" s="1073"/>
      <c r="AD8" s="1073"/>
      <c r="AE8" s="1074"/>
      <c r="AF8" s="1048" t="s">
        <v>366</v>
      </c>
      <c r="AG8" s="1049"/>
      <c r="AH8" s="1049"/>
      <c r="AI8" s="1049"/>
      <c r="AJ8" s="1050"/>
      <c r="AK8" s="1115">
        <v>16</v>
      </c>
      <c r="AL8" s="1116"/>
      <c r="AM8" s="1116"/>
      <c r="AN8" s="1116"/>
      <c r="AO8" s="1116"/>
      <c r="AP8" s="1116">
        <v>27</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t="s">
        <v>550</v>
      </c>
      <c r="BS8" s="1043" t="s">
        <v>552</v>
      </c>
      <c r="BT8" s="1044" t="s">
        <v>552</v>
      </c>
      <c r="BU8" s="1044" t="s">
        <v>552</v>
      </c>
      <c r="BV8" s="1044" t="s">
        <v>552</v>
      </c>
      <c r="BW8" s="1044" t="s">
        <v>552</v>
      </c>
      <c r="BX8" s="1044" t="s">
        <v>552</v>
      </c>
      <c r="BY8" s="1044" t="s">
        <v>552</v>
      </c>
      <c r="BZ8" s="1044" t="s">
        <v>552</v>
      </c>
      <c r="CA8" s="1044" t="s">
        <v>552</v>
      </c>
      <c r="CB8" s="1044" t="s">
        <v>552</v>
      </c>
      <c r="CC8" s="1044" t="s">
        <v>552</v>
      </c>
      <c r="CD8" s="1044" t="s">
        <v>552</v>
      </c>
      <c r="CE8" s="1044" t="s">
        <v>552</v>
      </c>
      <c r="CF8" s="1044" t="s">
        <v>552</v>
      </c>
      <c r="CG8" s="1045" t="s">
        <v>552</v>
      </c>
      <c r="CH8" s="1018">
        <v>-14</v>
      </c>
      <c r="CI8" s="1019">
        <v>-16.559999999999999</v>
      </c>
      <c r="CJ8" s="1019">
        <v>-16.559999999999999</v>
      </c>
      <c r="CK8" s="1019">
        <v>-16.559999999999999</v>
      </c>
      <c r="CL8" s="1020">
        <v>-16.559999999999999</v>
      </c>
      <c r="CM8" s="1018">
        <v>224</v>
      </c>
      <c r="CN8" s="1019">
        <v>237.98599999999999</v>
      </c>
      <c r="CO8" s="1019">
        <v>237.98599999999999</v>
      </c>
      <c r="CP8" s="1019">
        <v>237.98599999999999</v>
      </c>
      <c r="CQ8" s="1020">
        <v>237.98599999999999</v>
      </c>
      <c r="CR8" s="1018">
        <v>10</v>
      </c>
      <c r="CS8" s="1019">
        <v>10</v>
      </c>
      <c r="CT8" s="1019">
        <v>10</v>
      </c>
      <c r="CU8" s="1019">
        <v>10</v>
      </c>
      <c r="CV8" s="1020">
        <v>10</v>
      </c>
      <c r="CW8" s="1018">
        <v>10</v>
      </c>
      <c r="CX8" s="1019">
        <v>8.157</v>
      </c>
      <c r="CY8" s="1019">
        <v>8.157</v>
      </c>
      <c r="CZ8" s="1019">
        <v>8.157</v>
      </c>
      <c r="DA8" s="1020">
        <v>8.157</v>
      </c>
      <c r="DB8" s="1018" t="s">
        <v>487</v>
      </c>
      <c r="DC8" s="1019"/>
      <c r="DD8" s="1019"/>
      <c r="DE8" s="1019"/>
      <c r="DF8" s="1020"/>
      <c r="DG8" s="1018" t="s">
        <v>487</v>
      </c>
      <c r="DH8" s="1019"/>
      <c r="DI8" s="1019"/>
      <c r="DJ8" s="1019"/>
      <c r="DK8" s="1020"/>
      <c r="DL8" s="1018">
        <v>8</v>
      </c>
      <c r="DM8" s="1019">
        <v>10.39</v>
      </c>
      <c r="DN8" s="1019">
        <v>10.39</v>
      </c>
      <c r="DO8" s="1019">
        <v>10.39</v>
      </c>
      <c r="DP8" s="1020">
        <v>10.39</v>
      </c>
      <c r="DQ8" s="1018">
        <v>2</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553</v>
      </c>
      <c r="BT9" s="1044" t="s">
        <v>553</v>
      </c>
      <c r="BU9" s="1044" t="s">
        <v>553</v>
      </c>
      <c r="BV9" s="1044" t="s">
        <v>553</v>
      </c>
      <c r="BW9" s="1044" t="s">
        <v>553</v>
      </c>
      <c r="BX9" s="1044" t="s">
        <v>553</v>
      </c>
      <c r="BY9" s="1044" t="s">
        <v>553</v>
      </c>
      <c r="BZ9" s="1044" t="s">
        <v>553</v>
      </c>
      <c r="CA9" s="1044" t="s">
        <v>553</v>
      </c>
      <c r="CB9" s="1044" t="s">
        <v>553</v>
      </c>
      <c r="CC9" s="1044" t="s">
        <v>553</v>
      </c>
      <c r="CD9" s="1044" t="s">
        <v>553</v>
      </c>
      <c r="CE9" s="1044" t="s">
        <v>553</v>
      </c>
      <c r="CF9" s="1044" t="s">
        <v>553</v>
      </c>
      <c r="CG9" s="1045" t="s">
        <v>553</v>
      </c>
      <c r="CH9" s="1018" t="s">
        <v>487</v>
      </c>
      <c r="CI9" s="1019"/>
      <c r="CJ9" s="1019"/>
      <c r="CK9" s="1019"/>
      <c r="CL9" s="1020"/>
      <c r="CM9" s="1018">
        <v>10</v>
      </c>
      <c r="CN9" s="1019">
        <v>10</v>
      </c>
      <c r="CO9" s="1019">
        <v>10</v>
      </c>
      <c r="CP9" s="1019">
        <v>10</v>
      </c>
      <c r="CQ9" s="1020">
        <v>10</v>
      </c>
      <c r="CR9" s="1018">
        <v>10</v>
      </c>
      <c r="CS9" s="1019">
        <v>10</v>
      </c>
      <c r="CT9" s="1019">
        <v>10</v>
      </c>
      <c r="CU9" s="1019">
        <v>10</v>
      </c>
      <c r="CV9" s="1020">
        <v>10</v>
      </c>
      <c r="CW9" s="1018">
        <v>46</v>
      </c>
      <c r="CX9" s="1019">
        <v>40.768999999999998</v>
      </c>
      <c r="CY9" s="1019">
        <v>40.768999999999998</v>
      </c>
      <c r="CZ9" s="1019">
        <v>40.768999999999998</v>
      </c>
      <c r="DA9" s="1020">
        <v>40.768999999999998</v>
      </c>
      <c r="DB9" s="1018" t="s">
        <v>487</v>
      </c>
      <c r="DC9" s="1019"/>
      <c r="DD9" s="1019"/>
      <c r="DE9" s="1019"/>
      <c r="DF9" s="1020"/>
      <c r="DG9" s="1018" t="s">
        <v>487</v>
      </c>
      <c r="DH9" s="1019"/>
      <c r="DI9" s="1019"/>
      <c r="DJ9" s="1019"/>
      <c r="DK9" s="1020"/>
      <c r="DL9" s="1018" t="s">
        <v>487</v>
      </c>
      <c r="DM9" s="1019"/>
      <c r="DN9" s="1019"/>
      <c r="DO9" s="1019"/>
      <c r="DP9" s="1020"/>
      <c r="DQ9" s="1018" t="s">
        <v>487</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554</v>
      </c>
      <c r="BT10" s="1044" t="s">
        <v>554</v>
      </c>
      <c r="BU10" s="1044" t="s">
        <v>554</v>
      </c>
      <c r="BV10" s="1044" t="s">
        <v>554</v>
      </c>
      <c r="BW10" s="1044" t="s">
        <v>554</v>
      </c>
      <c r="BX10" s="1044" t="s">
        <v>554</v>
      </c>
      <c r="BY10" s="1044" t="s">
        <v>554</v>
      </c>
      <c r="BZ10" s="1044" t="s">
        <v>554</v>
      </c>
      <c r="CA10" s="1044" t="s">
        <v>554</v>
      </c>
      <c r="CB10" s="1044" t="s">
        <v>554</v>
      </c>
      <c r="CC10" s="1044" t="s">
        <v>554</v>
      </c>
      <c r="CD10" s="1044" t="s">
        <v>554</v>
      </c>
      <c r="CE10" s="1044" t="s">
        <v>554</v>
      </c>
      <c r="CF10" s="1044" t="s">
        <v>554</v>
      </c>
      <c r="CG10" s="1045" t="s">
        <v>554</v>
      </c>
      <c r="CH10" s="1018" t="s">
        <v>487</v>
      </c>
      <c r="CI10" s="1019"/>
      <c r="CJ10" s="1019"/>
      <c r="CK10" s="1019"/>
      <c r="CL10" s="1020"/>
      <c r="CM10" s="1018">
        <v>171</v>
      </c>
      <c r="CN10" s="1019">
        <v>148.65199999999999</v>
      </c>
      <c r="CO10" s="1019">
        <v>148.65199999999999</v>
      </c>
      <c r="CP10" s="1019">
        <v>148.65199999999999</v>
      </c>
      <c r="CQ10" s="1020">
        <v>148.65199999999999</v>
      </c>
      <c r="CR10" s="1018">
        <v>30</v>
      </c>
      <c r="CS10" s="1019">
        <v>30</v>
      </c>
      <c r="CT10" s="1019">
        <v>30</v>
      </c>
      <c r="CU10" s="1019">
        <v>30</v>
      </c>
      <c r="CV10" s="1020">
        <v>30</v>
      </c>
      <c r="CW10" s="1018">
        <v>125</v>
      </c>
      <c r="CX10" s="1019">
        <v>112.973</v>
      </c>
      <c r="CY10" s="1019">
        <v>112.973</v>
      </c>
      <c r="CZ10" s="1019">
        <v>112.973</v>
      </c>
      <c r="DA10" s="1020">
        <v>112.973</v>
      </c>
      <c r="DB10" s="1018" t="s">
        <v>487</v>
      </c>
      <c r="DC10" s="1019"/>
      <c r="DD10" s="1019"/>
      <c r="DE10" s="1019"/>
      <c r="DF10" s="1020"/>
      <c r="DG10" s="1018" t="s">
        <v>487</v>
      </c>
      <c r="DH10" s="1019"/>
      <c r="DI10" s="1019"/>
      <c r="DJ10" s="1019"/>
      <c r="DK10" s="1020"/>
      <c r="DL10" s="1018" t="s">
        <v>487</v>
      </c>
      <c r="DM10" s="1019"/>
      <c r="DN10" s="1019"/>
      <c r="DO10" s="1019"/>
      <c r="DP10" s="1020"/>
      <c r="DQ10" s="1018" t="s">
        <v>487</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555</v>
      </c>
      <c r="BT11" s="1044" t="s">
        <v>555</v>
      </c>
      <c r="BU11" s="1044" t="s">
        <v>555</v>
      </c>
      <c r="BV11" s="1044" t="s">
        <v>555</v>
      </c>
      <c r="BW11" s="1044" t="s">
        <v>555</v>
      </c>
      <c r="BX11" s="1044" t="s">
        <v>555</v>
      </c>
      <c r="BY11" s="1044" t="s">
        <v>555</v>
      </c>
      <c r="BZ11" s="1044" t="s">
        <v>555</v>
      </c>
      <c r="CA11" s="1044" t="s">
        <v>555</v>
      </c>
      <c r="CB11" s="1044" t="s">
        <v>555</v>
      </c>
      <c r="CC11" s="1044" t="s">
        <v>555</v>
      </c>
      <c r="CD11" s="1044" t="s">
        <v>555</v>
      </c>
      <c r="CE11" s="1044" t="s">
        <v>555</v>
      </c>
      <c r="CF11" s="1044" t="s">
        <v>555</v>
      </c>
      <c r="CG11" s="1045" t="s">
        <v>555</v>
      </c>
      <c r="CH11" s="1018">
        <v>4</v>
      </c>
      <c r="CI11" s="1019">
        <v>-0.75700000000000001</v>
      </c>
      <c r="CJ11" s="1019">
        <v>-0.75700000000000001</v>
      </c>
      <c r="CK11" s="1019">
        <v>-0.75700000000000001</v>
      </c>
      <c r="CL11" s="1020">
        <v>-0.75700000000000001</v>
      </c>
      <c r="CM11" s="1018">
        <v>56</v>
      </c>
      <c r="CN11" s="1019">
        <v>52.537999999999997</v>
      </c>
      <c r="CO11" s="1019">
        <v>52.537999999999997</v>
      </c>
      <c r="CP11" s="1019">
        <v>52.537999999999997</v>
      </c>
      <c r="CQ11" s="1020">
        <v>52.537999999999997</v>
      </c>
      <c r="CR11" s="1018">
        <v>50</v>
      </c>
      <c r="CS11" s="1019">
        <v>50</v>
      </c>
      <c r="CT11" s="1019">
        <v>50</v>
      </c>
      <c r="CU11" s="1019">
        <v>50</v>
      </c>
      <c r="CV11" s="1020">
        <v>50</v>
      </c>
      <c r="CW11" s="1018">
        <v>23</v>
      </c>
      <c r="CX11" s="1019">
        <v>22.241</v>
      </c>
      <c r="CY11" s="1019">
        <v>22.241</v>
      </c>
      <c r="CZ11" s="1019">
        <v>22.241</v>
      </c>
      <c r="DA11" s="1020">
        <v>22.241</v>
      </c>
      <c r="DB11" s="1018" t="s">
        <v>487</v>
      </c>
      <c r="DC11" s="1019"/>
      <c r="DD11" s="1019"/>
      <c r="DE11" s="1019"/>
      <c r="DF11" s="1020"/>
      <c r="DG11" s="1018" t="s">
        <v>487</v>
      </c>
      <c r="DH11" s="1019"/>
      <c r="DI11" s="1019"/>
      <c r="DJ11" s="1019"/>
      <c r="DK11" s="1020"/>
      <c r="DL11" s="1018" t="s">
        <v>487</v>
      </c>
      <c r="DM11" s="1019"/>
      <c r="DN11" s="1019"/>
      <c r="DO11" s="1019"/>
      <c r="DP11" s="1020"/>
      <c r="DQ11" s="1018" t="s">
        <v>487</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556</v>
      </c>
      <c r="BT12" s="1044" t="s">
        <v>556</v>
      </c>
      <c r="BU12" s="1044" t="s">
        <v>556</v>
      </c>
      <c r="BV12" s="1044" t="s">
        <v>556</v>
      </c>
      <c r="BW12" s="1044" t="s">
        <v>556</v>
      </c>
      <c r="BX12" s="1044" t="s">
        <v>556</v>
      </c>
      <c r="BY12" s="1044" t="s">
        <v>556</v>
      </c>
      <c r="BZ12" s="1044" t="s">
        <v>556</v>
      </c>
      <c r="CA12" s="1044" t="s">
        <v>556</v>
      </c>
      <c r="CB12" s="1044" t="s">
        <v>556</v>
      </c>
      <c r="CC12" s="1044" t="s">
        <v>556</v>
      </c>
      <c r="CD12" s="1044" t="s">
        <v>556</v>
      </c>
      <c r="CE12" s="1044" t="s">
        <v>556</v>
      </c>
      <c r="CF12" s="1044" t="s">
        <v>556</v>
      </c>
      <c r="CG12" s="1045" t="s">
        <v>556</v>
      </c>
      <c r="CH12" s="1018">
        <v>-10</v>
      </c>
      <c r="CI12" s="1019">
        <v>-12.725</v>
      </c>
      <c r="CJ12" s="1019">
        <v>-12.725</v>
      </c>
      <c r="CK12" s="1019">
        <v>-12.725</v>
      </c>
      <c r="CL12" s="1020">
        <v>-12.725</v>
      </c>
      <c r="CM12" s="1018">
        <v>83</v>
      </c>
      <c r="CN12" s="1019">
        <v>92.588999999999999</v>
      </c>
      <c r="CO12" s="1019">
        <v>92.588999999999999</v>
      </c>
      <c r="CP12" s="1019">
        <v>92.588999999999999</v>
      </c>
      <c r="CQ12" s="1020">
        <v>92.588999999999999</v>
      </c>
      <c r="CR12" s="1018">
        <v>100</v>
      </c>
      <c r="CS12" s="1019">
        <v>100</v>
      </c>
      <c r="CT12" s="1019">
        <v>100</v>
      </c>
      <c r="CU12" s="1019">
        <v>100</v>
      </c>
      <c r="CV12" s="1020">
        <v>100</v>
      </c>
      <c r="CW12" s="1018" t="s">
        <v>487</v>
      </c>
      <c r="CX12" s="1019"/>
      <c r="CY12" s="1019"/>
      <c r="CZ12" s="1019"/>
      <c r="DA12" s="1020"/>
      <c r="DB12" s="1018" t="s">
        <v>487</v>
      </c>
      <c r="DC12" s="1019"/>
      <c r="DD12" s="1019"/>
      <c r="DE12" s="1019"/>
      <c r="DF12" s="1020"/>
      <c r="DG12" s="1018" t="s">
        <v>487</v>
      </c>
      <c r="DH12" s="1019"/>
      <c r="DI12" s="1019"/>
      <c r="DJ12" s="1019"/>
      <c r="DK12" s="1020"/>
      <c r="DL12" s="1018" t="s">
        <v>487</v>
      </c>
      <c r="DM12" s="1019"/>
      <c r="DN12" s="1019"/>
      <c r="DO12" s="1019"/>
      <c r="DP12" s="1020"/>
      <c r="DQ12" s="1018" t="s">
        <v>487</v>
      </c>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557</v>
      </c>
      <c r="BT13" s="1044" t="s">
        <v>557</v>
      </c>
      <c r="BU13" s="1044" t="s">
        <v>557</v>
      </c>
      <c r="BV13" s="1044" t="s">
        <v>557</v>
      </c>
      <c r="BW13" s="1044" t="s">
        <v>557</v>
      </c>
      <c r="BX13" s="1044" t="s">
        <v>557</v>
      </c>
      <c r="BY13" s="1044" t="s">
        <v>557</v>
      </c>
      <c r="BZ13" s="1044" t="s">
        <v>557</v>
      </c>
      <c r="CA13" s="1044" t="s">
        <v>557</v>
      </c>
      <c r="CB13" s="1044" t="s">
        <v>557</v>
      </c>
      <c r="CC13" s="1044" t="s">
        <v>557</v>
      </c>
      <c r="CD13" s="1044" t="s">
        <v>557</v>
      </c>
      <c r="CE13" s="1044" t="s">
        <v>557</v>
      </c>
      <c r="CF13" s="1044" t="s">
        <v>557</v>
      </c>
      <c r="CG13" s="1045" t="s">
        <v>557</v>
      </c>
      <c r="CH13" s="1018">
        <v>-2</v>
      </c>
      <c r="CI13" s="1019">
        <v>0.04</v>
      </c>
      <c r="CJ13" s="1019">
        <v>0.04</v>
      </c>
      <c r="CK13" s="1019">
        <v>0.04</v>
      </c>
      <c r="CL13" s="1020">
        <v>0.04</v>
      </c>
      <c r="CM13" s="1018">
        <v>47</v>
      </c>
      <c r="CN13" s="1019">
        <v>48.905999999999999</v>
      </c>
      <c r="CO13" s="1019">
        <v>48.905999999999999</v>
      </c>
      <c r="CP13" s="1019">
        <v>48.905999999999999</v>
      </c>
      <c r="CQ13" s="1020">
        <v>48.905999999999999</v>
      </c>
      <c r="CR13" s="1018">
        <v>50</v>
      </c>
      <c r="CS13" s="1019">
        <v>50</v>
      </c>
      <c r="CT13" s="1019">
        <v>50</v>
      </c>
      <c r="CU13" s="1019">
        <v>50</v>
      </c>
      <c r="CV13" s="1020">
        <v>50</v>
      </c>
      <c r="CW13" s="1018">
        <v>72</v>
      </c>
      <c r="CX13" s="1019">
        <v>70.061999999999998</v>
      </c>
      <c r="CY13" s="1019">
        <v>70.061999999999998</v>
      </c>
      <c r="CZ13" s="1019">
        <v>70.061999999999998</v>
      </c>
      <c r="DA13" s="1020">
        <v>70.061999999999998</v>
      </c>
      <c r="DB13" s="1018" t="s">
        <v>487</v>
      </c>
      <c r="DC13" s="1019"/>
      <c r="DD13" s="1019"/>
      <c r="DE13" s="1019"/>
      <c r="DF13" s="1020"/>
      <c r="DG13" s="1018" t="s">
        <v>487</v>
      </c>
      <c r="DH13" s="1019"/>
      <c r="DI13" s="1019"/>
      <c r="DJ13" s="1019"/>
      <c r="DK13" s="1020"/>
      <c r="DL13" s="1018" t="s">
        <v>487</v>
      </c>
      <c r="DM13" s="1019"/>
      <c r="DN13" s="1019"/>
      <c r="DO13" s="1019"/>
      <c r="DP13" s="1020"/>
      <c r="DQ13" s="1018" t="s">
        <v>487</v>
      </c>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t="s">
        <v>558</v>
      </c>
      <c r="BT14" s="1044" t="s">
        <v>558</v>
      </c>
      <c r="BU14" s="1044" t="s">
        <v>558</v>
      </c>
      <c r="BV14" s="1044" t="s">
        <v>558</v>
      </c>
      <c r="BW14" s="1044" t="s">
        <v>558</v>
      </c>
      <c r="BX14" s="1044" t="s">
        <v>558</v>
      </c>
      <c r="BY14" s="1044" t="s">
        <v>558</v>
      </c>
      <c r="BZ14" s="1044" t="s">
        <v>558</v>
      </c>
      <c r="CA14" s="1044" t="s">
        <v>558</v>
      </c>
      <c r="CB14" s="1044" t="s">
        <v>558</v>
      </c>
      <c r="CC14" s="1044" t="s">
        <v>558</v>
      </c>
      <c r="CD14" s="1044" t="s">
        <v>558</v>
      </c>
      <c r="CE14" s="1044" t="s">
        <v>558</v>
      </c>
      <c r="CF14" s="1044" t="s">
        <v>558</v>
      </c>
      <c r="CG14" s="1045" t="s">
        <v>558</v>
      </c>
      <c r="CH14" s="1018">
        <v>1</v>
      </c>
      <c r="CI14" s="1019">
        <v>0.63</v>
      </c>
      <c r="CJ14" s="1019">
        <v>0.63</v>
      </c>
      <c r="CK14" s="1019">
        <v>0.63</v>
      </c>
      <c r="CL14" s="1020">
        <v>0.63</v>
      </c>
      <c r="CM14" s="1018">
        <v>65</v>
      </c>
      <c r="CN14" s="1019">
        <v>65.275000000000006</v>
      </c>
      <c r="CO14" s="1019">
        <v>65.275000000000006</v>
      </c>
      <c r="CP14" s="1019">
        <v>65.275000000000006</v>
      </c>
      <c r="CQ14" s="1020">
        <v>65.275000000000006</v>
      </c>
      <c r="CR14" s="1018">
        <v>25</v>
      </c>
      <c r="CS14" s="1019">
        <v>25</v>
      </c>
      <c r="CT14" s="1019">
        <v>25</v>
      </c>
      <c r="CU14" s="1019">
        <v>25</v>
      </c>
      <c r="CV14" s="1020">
        <v>25</v>
      </c>
      <c r="CW14" s="1018" t="s">
        <v>487</v>
      </c>
      <c r="CX14" s="1019"/>
      <c r="CY14" s="1019"/>
      <c r="CZ14" s="1019"/>
      <c r="DA14" s="1020"/>
      <c r="DB14" s="1018" t="s">
        <v>487</v>
      </c>
      <c r="DC14" s="1019"/>
      <c r="DD14" s="1019"/>
      <c r="DE14" s="1019"/>
      <c r="DF14" s="1020"/>
      <c r="DG14" s="1018" t="s">
        <v>487</v>
      </c>
      <c r="DH14" s="1019"/>
      <c r="DI14" s="1019"/>
      <c r="DJ14" s="1019"/>
      <c r="DK14" s="1020"/>
      <c r="DL14" s="1018" t="s">
        <v>487</v>
      </c>
      <c r="DM14" s="1019"/>
      <c r="DN14" s="1019"/>
      <c r="DO14" s="1019"/>
      <c r="DP14" s="1020"/>
      <c r="DQ14" s="1018" t="s">
        <v>487</v>
      </c>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t="s">
        <v>550</v>
      </c>
      <c r="BS15" s="1043" t="s">
        <v>559</v>
      </c>
      <c r="BT15" s="1044" t="s">
        <v>559</v>
      </c>
      <c r="BU15" s="1044" t="s">
        <v>559</v>
      </c>
      <c r="BV15" s="1044" t="s">
        <v>559</v>
      </c>
      <c r="BW15" s="1044" t="s">
        <v>559</v>
      </c>
      <c r="BX15" s="1044" t="s">
        <v>559</v>
      </c>
      <c r="BY15" s="1044" t="s">
        <v>559</v>
      </c>
      <c r="BZ15" s="1044" t="s">
        <v>559</v>
      </c>
      <c r="CA15" s="1044" t="s">
        <v>559</v>
      </c>
      <c r="CB15" s="1044" t="s">
        <v>559</v>
      </c>
      <c r="CC15" s="1044" t="s">
        <v>559</v>
      </c>
      <c r="CD15" s="1044" t="s">
        <v>559</v>
      </c>
      <c r="CE15" s="1044" t="s">
        <v>559</v>
      </c>
      <c r="CF15" s="1044" t="s">
        <v>559</v>
      </c>
      <c r="CG15" s="1045" t="s">
        <v>559</v>
      </c>
      <c r="CH15" s="1018">
        <v>8</v>
      </c>
      <c r="CI15" s="1019">
        <v>0.55900000000000005</v>
      </c>
      <c r="CJ15" s="1019">
        <v>0.55900000000000005</v>
      </c>
      <c r="CK15" s="1019">
        <v>0.55900000000000005</v>
      </c>
      <c r="CL15" s="1020">
        <v>0.55900000000000005</v>
      </c>
      <c r="CM15" s="1018">
        <v>-421</v>
      </c>
      <c r="CN15" s="1019">
        <v>-429.39299999999997</v>
      </c>
      <c r="CO15" s="1019">
        <v>-429.39299999999997</v>
      </c>
      <c r="CP15" s="1019">
        <v>-429.39299999999997</v>
      </c>
      <c r="CQ15" s="1020">
        <v>-429.39299999999997</v>
      </c>
      <c r="CR15" s="1018">
        <v>5</v>
      </c>
      <c r="CS15" s="1019">
        <v>5</v>
      </c>
      <c r="CT15" s="1019">
        <v>5</v>
      </c>
      <c r="CU15" s="1019">
        <v>5</v>
      </c>
      <c r="CV15" s="1020">
        <v>5</v>
      </c>
      <c r="CW15" s="1018" t="s">
        <v>487</v>
      </c>
      <c r="CX15" s="1019"/>
      <c r="CY15" s="1019"/>
      <c r="CZ15" s="1019"/>
      <c r="DA15" s="1020"/>
      <c r="DB15" s="1018" t="s">
        <v>487</v>
      </c>
      <c r="DC15" s="1019"/>
      <c r="DD15" s="1019"/>
      <c r="DE15" s="1019"/>
      <c r="DF15" s="1020"/>
      <c r="DG15" s="1018">
        <v>1373</v>
      </c>
      <c r="DH15" s="1019">
        <v>2085.712</v>
      </c>
      <c r="DI15" s="1019">
        <v>2085.712</v>
      </c>
      <c r="DJ15" s="1019">
        <v>2085.712</v>
      </c>
      <c r="DK15" s="1020">
        <v>2085.712</v>
      </c>
      <c r="DL15" s="1018" t="s">
        <v>487</v>
      </c>
      <c r="DM15" s="1019"/>
      <c r="DN15" s="1019"/>
      <c r="DO15" s="1019"/>
      <c r="DP15" s="1020"/>
      <c r="DQ15" s="1018">
        <v>622</v>
      </c>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t="s">
        <v>560</v>
      </c>
      <c r="BT16" s="1044" t="s">
        <v>560</v>
      </c>
      <c r="BU16" s="1044" t="s">
        <v>560</v>
      </c>
      <c r="BV16" s="1044" t="s">
        <v>560</v>
      </c>
      <c r="BW16" s="1044" t="s">
        <v>560</v>
      </c>
      <c r="BX16" s="1044" t="s">
        <v>560</v>
      </c>
      <c r="BY16" s="1044" t="s">
        <v>560</v>
      </c>
      <c r="BZ16" s="1044" t="s">
        <v>560</v>
      </c>
      <c r="CA16" s="1044" t="s">
        <v>560</v>
      </c>
      <c r="CB16" s="1044" t="s">
        <v>560</v>
      </c>
      <c r="CC16" s="1044" t="s">
        <v>560</v>
      </c>
      <c r="CD16" s="1044" t="s">
        <v>560</v>
      </c>
      <c r="CE16" s="1044" t="s">
        <v>560</v>
      </c>
      <c r="CF16" s="1044" t="s">
        <v>560</v>
      </c>
      <c r="CG16" s="1045" t="s">
        <v>560</v>
      </c>
      <c r="CH16" s="1018">
        <v>-1</v>
      </c>
      <c r="CI16" s="1019">
        <v>-0.97</v>
      </c>
      <c r="CJ16" s="1019">
        <v>-0.97</v>
      </c>
      <c r="CK16" s="1019">
        <v>-0.97</v>
      </c>
      <c r="CL16" s="1020">
        <v>-0.97</v>
      </c>
      <c r="CM16" s="1018">
        <v>13</v>
      </c>
      <c r="CN16" s="1019">
        <v>13.444000000000001</v>
      </c>
      <c r="CO16" s="1019">
        <v>13.444000000000001</v>
      </c>
      <c r="CP16" s="1019">
        <v>13.444000000000001</v>
      </c>
      <c r="CQ16" s="1020">
        <v>13.444000000000001</v>
      </c>
      <c r="CR16" s="1018">
        <v>1.5</v>
      </c>
      <c r="CS16" s="1019">
        <v>1.5</v>
      </c>
      <c r="CT16" s="1019">
        <v>1.5</v>
      </c>
      <c r="CU16" s="1019">
        <v>1.5</v>
      </c>
      <c r="CV16" s="1020">
        <v>1.5</v>
      </c>
      <c r="CW16" s="1018" t="s">
        <v>487</v>
      </c>
      <c r="CX16" s="1019"/>
      <c r="CY16" s="1019"/>
      <c r="CZ16" s="1019"/>
      <c r="DA16" s="1020"/>
      <c r="DB16" s="1018" t="s">
        <v>487</v>
      </c>
      <c r="DC16" s="1019"/>
      <c r="DD16" s="1019"/>
      <c r="DE16" s="1019"/>
      <c r="DF16" s="1020"/>
      <c r="DG16" s="1018" t="s">
        <v>487</v>
      </c>
      <c r="DH16" s="1019"/>
      <c r="DI16" s="1019"/>
      <c r="DJ16" s="1019"/>
      <c r="DK16" s="1020"/>
      <c r="DL16" s="1018" t="s">
        <v>487</v>
      </c>
      <c r="DM16" s="1019"/>
      <c r="DN16" s="1019"/>
      <c r="DO16" s="1019"/>
      <c r="DP16" s="1020"/>
      <c r="DQ16" s="1018" t="s">
        <v>487</v>
      </c>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61509</v>
      </c>
      <c r="R23" s="1098"/>
      <c r="S23" s="1098"/>
      <c r="T23" s="1098"/>
      <c r="U23" s="1098"/>
      <c r="V23" s="1098">
        <v>61141</v>
      </c>
      <c r="W23" s="1098"/>
      <c r="X23" s="1098"/>
      <c r="Y23" s="1098"/>
      <c r="Z23" s="1098"/>
      <c r="AA23" s="1098">
        <v>368</v>
      </c>
      <c r="AB23" s="1098"/>
      <c r="AC23" s="1098"/>
      <c r="AD23" s="1098"/>
      <c r="AE23" s="1099"/>
      <c r="AF23" s="1100">
        <v>237</v>
      </c>
      <c r="AG23" s="1098"/>
      <c r="AH23" s="1098"/>
      <c r="AI23" s="1098"/>
      <c r="AJ23" s="1101"/>
      <c r="AK23" s="1102"/>
      <c r="AL23" s="1103"/>
      <c r="AM23" s="1103"/>
      <c r="AN23" s="1103"/>
      <c r="AO23" s="1103"/>
      <c r="AP23" s="1098">
        <v>44515</v>
      </c>
      <c r="AQ23" s="1098"/>
      <c r="AR23" s="1098"/>
      <c r="AS23" s="1098"/>
      <c r="AT23" s="1098"/>
      <c r="AU23" s="1104"/>
      <c r="AV23" s="1104"/>
      <c r="AW23" s="1104"/>
      <c r="AX23" s="1104"/>
      <c r="AY23" s="1105"/>
      <c r="AZ23" s="1094" t="s">
        <v>370</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23619</v>
      </c>
      <c r="R28" s="1083"/>
      <c r="S28" s="1083"/>
      <c r="T28" s="1083"/>
      <c r="U28" s="1083"/>
      <c r="V28" s="1083">
        <v>22788</v>
      </c>
      <c r="W28" s="1083"/>
      <c r="X28" s="1083"/>
      <c r="Y28" s="1083"/>
      <c r="Z28" s="1083"/>
      <c r="AA28" s="1083">
        <v>831</v>
      </c>
      <c r="AB28" s="1083"/>
      <c r="AC28" s="1083"/>
      <c r="AD28" s="1083"/>
      <c r="AE28" s="1084"/>
      <c r="AF28" s="1085">
        <v>831</v>
      </c>
      <c r="AG28" s="1083"/>
      <c r="AH28" s="1083"/>
      <c r="AI28" s="1083"/>
      <c r="AJ28" s="1086"/>
      <c r="AK28" s="1087">
        <v>2087</v>
      </c>
      <c r="AL28" s="1075"/>
      <c r="AM28" s="1075"/>
      <c r="AN28" s="1075"/>
      <c r="AO28" s="1075"/>
      <c r="AP28" s="1075" t="s">
        <v>487</v>
      </c>
      <c r="AQ28" s="1075"/>
      <c r="AR28" s="1075"/>
      <c r="AS28" s="1075"/>
      <c r="AT28" s="1075"/>
      <c r="AU28" s="1075" t="s">
        <v>487</v>
      </c>
      <c r="AV28" s="1075"/>
      <c r="AW28" s="1075"/>
      <c r="AX28" s="1075"/>
      <c r="AY28" s="1075"/>
      <c r="AZ28" s="1076" t="s">
        <v>487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13464</v>
      </c>
      <c r="R29" s="1073"/>
      <c r="S29" s="1073"/>
      <c r="T29" s="1073"/>
      <c r="U29" s="1073"/>
      <c r="V29" s="1073">
        <v>13053</v>
      </c>
      <c r="W29" s="1073"/>
      <c r="X29" s="1073"/>
      <c r="Y29" s="1073"/>
      <c r="Z29" s="1073"/>
      <c r="AA29" s="1073">
        <v>412</v>
      </c>
      <c r="AB29" s="1073"/>
      <c r="AC29" s="1073"/>
      <c r="AD29" s="1073"/>
      <c r="AE29" s="1074"/>
      <c r="AF29" s="1048">
        <v>412</v>
      </c>
      <c r="AG29" s="1049"/>
      <c r="AH29" s="1049"/>
      <c r="AI29" s="1049"/>
      <c r="AJ29" s="1050"/>
      <c r="AK29" s="1009">
        <v>2007</v>
      </c>
      <c r="AL29" s="1000"/>
      <c r="AM29" s="1000"/>
      <c r="AN29" s="1000"/>
      <c r="AO29" s="1000"/>
      <c r="AP29" s="1000" t="s">
        <v>487</v>
      </c>
      <c r="AQ29" s="1000"/>
      <c r="AR29" s="1000"/>
      <c r="AS29" s="1000"/>
      <c r="AT29" s="1000"/>
      <c r="AU29" s="1000" t="s">
        <v>487</v>
      </c>
      <c r="AV29" s="1000"/>
      <c r="AW29" s="1000"/>
      <c r="AX29" s="1000"/>
      <c r="AY29" s="1000"/>
      <c r="AZ29" s="1071" t="s">
        <v>487</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2480</v>
      </c>
      <c r="R30" s="1073"/>
      <c r="S30" s="1073"/>
      <c r="T30" s="1073"/>
      <c r="U30" s="1073"/>
      <c r="V30" s="1073">
        <v>2469</v>
      </c>
      <c r="W30" s="1073"/>
      <c r="X30" s="1073"/>
      <c r="Y30" s="1073"/>
      <c r="Z30" s="1073"/>
      <c r="AA30" s="1073">
        <v>11</v>
      </c>
      <c r="AB30" s="1073"/>
      <c r="AC30" s="1073"/>
      <c r="AD30" s="1073"/>
      <c r="AE30" s="1074"/>
      <c r="AF30" s="1048">
        <v>11</v>
      </c>
      <c r="AG30" s="1049"/>
      <c r="AH30" s="1049"/>
      <c r="AI30" s="1049"/>
      <c r="AJ30" s="1050"/>
      <c r="AK30" s="1009">
        <v>474</v>
      </c>
      <c r="AL30" s="1000"/>
      <c r="AM30" s="1000"/>
      <c r="AN30" s="1000"/>
      <c r="AO30" s="1000"/>
      <c r="AP30" s="1000" t="s">
        <v>487</v>
      </c>
      <c r="AQ30" s="1000"/>
      <c r="AR30" s="1000"/>
      <c r="AS30" s="1000"/>
      <c r="AT30" s="1000"/>
      <c r="AU30" s="1000" t="s">
        <v>487</v>
      </c>
      <c r="AV30" s="1000"/>
      <c r="AW30" s="1000"/>
      <c r="AX30" s="1000"/>
      <c r="AY30" s="1000"/>
      <c r="AZ30" s="1071" t="s">
        <v>487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3605</v>
      </c>
      <c r="R31" s="1073"/>
      <c r="S31" s="1073"/>
      <c r="T31" s="1073"/>
      <c r="U31" s="1073"/>
      <c r="V31" s="1073">
        <v>3265</v>
      </c>
      <c r="W31" s="1073"/>
      <c r="X31" s="1073"/>
      <c r="Y31" s="1073"/>
      <c r="Z31" s="1073"/>
      <c r="AA31" s="1073">
        <v>340</v>
      </c>
      <c r="AB31" s="1073"/>
      <c r="AC31" s="1073"/>
      <c r="AD31" s="1073"/>
      <c r="AE31" s="1074"/>
      <c r="AF31" s="1048">
        <v>2081</v>
      </c>
      <c r="AG31" s="1049"/>
      <c r="AH31" s="1049"/>
      <c r="AI31" s="1049"/>
      <c r="AJ31" s="1050"/>
      <c r="AK31" s="1009">
        <v>196</v>
      </c>
      <c r="AL31" s="1000"/>
      <c r="AM31" s="1000"/>
      <c r="AN31" s="1000"/>
      <c r="AO31" s="1000"/>
      <c r="AP31" s="1000">
        <v>5536</v>
      </c>
      <c r="AQ31" s="1000"/>
      <c r="AR31" s="1000"/>
      <c r="AS31" s="1000"/>
      <c r="AT31" s="1000"/>
      <c r="AU31" s="1000">
        <v>393</v>
      </c>
      <c r="AV31" s="1000"/>
      <c r="AW31" s="1000"/>
      <c r="AX31" s="1000"/>
      <c r="AY31" s="1000"/>
      <c r="AZ31" s="1071" t="s">
        <v>487</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5219</v>
      </c>
      <c r="R32" s="1073"/>
      <c r="S32" s="1073"/>
      <c r="T32" s="1073"/>
      <c r="U32" s="1073"/>
      <c r="V32" s="1073">
        <v>5169</v>
      </c>
      <c r="W32" s="1073"/>
      <c r="X32" s="1073"/>
      <c r="Y32" s="1073"/>
      <c r="Z32" s="1073"/>
      <c r="AA32" s="1073">
        <v>50</v>
      </c>
      <c r="AB32" s="1073"/>
      <c r="AC32" s="1073"/>
      <c r="AD32" s="1073"/>
      <c r="AE32" s="1074"/>
      <c r="AF32" s="1048">
        <v>134</v>
      </c>
      <c r="AG32" s="1049"/>
      <c r="AH32" s="1049"/>
      <c r="AI32" s="1049"/>
      <c r="AJ32" s="1050"/>
      <c r="AK32" s="1009">
        <v>1602</v>
      </c>
      <c r="AL32" s="1000"/>
      <c r="AM32" s="1000"/>
      <c r="AN32" s="1000"/>
      <c r="AO32" s="1000"/>
      <c r="AP32" s="1000">
        <v>42628</v>
      </c>
      <c r="AQ32" s="1000"/>
      <c r="AR32" s="1000"/>
      <c r="AS32" s="1000"/>
      <c r="AT32" s="1000"/>
      <c r="AU32" s="1000">
        <v>17094</v>
      </c>
      <c r="AV32" s="1000"/>
      <c r="AW32" s="1000"/>
      <c r="AX32" s="1000"/>
      <c r="AY32" s="1000"/>
      <c r="AZ32" s="1071" t="s">
        <v>487</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3469</v>
      </c>
      <c r="AG63" s="988"/>
      <c r="AH63" s="988"/>
      <c r="AI63" s="988"/>
      <c r="AJ63" s="1059"/>
      <c r="AK63" s="1060"/>
      <c r="AL63" s="992"/>
      <c r="AM63" s="992"/>
      <c r="AN63" s="992"/>
      <c r="AO63" s="992"/>
      <c r="AP63" s="988">
        <v>48164</v>
      </c>
      <c r="AQ63" s="988"/>
      <c r="AR63" s="988"/>
      <c r="AS63" s="988"/>
      <c r="AT63" s="988"/>
      <c r="AU63" s="988">
        <v>17487</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391</v>
      </c>
      <c r="R66" s="1031"/>
      <c r="S66" s="1031"/>
      <c r="T66" s="1031"/>
      <c r="U66" s="1032"/>
      <c r="V66" s="1030" t="s">
        <v>392</v>
      </c>
      <c r="W66" s="1031"/>
      <c r="X66" s="1031"/>
      <c r="Y66" s="1031"/>
      <c r="Z66" s="1032"/>
      <c r="AA66" s="1030" t="s">
        <v>393</v>
      </c>
      <c r="AB66" s="1031"/>
      <c r="AC66" s="1031"/>
      <c r="AD66" s="1031"/>
      <c r="AE66" s="1032"/>
      <c r="AF66" s="1036" t="s">
        <v>394</v>
      </c>
      <c r="AG66" s="1037"/>
      <c r="AH66" s="1037"/>
      <c r="AI66" s="1037"/>
      <c r="AJ66" s="1038"/>
      <c r="AK66" s="1030" t="s">
        <v>395</v>
      </c>
      <c r="AL66" s="1025"/>
      <c r="AM66" s="1025"/>
      <c r="AN66" s="1025"/>
      <c r="AO66" s="1026"/>
      <c r="AP66" s="1030" t="s">
        <v>396</v>
      </c>
      <c r="AQ66" s="1031"/>
      <c r="AR66" s="1031"/>
      <c r="AS66" s="1031"/>
      <c r="AT66" s="1032"/>
      <c r="AU66" s="1030" t="s">
        <v>397</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542</v>
      </c>
      <c r="C68" s="1015"/>
      <c r="D68" s="1015"/>
      <c r="E68" s="1015"/>
      <c r="F68" s="1015"/>
      <c r="G68" s="1015"/>
      <c r="H68" s="1015"/>
      <c r="I68" s="1015"/>
      <c r="J68" s="1015"/>
      <c r="K68" s="1015"/>
      <c r="L68" s="1015"/>
      <c r="M68" s="1015"/>
      <c r="N68" s="1015"/>
      <c r="O68" s="1015"/>
      <c r="P68" s="1016"/>
      <c r="Q68" s="1017">
        <v>9214</v>
      </c>
      <c r="R68" s="1011"/>
      <c r="S68" s="1011"/>
      <c r="T68" s="1011"/>
      <c r="U68" s="1011"/>
      <c r="V68" s="1011">
        <v>9133</v>
      </c>
      <c r="W68" s="1011"/>
      <c r="X68" s="1011"/>
      <c r="Y68" s="1011"/>
      <c r="Z68" s="1011"/>
      <c r="AA68" s="1011">
        <v>80</v>
      </c>
      <c r="AB68" s="1011"/>
      <c r="AC68" s="1011"/>
      <c r="AD68" s="1011"/>
      <c r="AE68" s="1011"/>
      <c r="AF68" s="1011">
        <v>80</v>
      </c>
      <c r="AG68" s="1011"/>
      <c r="AH68" s="1011"/>
      <c r="AI68" s="1011"/>
      <c r="AJ68" s="1011"/>
      <c r="AK68" s="1011">
        <v>37</v>
      </c>
      <c r="AL68" s="1011"/>
      <c r="AM68" s="1011"/>
      <c r="AN68" s="1011"/>
      <c r="AO68" s="1011"/>
      <c r="AP68" s="1011">
        <v>5851</v>
      </c>
      <c r="AQ68" s="1011"/>
      <c r="AR68" s="1011"/>
      <c r="AS68" s="1011"/>
      <c r="AT68" s="1011"/>
      <c r="AU68" s="1011">
        <v>2752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543</v>
      </c>
      <c r="C69" s="1004"/>
      <c r="D69" s="1004"/>
      <c r="E69" s="1004"/>
      <c r="F69" s="1004"/>
      <c r="G69" s="1004"/>
      <c r="H69" s="1004"/>
      <c r="I69" s="1004"/>
      <c r="J69" s="1004"/>
      <c r="K69" s="1004"/>
      <c r="L69" s="1004"/>
      <c r="M69" s="1004"/>
      <c r="N69" s="1004"/>
      <c r="O69" s="1004"/>
      <c r="P69" s="1005"/>
      <c r="Q69" s="1006">
        <v>13</v>
      </c>
      <c r="R69" s="1000"/>
      <c r="S69" s="1000"/>
      <c r="T69" s="1000"/>
      <c r="U69" s="1000"/>
      <c r="V69" s="1000">
        <v>10</v>
      </c>
      <c r="W69" s="1000"/>
      <c r="X69" s="1000"/>
      <c r="Y69" s="1000"/>
      <c r="Z69" s="1000"/>
      <c r="AA69" s="1000">
        <v>3</v>
      </c>
      <c r="AB69" s="1000"/>
      <c r="AC69" s="1000"/>
      <c r="AD69" s="1000"/>
      <c r="AE69" s="1000"/>
      <c r="AF69" s="1000">
        <v>3</v>
      </c>
      <c r="AG69" s="1000"/>
      <c r="AH69" s="1000"/>
      <c r="AI69" s="1000"/>
      <c r="AJ69" s="1000"/>
      <c r="AK69" s="1000" t="s">
        <v>487</v>
      </c>
      <c r="AL69" s="1000" t="s">
        <v>487</v>
      </c>
      <c r="AM69" s="1000" t="s">
        <v>487</v>
      </c>
      <c r="AN69" s="1000" t="s">
        <v>487</v>
      </c>
      <c r="AO69" s="1000" t="s">
        <v>487</v>
      </c>
      <c r="AP69" s="1000" t="s">
        <v>487</v>
      </c>
      <c r="AQ69" s="1000" t="s">
        <v>487</v>
      </c>
      <c r="AR69" s="1000" t="s">
        <v>487</v>
      </c>
      <c r="AS69" s="1000" t="s">
        <v>487</v>
      </c>
      <c r="AT69" s="1000" t="s">
        <v>487</v>
      </c>
      <c r="AU69" s="1000" t="s">
        <v>487</v>
      </c>
      <c r="AV69" s="1000" t="s">
        <v>487</v>
      </c>
      <c r="AW69" s="1000" t="s">
        <v>487</v>
      </c>
      <c r="AX69" s="1000" t="s">
        <v>487</v>
      </c>
      <c r="AY69" s="1000" t="s">
        <v>487</v>
      </c>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544</v>
      </c>
      <c r="C70" s="1004"/>
      <c r="D70" s="1004"/>
      <c r="E70" s="1004"/>
      <c r="F70" s="1004"/>
      <c r="G70" s="1004"/>
      <c r="H70" s="1004"/>
      <c r="I70" s="1004"/>
      <c r="J70" s="1004"/>
      <c r="K70" s="1004"/>
      <c r="L70" s="1004"/>
      <c r="M70" s="1004"/>
      <c r="N70" s="1004"/>
      <c r="O70" s="1004"/>
      <c r="P70" s="1005"/>
      <c r="Q70" s="1006">
        <v>159</v>
      </c>
      <c r="R70" s="1000"/>
      <c r="S70" s="1000"/>
      <c r="T70" s="1000"/>
      <c r="U70" s="1000"/>
      <c r="V70" s="1000">
        <v>146</v>
      </c>
      <c r="W70" s="1000"/>
      <c r="X70" s="1000"/>
      <c r="Y70" s="1000"/>
      <c r="Z70" s="1000"/>
      <c r="AA70" s="1000">
        <v>12</v>
      </c>
      <c r="AB70" s="1000"/>
      <c r="AC70" s="1000"/>
      <c r="AD70" s="1000"/>
      <c r="AE70" s="1000"/>
      <c r="AF70" s="1000">
        <v>12</v>
      </c>
      <c r="AG70" s="1000"/>
      <c r="AH70" s="1000"/>
      <c r="AI70" s="1000"/>
      <c r="AJ70" s="1000"/>
      <c r="AK70" s="1000">
        <v>49</v>
      </c>
      <c r="AL70" s="1000"/>
      <c r="AM70" s="1000"/>
      <c r="AN70" s="1000"/>
      <c r="AO70" s="1000"/>
      <c r="AP70" s="1000" t="s">
        <v>487</v>
      </c>
      <c r="AQ70" s="1000" t="s">
        <v>487</v>
      </c>
      <c r="AR70" s="1000" t="s">
        <v>487</v>
      </c>
      <c r="AS70" s="1000" t="s">
        <v>487</v>
      </c>
      <c r="AT70" s="1000" t="s">
        <v>487</v>
      </c>
      <c r="AU70" s="1000" t="s">
        <v>487</v>
      </c>
      <c r="AV70" s="1000" t="s">
        <v>487</v>
      </c>
      <c r="AW70" s="1000" t="s">
        <v>487</v>
      </c>
      <c r="AX70" s="1000" t="s">
        <v>487</v>
      </c>
      <c r="AY70" s="1000" t="s">
        <v>487</v>
      </c>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545</v>
      </c>
      <c r="C71" s="1004"/>
      <c r="D71" s="1004"/>
      <c r="E71" s="1004"/>
      <c r="F71" s="1004"/>
      <c r="G71" s="1004"/>
      <c r="H71" s="1004"/>
      <c r="I71" s="1004"/>
      <c r="J71" s="1004"/>
      <c r="K71" s="1004"/>
      <c r="L71" s="1004"/>
      <c r="M71" s="1004"/>
      <c r="N71" s="1004"/>
      <c r="O71" s="1004"/>
      <c r="P71" s="1005"/>
      <c r="Q71" s="1006">
        <v>23</v>
      </c>
      <c r="R71" s="1000"/>
      <c r="S71" s="1000"/>
      <c r="T71" s="1000"/>
      <c r="U71" s="1000"/>
      <c r="V71" s="1000">
        <v>52</v>
      </c>
      <c r="W71" s="1000"/>
      <c r="X71" s="1000"/>
      <c r="Y71" s="1000"/>
      <c r="Z71" s="1000"/>
      <c r="AA71" s="1000">
        <v>-30</v>
      </c>
      <c r="AB71" s="1000"/>
      <c r="AC71" s="1000"/>
      <c r="AD71" s="1000"/>
      <c r="AE71" s="1000"/>
      <c r="AF71" s="1000">
        <v>4</v>
      </c>
      <c r="AG71" s="1000"/>
      <c r="AH71" s="1000"/>
      <c r="AI71" s="1000"/>
      <c r="AJ71" s="1000"/>
      <c r="AK71" s="1000" t="s">
        <v>487</v>
      </c>
      <c r="AL71" s="1000" t="s">
        <v>487</v>
      </c>
      <c r="AM71" s="1000" t="s">
        <v>487</v>
      </c>
      <c r="AN71" s="1000" t="s">
        <v>487</v>
      </c>
      <c r="AO71" s="1000" t="s">
        <v>487</v>
      </c>
      <c r="AP71" s="1000" t="s">
        <v>487</v>
      </c>
      <c r="AQ71" s="1000" t="s">
        <v>487</v>
      </c>
      <c r="AR71" s="1000" t="s">
        <v>487</v>
      </c>
      <c r="AS71" s="1000" t="s">
        <v>487</v>
      </c>
      <c r="AT71" s="1000" t="s">
        <v>487</v>
      </c>
      <c r="AU71" s="1000" t="s">
        <v>487</v>
      </c>
      <c r="AV71" s="1000" t="s">
        <v>487</v>
      </c>
      <c r="AW71" s="1000" t="s">
        <v>487</v>
      </c>
      <c r="AX71" s="1000" t="s">
        <v>487</v>
      </c>
      <c r="AY71" s="1000" t="s">
        <v>487</v>
      </c>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546</v>
      </c>
      <c r="C72" s="1004"/>
      <c r="D72" s="1004"/>
      <c r="E72" s="1004"/>
      <c r="F72" s="1004"/>
      <c r="G72" s="1004"/>
      <c r="H72" s="1004"/>
      <c r="I72" s="1004"/>
      <c r="J72" s="1004"/>
      <c r="K72" s="1004"/>
      <c r="L72" s="1004"/>
      <c r="M72" s="1004"/>
      <c r="N72" s="1004"/>
      <c r="O72" s="1004"/>
      <c r="P72" s="1005"/>
      <c r="Q72" s="1006">
        <v>1050</v>
      </c>
      <c r="R72" s="1000"/>
      <c r="S72" s="1000"/>
      <c r="T72" s="1000"/>
      <c r="U72" s="1000"/>
      <c r="V72" s="1000">
        <v>98</v>
      </c>
      <c r="W72" s="1000"/>
      <c r="X72" s="1000"/>
      <c r="Y72" s="1000"/>
      <c r="Z72" s="1000"/>
      <c r="AA72" s="1000">
        <v>953</v>
      </c>
      <c r="AB72" s="1000"/>
      <c r="AC72" s="1000"/>
      <c r="AD72" s="1000"/>
      <c r="AE72" s="1000"/>
      <c r="AF72" s="1000">
        <v>919</v>
      </c>
      <c r="AG72" s="1000"/>
      <c r="AH72" s="1000"/>
      <c r="AI72" s="1000"/>
      <c r="AJ72" s="1000"/>
      <c r="AK72" s="1000">
        <v>16</v>
      </c>
      <c r="AL72" s="1000"/>
      <c r="AM72" s="1000"/>
      <c r="AN72" s="1000"/>
      <c r="AO72" s="1000"/>
      <c r="AP72" s="1000">
        <v>125</v>
      </c>
      <c r="AQ72" s="1000"/>
      <c r="AR72" s="1000"/>
      <c r="AS72" s="1000"/>
      <c r="AT72" s="1000"/>
      <c r="AU72" s="1000">
        <v>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547</v>
      </c>
      <c r="C73" s="1004"/>
      <c r="D73" s="1004"/>
      <c r="E73" s="1004"/>
      <c r="F73" s="1004"/>
      <c r="G73" s="1004"/>
      <c r="H73" s="1004"/>
      <c r="I73" s="1004"/>
      <c r="J73" s="1004"/>
      <c r="K73" s="1004"/>
      <c r="L73" s="1004"/>
      <c r="M73" s="1004"/>
      <c r="N73" s="1004"/>
      <c r="O73" s="1004"/>
      <c r="P73" s="1005"/>
      <c r="Q73" s="1006">
        <v>928</v>
      </c>
      <c r="R73" s="1000"/>
      <c r="S73" s="1000"/>
      <c r="T73" s="1000"/>
      <c r="U73" s="1000"/>
      <c r="V73" s="1000">
        <v>865</v>
      </c>
      <c r="W73" s="1000"/>
      <c r="X73" s="1000"/>
      <c r="Y73" s="1000"/>
      <c r="Z73" s="1000"/>
      <c r="AA73" s="1000">
        <v>63</v>
      </c>
      <c r="AB73" s="1000"/>
      <c r="AC73" s="1000"/>
      <c r="AD73" s="1000"/>
      <c r="AE73" s="1000"/>
      <c r="AF73" s="1000">
        <v>63</v>
      </c>
      <c r="AG73" s="1000"/>
      <c r="AH73" s="1000"/>
      <c r="AI73" s="1000"/>
      <c r="AJ73" s="1000"/>
      <c r="AK73" s="1000" t="s">
        <v>487</v>
      </c>
      <c r="AL73" s="1000" t="s">
        <v>487</v>
      </c>
      <c r="AM73" s="1000" t="s">
        <v>487</v>
      </c>
      <c r="AN73" s="1000" t="s">
        <v>487</v>
      </c>
      <c r="AO73" s="1000" t="s">
        <v>487</v>
      </c>
      <c r="AP73" s="1000" t="s">
        <v>487</v>
      </c>
      <c r="AQ73" s="1000" t="s">
        <v>487</v>
      </c>
      <c r="AR73" s="1000" t="s">
        <v>487</v>
      </c>
      <c r="AS73" s="1000" t="s">
        <v>487</v>
      </c>
      <c r="AT73" s="1000" t="s">
        <v>487</v>
      </c>
      <c r="AU73" s="1000" t="s">
        <v>487</v>
      </c>
      <c r="AV73" s="1000" t="s">
        <v>487</v>
      </c>
      <c r="AW73" s="1000" t="s">
        <v>487</v>
      </c>
      <c r="AX73" s="1000" t="s">
        <v>487</v>
      </c>
      <c r="AY73" s="1000" t="s">
        <v>487</v>
      </c>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548</v>
      </c>
      <c r="C74" s="1004"/>
      <c r="D74" s="1004"/>
      <c r="E74" s="1004"/>
      <c r="F74" s="1004"/>
      <c r="G74" s="1004"/>
      <c r="H74" s="1004"/>
      <c r="I74" s="1004"/>
      <c r="J74" s="1004"/>
      <c r="K74" s="1004"/>
      <c r="L74" s="1004"/>
      <c r="M74" s="1004"/>
      <c r="N74" s="1004"/>
      <c r="O74" s="1004"/>
      <c r="P74" s="1005"/>
      <c r="Q74" s="1006">
        <v>338866</v>
      </c>
      <c r="R74" s="1000"/>
      <c r="S74" s="1000"/>
      <c r="T74" s="1000"/>
      <c r="U74" s="1000"/>
      <c r="V74" s="1000">
        <v>326466</v>
      </c>
      <c r="W74" s="1000"/>
      <c r="X74" s="1000"/>
      <c r="Y74" s="1000"/>
      <c r="Z74" s="1000"/>
      <c r="AA74" s="1000">
        <v>12400</v>
      </c>
      <c r="AB74" s="1000"/>
      <c r="AC74" s="1000"/>
      <c r="AD74" s="1000"/>
      <c r="AE74" s="1000"/>
      <c r="AF74" s="1000">
        <v>12400</v>
      </c>
      <c r="AG74" s="1000"/>
      <c r="AH74" s="1000"/>
      <c r="AI74" s="1000"/>
      <c r="AJ74" s="1000"/>
      <c r="AK74" s="1000" t="s">
        <v>487</v>
      </c>
      <c r="AL74" s="1000" t="s">
        <v>487</v>
      </c>
      <c r="AM74" s="1000" t="s">
        <v>487</v>
      </c>
      <c r="AN74" s="1000" t="s">
        <v>487</v>
      </c>
      <c r="AO74" s="1000" t="s">
        <v>487</v>
      </c>
      <c r="AP74" s="1000" t="s">
        <v>487</v>
      </c>
      <c r="AQ74" s="1000" t="s">
        <v>487</v>
      </c>
      <c r="AR74" s="1000" t="s">
        <v>487</v>
      </c>
      <c r="AS74" s="1000" t="s">
        <v>487</v>
      </c>
      <c r="AT74" s="1000" t="s">
        <v>487</v>
      </c>
      <c r="AU74" s="1000" t="s">
        <v>487</v>
      </c>
      <c r="AV74" s="1000" t="s">
        <v>487</v>
      </c>
      <c r="AW74" s="1000" t="s">
        <v>487</v>
      </c>
      <c r="AX74" s="1000" t="s">
        <v>487</v>
      </c>
      <c r="AY74" s="1000" t="s">
        <v>487</v>
      </c>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549</v>
      </c>
      <c r="C75" s="1004"/>
      <c r="D75" s="1004"/>
      <c r="E75" s="1004"/>
      <c r="F75" s="1004"/>
      <c r="G75" s="1004"/>
      <c r="H75" s="1004"/>
      <c r="I75" s="1004"/>
      <c r="J75" s="1004"/>
      <c r="K75" s="1004"/>
      <c r="L75" s="1004"/>
      <c r="M75" s="1004"/>
      <c r="N75" s="1004"/>
      <c r="O75" s="1004"/>
      <c r="P75" s="1005"/>
      <c r="Q75" s="1007">
        <v>2405</v>
      </c>
      <c r="R75" s="1008"/>
      <c r="S75" s="1008"/>
      <c r="T75" s="1008"/>
      <c r="U75" s="1009"/>
      <c r="V75" s="1010">
        <v>2405</v>
      </c>
      <c r="W75" s="1008"/>
      <c r="X75" s="1008"/>
      <c r="Y75" s="1008"/>
      <c r="Z75" s="1009"/>
      <c r="AA75" s="1010">
        <v>1</v>
      </c>
      <c r="AB75" s="1008"/>
      <c r="AC75" s="1008"/>
      <c r="AD75" s="1008"/>
      <c r="AE75" s="1009"/>
      <c r="AF75" s="1010">
        <v>1</v>
      </c>
      <c r="AG75" s="1008"/>
      <c r="AH75" s="1008"/>
      <c r="AI75" s="1008"/>
      <c r="AJ75" s="1009"/>
      <c r="AK75" s="1000" t="s">
        <v>487</v>
      </c>
      <c r="AL75" s="1000" t="s">
        <v>487</v>
      </c>
      <c r="AM75" s="1000" t="s">
        <v>487</v>
      </c>
      <c r="AN75" s="1000" t="s">
        <v>487</v>
      </c>
      <c r="AO75" s="1000" t="s">
        <v>487</v>
      </c>
      <c r="AP75" s="1000" t="s">
        <v>487</v>
      </c>
      <c r="AQ75" s="1000" t="s">
        <v>487</v>
      </c>
      <c r="AR75" s="1000" t="s">
        <v>487</v>
      </c>
      <c r="AS75" s="1000" t="s">
        <v>487</v>
      </c>
      <c r="AT75" s="1000" t="s">
        <v>487</v>
      </c>
      <c r="AU75" s="1000" t="s">
        <v>487</v>
      </c>
      <c r="AV75" s="1000" t="s">
        <v>487</v>
      </c>
      <c r="AW75" s="1000" t="s">
        <v>487</v>
      </c>
      <c r="AX75" s="1000" t="s">
        <v>487</v>
      </c>
      <c r="AY75" s="1000" t="s">
        <v>487</v>
      </c>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13483</v>
      </c>
      <c r="AG88" s="988"/>
      <c r="AH88" s="988"/>
      <c r="AI88" s="988"/>
      <c r="AJ88" s="988"/>
      <c r="AK88" s="992"/>
      <c r="AL88" s="992"/>
      <c r="AM88" s="992"/>
      <c r="AN88" s="992"/>
      <c r="AO88" s="992"/>
      <c r="AP88" s="988">
        <v>5976</v>
      </c>
      <c r="AQ88" s="988"/>
      <c r="AR88" s="988"/>
      <c r="AS88" s="988"/>
      <c r="AT88" s="988"/>
      <c r="AU88" s="988">
        <v>2754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301</v>
      </c>
      <c r="CS102" s="980"/>
      <c r="CT102" s="980"/>
      <c r="CU102" s="980"/>
      <c r="CV102" s="981"/>
      <c r="CW102" s="979">
        <v>293</v>
      </c>
      <c r="CX102" s="980"/>
      <c r="CY102" s="980"/>
      <c r="CZ102" s="980"/>
      <c r="DA102" s="981"/>
      <c r="DB102" s="979" t="s">
        <v>487</v>
      </c>
      <c r="DC102" s="980"/>
      <c r="DD102" s="980"/>
      <c r="DE102" s="980"/>
      <c r="DF102" s="981"/>
      <c r="DG102" s="979">
        <v>1373</v>
      </c>
      <c r="DH102" s="980"/>
      <c r="DI102" s="980"/>
      <c r="DJ102" s="980"/>
      <c r="DK102" s="981"/>
      <c r="DL102" s="979">
        <v>8</v>
      </c>
      <c r="DM102" s="980"/>
      <c r="DN102" s="980"/>
      <c r="DO102" s="980"/>
      <c r="DP102" s="981"/>
      <c r="DQ102" s="979">
        <v>625</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286</v>
      </c>
      <c r="AG109" s="923"/>
      <c r="AH109" s="923"/>
      <c r="AI109" s="923"/>
      <c r="AJ109" s="924"/>
      <c r="AK109" s="925" t="s">
        <v>285</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286</v>
      </c>
      <c r="BW109" s="923"/>
      <c r="BX109" s="923"/>
      <c r="BY109" s="923"/>
      <c r="BZ109" s="924"/>
      <c r="CA109" s="925" t="s">
        <v>285</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286</v>
      </c>
      <c r="DM109" s="923"/>
      <c r="DN109" s="923"/>
      <c r="DO109" s="923"/>
      <c r="DP109" s="924"/>
      <c r="DQ109" s="925" t="s">
        <v>285</v>
      </c>
      <c r="DR109" s="923"/>
      <c r="DS109" s="923"/>
      <c r="DT109" s="923"/>
      <c r="DU109" s="924"/>
      <c r="DV109" s="925" t="s">
        <v>408</v>
      </c>
      <c r="DW109" s="923"/>
      <c r="DX109" s="923"/>
      <c r="DY109" s="923"/>
      <c r="DZ109" s="954"/>
    </row>
    <row r="110" spans="1:131" s="199" customFormat="1" ht="26.25" customHeight="1" x14ac:dyDescent="0.15">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5474135</v>
      </c>
      <c r="AB110" s="916"/>
      <c r="AC110" s="916"/>
      <c r="AD110" s="916"/>
      <c r="AE110" s="917"/>
      <c r="AF110" s="918">
        <v>5420046</v>
      </c>
      <c r="AG110" s="916"/>
      <c r="AH110" s="916"/>
      <c r="AI110" s="916"/>
      <c r="AJ110" s="917"/>
      <c r="AK110" s="918">
        <v>5662273</v>
      </c>
      <c r="AL110" s="916"/>
      <c r="AM110" s="916"/>
      <c r="AN110" s="916"/>
      <c r="AO110" s="917"/>
      <c r="AP110" s="919">
        <v>19.100000000000001</v>
      </c>
      <c r="AQ110" s="920"/>
      <c r="AR110" s="920"/>
      <c r="AS110" s="920"/>
      <c r="AT110" s="921"/>
      <c r="AU110" s="955" t="s">
        <v>61</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45759857</v>
      </c>
      <c r="BR110" s="863"/>
      <c r="BS110" s="863"/>
      <c r="BT110" s="863"/>
      <c r="BU110" s="863"/>
      <c r="BV110" s="863">
        <v>45000162</v>
      </c>
      <c r="BW110" s="863"/>
      <c r="BX110" s="863"/>
      <c r="BY110" s="863"/>
      <c r="BZ110" s="863"/>
      <c r="CA110" s="863">
        <v>44514899</v>
      </c>
      <c r="CB110" s="863"/>
      <c r="CC110" s="863"/>
      <c r="CD110" s="863"/>
      <c r="CE110" s="863"/>
      <c r="CF110" s="887">
        <v>150.1</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366</v>
      </c>
      <c r="DH110" s="863"/>
      <c r="DI110" s="863"/>
      <c r="DJ110" s="863"/>
      <c r="DK110" s="863"/>
      <c r="DL110" s="863" t="s">
        <v>366</v>
      </c>
      <c r="DM110" s="863"/>
      <c r="DN110" s="863"/>
      <c r="DO110" s="863"/>
      <c r="DP110" s="863"/>
      <c r="DQ110" s="863" t="s">
        <v>366</v>
      </c>
      <c r="DR110" s="863"/>
      <c r="DS110" s="863"/>
      <c r="DT110" s="863"/>
      <c r="DU110" s="863"/>
      <c r="DV110" s="864" t="s">
        <v>366</v>
      </c>
      <c r="DW110" s="864"/>
      <c r="DX110" s="864"/>
      <c r="DY110" s="864"/>
      <c r="DZ110" s="865"/>
    </row>
    <row r="111" spans="1:131" s="199" customFormat="1" ht="26.25" customHeight="1" x14ac:dyDescent="0.15">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v>1856483</v>
      </c>
      <c r="BR111" s="835"/>
      <c r="BS111" s="835"/>
      <c r="BT111" s="835"/>
      <c r="BU111" s="835"/>
      <c r="BV111" s="835">
        <v>1760784</v>
      </c>
      <c r="BW111" s="835"/>
      <c r="BX111" s="835"/>
      <c r="BY111" s="835"/>
      <c r="BZ111" s="835"/>
      <c r="CA111" s="835">
        <v>1008145</v>
      </c>
      <c r="CB111" s="835"/>
      <c r="CC111" s="835"/>
      <c r="CD111" s="835"/>
      <c r="CE111" s="835"/>
      <c r="CF111" s="896">
        <v>3.4</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21174071</v>
      </c>
      <c r="BR112" s="835"/>
      <c r="BS112" s="835"/>
      <c r="BT112" s="835"/>
      <c r="BU112" s="835"/>
      <c r="BV112" s="835">
        <v>18788483</v>
      </c>
      <c r="BW112" s="835"/>
      <c r="BX112" s="835"/>
      <c r="BY112" s="835"/>
      <c r="BZ112" s="835"/>
      <c r="CA112" s="835">
        <v>17486878</v>
      </c>
      <c r="CB112" s="835"/>
      <c r="CC112" s="835"/>
      <c r="CD112" s="835"/>
      <c r="CE112" s="835"/>
      <c r="CF112" s="896">
        <v>59</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1675290</v>
      </c>
      <c r="AB113" s="944"/>
      <c r="AC113" s="944"/>
      <c r="AD113" s="944"/>
      <c r="AE113" s="945"/>
      <c r="AF113" s="946">
        <v>1080180</v>
      </c>
      <c r="AG113" s="944"/>
      <c r="AH113" s="944"/>
      <c r="AI113" s="944"/>
      <c r="AJ113" s="945"/>
      <c r="AK113" s="946">
        <v>1121884</v>
      </c>
      <c r="AL113" s="944"/>
      <c r="AM113" s="944"/>
      <c r="AN113" s="944"/>
      <c r="AO113" s="945"/>
      <c r="AP113" s="947">
        <v>3.8</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1714318</v>
      </c>
      <c r="BR113" s="835"/>
      <c r="BS113" s="835"/>
      <c r="BT113" s="835"/>
      <c r="BU113" s="835"/>
      <c r="BV113" s="835">
        <v>1613584</v>
      </c>
      <c r="BW113" s="835"/>
      <c r="BX113" s="835"/>
      <c r="BY113" s="835"/>
      <c r="BZ113" s="835"/>
      <c r="CA113" s="835">
        <v>2753529</v>
      </c>
      <c r="CB113" s="835"/>
      <c r="CC113" s="835"/>
      <c r="CD113" s="835"/>
      <c r="CE113" s="835"/>
      <c r="CF113" s="896">
        <v>9.3000000000000007</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278635</v>
      </c>
      <c r="AB114" s="798"/>
      <c r="AC114" s="798"/>
      <c r="AD114" s="798"/>
      <c r="AE114" s="799"/>
      <c r="AF114" s="800">
        <v>240809</v>
      </c>
      <c r="AG114" s="798"/>
      <c r="AH114" s="798"/>
      <c r="AI114" s="798"/>
      <c r="AJ114" s="799"/>
      <c r="AK114" s="800">
        <v>198396</v>
      </c>
      <c r="AL114" s="798"/>
      <c r="AM114" s="798"/>
      <c r="AN114" s="798"/>
      <c r="AO114" s="799"/>
      <c r="AP114" s="845">
        <v>0.7</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8678227</v>
      </c>
      <c r="BR114" s="835"/>
      <c r="BS114" s="835"/>
      <c r="BT114" s="835"/>
      <c r="BU114" s="835"/>
      <c r="BV114" s="835">
        <v>7706323</v>
      </c>
      <c r="BW114" s="835"/>
      <c r="BX114" s="835"/>
      <c r="BY114" s="835"/>
      <c r="BZ114" s="835"/>
      <c r="CA114" s="835">
        <v>8757886</v>
      </c>
      <c r="CB114" s="835"/>
      <c r="CC114" s="835"/>
      <c r="CD114" s="835"/>
      <c r="CE114" s="835"/>
      <c r="CF114" s="896">
        <v>29.5</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57305</v>
      </c>
      <c r="AB115" s="944"/>
      <c r="AC115" s="944"/>
      <c r="AD115" s="944"/>
      <c r="AE115" s="945"/>
      <c r="AF115" s="946">
        <v>104182</v>
      </c>
      <c r="AG115" s="944"/>
      <c r="AH115" s="944"/>
      <c r="AI115" s="944"/>
      <c r="AJ115" s="945"/>
      <c r="AK115" s="946">
        <v>41449</v>
      </c>
      <c r="AL115" s="944"/>
      <c r="AM115" s="944"/>
      <c r="AN115" s="944"/>
      <c r="AO115" s="945"/>
      <c r="AP115" s="947">
        <v>0.1</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v>642005</v>
      </c>
      <c r="BR115" s="835"/>
      <c r="BS115" s="835"/>
      <c r="BT115" s="835"/>
      <c r="BU115" s="835"/>
      <c r="BV115" s="835">
        <v>643977</v>
      </c>
      <c r="BW115" s="835"/>
      <c r="BX115" s="835"/>
      <c r="BY115" s="835"/>
      <c r="BZ115" s="835"/>
      <c r="CA115" s="835">
        <v>639183</v>
      </c>
      <c r="CB115" s="835"/>
      <c r="CC115" s="835"/>
      <c r="CD115" s="835"/>
      <c r="CE115" s="835"/>
      <c r="CF115" s="896">
        <v>2.2000000000000002</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1522547</v>
      </c>
      <c r="DH115" s="798"/>
      <c r="DI115" s="798"/>
      <c r="DJ115" s="798"/>
      <c r="DK115" s="799"/>
      <c r="DL115" s="800">
        <v>1486555</v>
      </c>
      <c r="DM115" s="798"/>
      <c r="DN115" s="798"/>
      <c r="DO115" s="798"/>
      <c r="DP115" s="799"/>
      <c r="DQ115" s="800">
        <v>751713</v>
      </c>
      <c r="DR115" s="798"/>
      <c r="DS115" s="798"/>
      <c r="DT115" s="798"/>
      <c r="DU115" s="799"/>
      <c r="DV115" s="845">
        <v>2.5</v>
      </c>
      <c r="DW115" s="846"/>
      <c r="DX115" s="846"/>
      <c r="DY115" s="846"/>
      <c r="DZ115" s="847"/>
    </row>
    <row r="116" spans="1:130" s="199" customFormat="1" ht="26.25" customHeight="1" x14ac:dyDescent="0.15">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333936</v>
      </c>
      <c r="DH116" s="798"/>
      <c r="DI116" s="798"/>
      <c r="DJ116" s="798"/>
      <c r="DK116" s="799"/>
      <c r="DL116" s="800">
        <v>274229</v>
      </c>
      <c r="DM116" s="798"/>
      <c r="DN116" s="798"/>
      <c r="DO116" s="798"/>
      <c r="DP116" s="799"/>
      <c r="DQ116" s="800">
        <v>256432</v>
      </c>
      <c r="DR116" s="798"/>
      <c r="DS116" s="798"/>
      <c r="DT116" s="798"/>
      <c r="DU116" s="799"/>
      <c r="DV116" s="845">
        <v>0.9</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7485365</v>
      </c>
      <c r="AB117" s="930"/>
      <c r="AC117" s="930"/>
      <c r="AD117" s="930"/>
      <c r="AE117" s="931"/>
      <c r="AF117" s="932">
        <v>6845217</v>
      </c>
      <c r="AG117" s="930"/>
      <c r="AH117" s="930"/>
      <c r="AI117" s="930"/>
      <c r="AJ117" s="931"/>
      <c r="AK117" s="932">
        <v>7024002</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286</v>
      </c>
      <c r="AG118" s="923"/>
      <c r="AH118" s="923"/>
      <c r="AI118" s="923"/>
      <c r="AJ118" s="924"/>
      <c r="AK118" s="925" t="s">
        <v>285</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438</v>
      </c>
      <c r="BP119" s="899"/>
      <c r="BQ119" s="903">
        <v>79824961</v>
      </c>
      <c r="BR119" s="866"/>
      <c r="BS119" s="866"/>
      <c r="BT119" s="866"/>
      <c r="BU119" s="866"/>
      <c r="BV119" s="866">
        <v>75513313</v>
      </c>
      <c r="BW119" s="866"/>
      <c r="BX119" s="866"/>
      <c r="BY119" s="866"/>
      <c r="BZ119" s="866"/>
      <c r="CA119" s="866">
        <v>75160520</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10549274</v>
      </c>
      <c r="BR120" s="863"/>
      <c r="BS120" s="863"/>
      <c r="BT120" s="863"/>
      <c r="BU120" s="863"/>
      <c r="BV120" s="863">
        <v>11194223</v>
      </c>
      <c r="BW120" s="863"/>
      <c r="BX120" s="863"/>
      <c r="BY120" s="863"/>
      <c r="BZ120" s="863"/>
      <c r="CA120" s="863">
        <v>10093204</v>
      </c>
      <c r="CB120" s="863"/>
      <c r="CC120" s="863"/>
      <c r="CD120" s="863"/>
      <c r="CE120" s="863"/>
      <c r="CF120" s="887">
        <v>34</v>
      </c>
      <c r="CG120" s="888"/>
      <c r="CH120" s="888"/>
      <c r="CI120" s="888"/>
      <c r="CJ120" s="888"/>
      <c r="CK120" s="889" t="s">
        <v>442</v>
      </c>
      <c r="CL120" s="873"/>
      <c r="CM120" s="873"/>
      <c r="CN120" s="873"/>
      <c r="CO120" s="874"/>
      <c r="CP120" s="893" t="s">
        <v>443</v>
      </c>
      <c r="CQ120" s="894"/>
      <c r="CR120" s="894"/>
      <c r="CS120" s="894"/>
      <c r="CT120" s="894"/>
      <c r="CU120" s="894"/>
      <c r="CV120" s="894"/>
      <c r="CW120" s="894"/>
      <c r="CX120" s="894"/>
      <c r="CY120" s="894"/>
      <c r="CZ120" s="894"/>
      <c r="DA120" s="894"/>
      <c r="DB120" s="894"/>
      <c r="DC120" s="894"/>
      <c r="DD120" s="894"/>
      <c r="DE120" s="894"/>
      <c r="DF120" s="895"/>
      <c r="DG120" s="882" t="s">
        <v>111</v>
      </c>
      <c r="DH120" s="863"/>
      <c r="DI120" s="863"/>
      <c r="DJ120" s="863"/>
      <c r="DK120" s="863"/>
      <c r="DL120" s="863">
        <v>18549572</v>
      </c>
      <c r="DM120" s="863"/>
      <c r="DN120" s="863"/>
      <c r="DO120" s="863"/>
      <c r="DP120" s="863"/>
      <c r="DQ120" s="863">
        <v>17093850</v>
      </c>
      <c r="DR120" s="863"/>
      <c r="DS120" s="863"/>
      <c r="DT120" s="863"/>
      <c r="DU120" s="863"/>
      <c r="DV120" s="864">
        <v>57.6</v>
      </c>
      <c r="DW120" s="864"/>
      <c r="DX120" s="864"/>
      <c r="DY120" s="864"/>
      <c r="DZ120" s="865"/>
    </row>
    <row r="121" spans="1:130" s="199" customFormat="1" ht="26.25" customHeight="1" x14ac:dyDescent="0.15">
      <c r="A121" s="838"/>
      <c r="B121" s="839"/>
      <c r="C121" s="884" t="s">
        <v>444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445</v>
      </c>
      <c r="BA121" s="768"/>
      <c r="BB121" s="768"/>
      <c r="BC121" s="768"/>
      <c r="BD121" s="768"/>
      <c r="BE121" s="768"/>
      <c r="BF121" s="768"/>
      <c r="BG121" s="768"/>
      <c r="BH121" s="768"/>
      <c r="BI121" s="768"/>
      <c r="BJ121" s="768"/>
      <c r="BK121" s="768"/>
      <c r="BL121" s="768"/>
      <c r="BM121" s="768"/>
      <c r="BN121" s="768"/>
      <c r="BO121" s="768"/>
      <c r="BP121" s="769"/>
      <c r="BQ121" s="834">
        <v>15275133</v>
      </c>
      <c r="BR121" s="835"/>
      <c r="BS121" s="835"/>
      <c r="BT121" s="835"/>
      <c r="BU121" s="835"/>
      <c r="BV121" s="835">
        <v>14670817</v>
      </c>
      <c r="BW121" s="835"/>
      <c r="BX121" s="835"/>
      <c r="BY121" s="835"/>
      <c r="BZ121" s="835"/>
      <c r="CA121" s="835">
        <v>14704499</v>
      </c>
      <c r="CB121" s="835"/>
      <c r="CC121" s="835"/>
      <c r="CD121" s="835"/>
      <c r="CE121" s="835"/>
      <c r="CF121" s="896">
        <v>49.6</v>
      </c>
      <c r="CG121" s="897"/>
      <c r="CH121" s="897"/>
      <c r="CI121" s="897"/>
      <c r="CJ121" s="897"/>
      <c r="CK121" s="890"/>
      <c r="CL121" s="876"/>
      <c r="CM121" s="876"/>
      <c r="CN121" s="876"/>
      <c r="CO121" s="877"/>
      <c r="CP121" s="856" t="s">
        <v>446</v>
      </c>
      <c r="CQ121" s="857"/>
      <c r="CR121" s="857"/>
      <c r="CS121" s="857"/>
      <c r="CT121" s="857"/>
      <c r="CU121" s="857"/>
      <c r="CV121" s="857"/>
      <c r="CW121" s="857"/>
      <c r="CX121" s="857"/>
      <c r="CY121" s="857"/>
      <c r="CZ121" s="857"/>
      <c r="DA121" s="857"/>
      <c r="DB121" s="857"/>
      <c r="DC121" s="857"/>
      <c r="DD121" s="857"/>
      <c r="DE121" s="857"/>
      <c r="DF121" s="858"/>
      <c r="DG121" s="834">
        <v>102604</v>
      </c>
      <c r="DH121" s="835"/>
      <c r="DI121" s="835"/>
      <c r="DJ121" s="835"/>
      <c r="DK121" s="835"/>
      <c r="DL121" s="835">
        <v>238911</v>
      </c>
      <c r="DM121" s="835"/>
      <c r="DN121" s="835"/>
      <c r="DO121" s="835"/>
      <c r="DP121" s="835"/>
      <c r="DQ121" s="835">
        <v>393028</v>
      </c>
      <c r="DR121" s="835"/>
      <c r="DS121" s="835"/>
      <c r="DT121" s="835"/>
      <c r="DU121" s="835"/>
      <c r="DV121" s="812">
        <v>1.3</v>
      </c>
      <c r="DW121" s="812"/>
      <c r="DX121" s="812"/>
      <c r="DY121" s="812"/>
      <c r="DZ121" s="813"/>
    </row>
    <row r="122" spans="1:130" s="199" customFormat="1" ht="26.25" customHeight="1" x14ac:dyDescent="0.15">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447</v>
      </c>
      <c r="BA122" s="901"/>
      <c r="BB122" s="901"/>
      <c r="BC122" s="901"/>
      <c r="BD122" s="901"/>
      <c r="BE122" s="901"/>
      <c r="BF122" s="901"/>
      <c r="BG122" s="901"/>
      <c r="BH122" s="901"/>
      <c r="BI122" s="901"/>
      <c r="BJ122" s="901"/>
      <c r="BK122" s="901"/>
      <c r="BL122" s="901"/>
      <c r="BM122" s="901"/>
      <c r="BN122" s="901"/>
      <c r="BO122" s="901"/>
      <c r="BP122" s="902"/>
      <c r="BQ122" s="903">
        <v>63755763</v>
      </c>
      <c r="BR122" s="866"/>
      <c r="BS122" s="866"/>
      <c r="BT122" s="866"/>
      <c r="BU122" s="866"/>
      <c r="BV122" s="866">
        <v>64784450</v>
      </c>
      <c r="BW122" s="866"/>
      <c r="BX122" s="866"/>
      <c r="BY122" s="866"/>
      <c r="BZ122" s="866"/>
      <c r="CA122" s="866">
        <v>65187976</v>
      </c>
      <c r="CB122" s="866"/>
      <c r="CC122" s="866"/>
      <c r="CD122" s="866"/>
      <c r="CE122" s="866"/>
      <c r="CF122" s="867">
        <v>219.8</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x14ac:dyDescent="0.15">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57305</v>
      </c>
      <c r="AB123" s="798"/>
      <c r="AC123" s="798"/>
      <c r="AD123" s="798"/>
      <c r="AE123" s="799"/>
      <c r="AF123" s="800">
        <v>59707</v>
      </c>
      <c r="AG123" s="798"/>
      <c r="AH123" s="798"/>
      <c r="AI123" s="798"/>
      <c r="AJ123" s="799"/>
      <c r="AK123" s="800">
        <v>37237</v>
      </c>
      <c r="AL123" s="798"/>
      <c r="AM123" s="798"/>
      <c r="AN123" s="798"/>
      <c r="AO123" s="799"/>
      <c r="AP123" s="845">
        <v>0.1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448</v>
      </c>
      <c r="BP123" s="899"/>
      <c r="BQ123" s="853">
        <v>89580170</v>
      </c>
      <c r="BR123" s="854"/>
      <c r="BS123" s="854"/>
      <c r="BT123" s="854"/>
      <c r="BU123" s="854"/>
      <c r="BV123" s="854">
        <v>90649490</v>
      </c>
      <c r="BW123" s="854"/>
      <c r="BX123" s="854"/>
      <c r="BY123" s="854"/>
      <c r="BZ123" s="854"/>
      <c r="CA123" s="854">
        <v>89985679</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449</v>
      </c>
      <c r="AB124" s="798"/>
      <c r="AC124" s="798"/>
      <c r="AD124" s="798"/>
      <c r="AE124" s="799"/>
      <c r="AF124" s="800" t="s">
        <v>449</v>
      </c>
      <c r="AG124" s="798"/>
      <c r="AH124" s="798"/>
      <c r="AI124" s="798"/>
      <c r="AJ124" s="799"/>
      <c r="AK124" s="800" t="s">
        <v>449</v>
      </c>
      <c r="AL124" s="798"/>
      <c r="AM124" s="798"/>
      <c r="AN124" s="798"/>
      <c r="AO124" s="799"/>
      <c r="AP124" s="845" t="s">
        <v>449</v>
      </c>
      <c r="AQ124" s="846"/>
      <c r="AR124" s="846"/>
      <c r="AS124" s="846"/>
      <c r="AT124" s="847"/>
      <c r="AU124" s="848" t="s">
        <v>450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449</v>
      </c>
      <c r="BR124" s="852"/>
      <c r="BS124" s="852"/>
      <c r="BT124" s="852"/>
      <c r="BU124" s="852"/>
      <c r="BV124" s="852" t="s">
        <v>449</v>
      </c>
      <c r="BW124" s="852"/>
      <c r="BX124" s="852"/>
      <c r="BY124" s="852"/>
      <c r="BZ124" s="852"/>
      <c r="CA124" s="852" t="s">
        <v>449</v>
      </c>
      <c r="CB124" s="852"/>
      <c r="CC124" s="852"/>
      <c r="CD124" s="852"/>
      <c r="CE124" s="852"/>
      <c r="CF124" s="742"/>
      <c r="CG124" s="743"/>
      <c r="CH124" s="743"/>
      <c r="CI124" s="743"/>
      <c r="CJ124" s="883"/>
      <c r="CK124" s="891"/>
      <c r="CL124" s="891"/>
      <c r="CM124" s="891"/>
      <c r="CN124" s="891"/>
      <c r="CO124" s="892"/>
      <c r="CP124" s="856" t="s">
        <v>451</v>
      </c>
      <c r="CQ124" s="857"/>
      <c r="CR124" s="857"/>
      <c r="CS124" s="857"/>
      <c r="CT124" s="857"/>
      <c r="CU124" s="857"/>
      <c r="CV124" s="857"/>
      <c r="CW124" s="857"/>
      <c r="CX124" s="857"/>
      <c r="CY124" s="857"/>
      <c r="CZ124" s="857"/>
      <c r="DA124" s="857"/>
      <c r="DB124" s="857"/>
      <c r="DC124" s="857"/>
      <c r="DD124" s="857"/>
      <c r="DE124" s="857"/>
      <c r="DF124" s="858"/>
      <c r="DG124" s="780">
        <v>21071467</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452</v>
      </c>
      <c r="CL125" s="873"/>
      <c r="CM125" s="873"/>
      <c r="CN125" s="873"/>
      <c r="CO125" s="874"/>
      <c r="CP125" s="881" t="s">
        <v>453</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v>44475</v>
      </c>
      <c r="AG126" s="798"/>
      <c r="AH126" s="798"/>
      <c r="AI126" s="798"/>
      <c r="AJ126" s="799"/>
      <c r="AK126" s="800">
        <v>4212</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454</v>
      </c>
      <c r="CQ126" s="768"/>
      <c r="CR126" s="768"/>
      <c r="CS126" s="768"/>
      <c r="CT126" s="768"/>
      <c r="CU126" s="768"/>
      <c r="CV126" s="768"/>
      <c r="CW126" s="768"/>
      <c r="CX126" s="768"/>
      <c r="CY126" s="768"/>
      <c r="CZ126" s="768"/>
      <c r="DA126" s="768"/>
      <c r="DB126" s="768"/>
      <c r="DC126" s="768"/>
      <c r="DD126" s="768"/>
      <c r="DE126" s="768"/>
      <c r="DF126" s="769"/>
      <c r="DG126" s="834">
        <v>630195</v>
      </c>
      <c r="DH126" s="835"/>
      <c r="DI126" s="835"/>
      <c r="DJ126" s="835"/>
      <c r="DK126" s="835"/>
      <c r="DL126" s="835">
        <v>629785</v>
      </c>
      <c r="DM126" s="835"/>
      <c r="DN126" s="835"/>
      <c r="DO126" s="835"/>
      <c r="DP126" s="835"/>
      <c r="DQ126" s="835">
        <v>622226</v>
      </c>
      <c r="DR126" s="835"/>
      <c r="DS126" s="835"/>
      <c r="DT126" s="835"/>
      <c r="DU126" s="835"/>
      <c r="DV126" s="812">
        <v>2.1</v>
      </c>
      <c r="DW126" s="812"/>
      <c r="DX126" s="812"/>
      <c r="DY126" s="812"/>
      <c r="DZ126" s="813"/>
    </row>
    <row r="127" spans="1:130" s="199" customFormat="1" ht="26.25" customHeight="1" x14ac:dyDescent="0.15">
      <c r="A127" s="840"/>
      <c r="B127" s="841"/>
      <c r="C127" s="859" t="s">
        <v>455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456</v>
      </c>
      <c r="AY127" s="830"/>
      <c r="AZ127" s="830"/>
      <c r="BA127" s="830"/>
      <c r="BB127" s="830"/>
      <c r="BC127" s="830"/>
      <c r="BD127" s="830"/>
      <c r="BE127" s="831"/>
      <c r="BF127" s="829" t="s">
        <v>457</v>
      </c>
      <c r="BG127" s="830"/>
      <c r="BH127" s="830"/>
      <c r="BI127" s="830"/>
      <c r="BJ127" s="830"/>
      <c r="BK127" s="830"/>
      <c r="BL127" s="831"/>
      <c r="BM127" s="829" t="s">
        <v>458</v>
      </c>
      <c r="BN127" s="830"/>
      <c r="BO127" s="830"/>
      <c r="BP127" s="830"/>
      <c r="BQ127" s="830"/>
      <c r="BR127" s="830"/>
      <c r="BS127" s="831"/>
      <c r="BT127" s="829" t="s">
        <v>459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460</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461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462</v>
      </c>
      <c r="X128" s="816"/>
      <c r="Y128" s="816"/>
      <c r="Z128" s="817"/>
      <c r="AA128" s="818">
        <v>1647707</v>
      </c>
      <c r="AB128" s="819"/>
      <c r="AC128" s="819"/>
      <c r="AD128" s="819"/>
      <c r="AE128" s="820"/>
      <c r="AF128" s="821">
        <v>1276251</v>
      </c>
      <c r="AG128" s="819"/>
      <c r="AH128" s="819"/>
      <c r="AI128" s="819"/>
      <c r="AJ128" s="820"/>
      <c r="AK128" s="821">
        <v>1448891</v>
      </c>
      <c r="AL128" s="819"/>
      <c r="AM128" s="819"/>
      <c r="AN128" s="819"/>
      <c r="AO128" s="820"/>
      <c r="AP128" s="822"/>
      <c r="AQ128" s="823"/>
      <c r="AR128" s="823"/>
      <c r="AS128" s="823"/>
      <c r="AT128" s="824"/>
      <c r="AU128" s="235"/>
      <c r="AV128" s="235"/>
      <c r="AW128" s="235"/>
      <c r="AX128" s="825" t="s">
        <v>463</v>
      </c>
      <c r="AY128" s="826"/>
      <c r="AZ128" s="826"/>
      <c r="BA128" s="826"/>
      <c r="BB128" s="826"/>
      <c r="BC128" s="826"/>
      <c r="BD128" s="826"/>
      <c r="BE128" s="827"/>
      <c r="BF128" s="804" t="s">
        <v>111</v>
      </c>
      <c r="BG128" s="805"/>
      <c r="BH128" s="805"/>
      <c r="BI128" s="805"/>
      <c r="BJ128" s="805"/>
      <c r="BK128" s="805"/>
      <c r="BL128" s="828"/>
      <c r="BM128" s="804">
        <v>11.62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464</v>
      </c>
      <c r="CQ128" s="746"/>
      <c r="CR128" s="746"/>
      <c r="CS128" s="746"/>
      <c r="CT128" s="746"/>
      <c r="CU128" s="746"/>
      <c r="CV128" s="746"/>
      <c r="CW128" s="746"/>
      <c r="CX128" s="746"/>
      <c r="CY128" s="746"/>
      <c r="CZ128" s="746"/>
      <c r="DA128" s="746"/>
      <c r="DB128" s="746"/>
      <c r="DC128" s="746"/>
      <c r="DD128" s="746"/>
      <c r="DE128" s="746"/>
      <c r="DF128" s="747"/>
      <c r="DG128" s="808">
        <v>11810</v>
      </c>
      <c r="DH128" s="809"/>
      <c r="DI128" s="809"/>
      <c r="DJ128" s="809"/>
      <c r="DK128" s="809"/>
      <c r="DL128" s="809">
        <v>14192</v>
      </c>
      <c r="DM128" s="809"/>
      <c r="DN128" s="809"/>
      <c r="DO128" s="809"/>
      <c r="DP128" s="809"/>
      <c r="DQ128" s="809">
        <v>16957</v>
      </c>
      <c r="DR128" s="809"/>
      <c r="DS128" s="809"/>
      <c r="DT128" s="809"/>
      <c r="DU128" s="809"/>
      <c r="DV128" s="810">
        <v>0.1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465</v>
      </c>
      <c r="X129" s="795"/>
      <c r="Y129" s="795"/>
      <c r="Z129" s="796"/>
      <c r="AA129" s="797">
        <v>34297869</v>
      </c>
      <c r="AB129" s="798"/>
      <c r="AC129" s="798"/>
      <c r="AD129" s="798"/>
      <c r="AE129" s="799"/>
      <c r="AF129" s="800">
        <v>34855596</v>
      </c>
      <c r="AG129" s="798"/>
      <c r="AH129" s="798"/>
      <c r="AI129" s="798"/>
      <c r="AJ129" s="799"/>
      <c r="AK129" s="800">
        <v>34554893</v>
      </c>
      <c r="AL129" s="798"/>
      <c r="AM129" s="798"/>
      <c r="AN129" s="798"/>
      <c r="AO129" s="799"/>
      <c r="AP129" s="801"/>
      <c r="AQ129" s="802"/>
      <c r="AR129" s="802"/>
      <c r="AS129" s="802"/>
      <c r="AT129" s="803"/>
      <c r="AU129" s="237"/>
      <c r="AV129" s="237"/>
      <c r="AW129" s="237"/>
      <c r="AX129" s="767" t="s">
        <v>466</v>
      </c>
      <c r="AY129" s="768"/>
      <c r="AZ129" s="768"/>
      <c r="BA129" s="768"/>
      <c r="BB129" s="768"/>
      <c r="BC129" s="768"/>
      <c r="BD129" s="768"/>
      <c r="BE129" s="769"/>
      <c r="BF129" s="787" t="s">
        <v>366</v>
      </c>
      <c r="BG129" s="788"/>
      <c r="BH129" s="788"/>
      <c r="BI129" s="788"/>
      <c r="BJ129" s="788"/>
      <c r="BK129" s="788"/>
      <c r="BL129" s="789"/>
      <c r="BM129" s="787">
        <v>16.62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468</v>
      </c>
      <c r="X130" s="795"/>
      <c r="Y130" s="795"/>
      <c r="Z130" s="796"/>
      <c r="AA130" s="797">
        <v>5237752</v>
      </c>
      <c r="AB130" s="798"/>
      <c r="AC130" s="798"/>
      <c r="AD130" s="798"/>
      <c r="AE130" s="799"/>
      <c r="AF130" s="800">
        <v>4964499</v>
      </c>
      <c r="AG130" s="798"/>
      <c r="AH130" s="798"/>
      <c r="AI130" s="798"/>
      <c r="AJ130" s="799"/>
      <c r="AK130" s="800">
        <v>4895268</v>
      </c>
      <c r="AL130" s="798"/>
      <c r="AM130" s="798"/>
      <c r="AN130" s="798"/>
      <c r="AO130" s="799"/>
      <c r="AP130" s="801"/>
      <c r="AQ130" s="802"/>
      <c r="AR130" s="802"/>
      <c r="AS130" s="802"/>
      <c r="AT130" s="803"/>
      <c r="AU130" s="237"/>
      <c r="AV130" s="237"/>
      <c r="AW130" s="237"/>
      <c r="AX130" s="767" t="s">
        <v>469</v>
      </c>
      <c r="AY130" s="768"/>
      <c r="AZ130" s="768"/>
      <c r="BA130" s="768"/>
      <c r="BB130" s="768"/>
      <c r="BC130" s="768"/>
      <c r="BD130" s="768"/>
      <c r="BE130" s="769"/>
      <c r="BF130" s="770">
        <v>2.1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470</v>
      </c>
      <c r="X131" s="778"/>
      <c r="Y131" s="778"/>
      <c r="Z131" s="779"/>
      <c r="AA131" s="780">
        <v>29060117</v>
      </c>
      <c r="AB131" s="781"/>
      <c r="AC131" s="781"/>
      <c r="AD131" s="781"/>
      <c r="AE131" s="782"/>
      <c r="AF131" s="783">
        <v>29891097</v>
      </c>
      <c r="AG131" s="781"/>
      <c r="AH131" s="781"/>
      <c r="AI131" s="781"/>
      <c r="AJ131" s="782"/>
      <c r="AK131" s="783">
        <v>29659625</v>
      </c>
      <c r="AL131" s="781"/>
      <c r="AM131" s="781"/>
      <c r="AN131" s="781"/>
      <c r="AO131" s="782"/>
      <c r="AP131" s="784"/>
      <c r="AQ131" s="785"/>
      <c r="AR131" s="785"/>
      <c r="AS131" s="785"/>
      <c r="AT131" s="786"/>
      <c r="AU131" s="237"/>
      <c r="AV131" s="237"/>
      <c r="AW131" s="237"/>
      <c r="AX131" s="745" t="s">
        <v>471</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473</v>
      </c>
      <c r="W132" s="758"/>
      <c r="X132" s="758"/>
      <c r="Y132" s="758"/>
      <c r="Z132" s="759"/>
      <c r="AA132" s="760">
        <v>2.064361957</v>
      </c>
      <c r="AB132" s="761"/>
      <c r="AC132" s="761"/>
      <c r="AD132" s="761"/>
      <c r="AE132" s="762"/>
      <c r="AF132" s="763">
        <v>2.0222308999999998</v>
      </c>
      <c r="AG132" s="761"/>
      <c r="AH132" s="761"/>
      <c r="AI132" s="761"/>
      <c r="AJ132" s="762"/>
      <c r="AK132" s="763">
        <v>2.2921496819999998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474</v>
      </c>
      <c r="W133" s="737"/>
      <c r="X133" s="737"/>
      <c r="Y133" s="737"/>
      <c r="Z133" s="738"/>
      <c r="AA133" s="739">
        <v>2.4</v>
      </c>
      <c r="AB133" s="740"/>
      <c r="AC133" s="740"/>
      <c r="AD133" s="740"/>
      <c r="AE133" s="741"/>
      <c r="AF133" s="739">
        <v>2.1</v>
      </c>
      <c r="AG133" s="740"/>
      <c r="AH133" s="740"/>
      <c r="AI133" s="740"/>
      <c r="AJ133" s="741"/>
      <c r="AK133" s="739">
        <v>2.1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J110"/>
  <sheetViews>
    <sheetView showGridLines="0" view="pageBreakPreview" topLeftCell="S73"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102"/>
  <sheetViews>
    <sheetView showGridLines="0" topLeftCell="T68" zoomScale="115" zoomScaleNormal="11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475</v>
      </c>
      <c r="B5" s="248"/>
      <c r="C5" s="248"/>
      <c r="D5" s="248"/>
      <c r="E5" s="248"/>
      <c r="F5" s="248"/>
      <c r="G5" s="248"/>
      <c r="H5" s="248"/>
      <c r="I5" s="248"/>
      <c r="J5" s="248"/>
      <c r="K5" s="248"/>
      <c r="L5" s="248"/>
      <c r="M5" s="248"/>
      <c r="N5" s="248"/>
      <c r="O5" s="249"/>
    </row>
    <row r="6" spans="1:16" x14ac:dyDescent="0.15">
      <c r="A6" s="250"/>
      <c r="B6" s="246"/>
      <c r="C6" s="246"/>
      <c r="D6" s="246"/>
      <c r="E6" s="246"/>
      <c r="F6" s="246"/>
      <c r="G6" s="251" t="s">
        <v>476</v>
      </c>
      <c r="H6" s="251"/>
      <c r="I6" s="251"/>
      <c r="J6" s="251"/>
      <c r="K6" s="246"/>
      <c r="L6" s="246"/>
      <c r="M6" s="246"/>
      <c r="N6" s="246"/>
    </row>
    <row r="7" spans="1:16" x14ac:dyDescent="0.15">
      <c r="A7" s="250"/>
      <c r="B7" s="246"/>
      <c r="C7" s="246"/>
      <c r="D7" s="246"/>
      <c r="E7" s="246"/>
      <c r="F7" s="246"/>
      <c r="G7" s="253"/>
      <c r="H7" s="254"/>
      <c r="I7" s="254"/>
      <c r="J7" s="255"/>
      <c r="K7" s="1152" t="s">
        <v>477</v>
      </c>
      <c r="L7" s="256"/>
      <c r="M7" s="257" t="s">
        <v>478</v>
      </c>
      <c r="N7" s="258"/>
    </row>
    <row r="8" spans="1:16" x14ac:dyDescent="0.15">
      <c r="A8" s="250"/>
      <c r="B8" s="246"/>
      <c r="C8" s="246"/>
      <c r="D8" s="246"/>
      <c r="E8" s="246"/>
      <c r="F8" s="246"/>
      <c r="G8" s="259"/>
      <c r="H8" s="260"/>
      <c r="I8" s="260"/>
      <c r="J8" s="261"/>
      <c r="K8" s="1153"/>
      <c r="L8" s="262" t="s">
        <v>479</v>
      </c>
      <c r="M8" s="263" t="s">
        <v>480</v>
      </c>
      <c r="N8" s="264" t="s">
        <v>481</v>
      </c>
    </row>
    <row r="9" spans="1:16" x14ac:dyDescent="0.15">
      <c r="A9" s="250"/>
      <c r="B9" s="246"/>
      <c r="C9" s="246"/>
      <c r="D9" s="246"/>
      <c r="E9" s="246"/>
      <c r="F9" s="246"/>
      <c r="G9" s="1166" t="s">
        <v>482</v>
      </c>
      <c r="H9" s="1167"/>
      <c r="I9" s="1167"/>
      <c r="J9" s="1168"/>
      <c r="K9" s="265">
        <v>11410534</v>
      </c>
      <c r="L9" s="266">
        <v>60478</v>
      </c>
      <c r="M9" s="267">
        <v>56186</v>
      </c>
      <c r="N9" s="268">
        <v>7.6</v>
      </c>
    </row>
    <row r="10" spans="1:16" x14ac:dyDescent="0.15">
      <c r="A10" s="250"/>
      <c r="B10" s="246"/>
      <c r="C10" s="246"/>
      <c r="D10" s="246"/>
      <c r="E10" s="246"/>
      <c r="F10" s="246"/>
      <c r="G10" s="1166" t="s">
        <v>483</v>
      </c>
      <c r="H10" s="1167"/>
      <c r="I10" s="1167"/>
      <c r="J10" s="1168"/>
      <c r="K10" s="269">
        <v>1111394</v>
      </c>
      <c r="L10" s="270">
        <v>5891</v>
      </c>
      <c r="M10" s="271">
        <v>3767</v>
      </c>
      <c r="N10" s="272">
        <v>56.4</v>
      </c>
    </row>
    <row r="11" spans="1:16" ht="13.5" customHeight="1" x14ac:dyDescent="0.15">
      <c r="A11" s="250"/>
      <c r="B11" s="246"/>
      <c r="C11" s="246"/>
      <c r="D11" s="246"/>
      <c r="E11" s="246"/>
      <c r="F11" s="246"/>
      <c r="G11" s="1166" t="s">
        <v>484</v>
      </c>
      <c r="H11" s="1167"/>
      <c r="I11" s="1167"/>
      <c r="J11" s="1168"/>
      <c r="K11" s="269">
        <v>297568</v>
      </c>
      <c r="L11" s="270">
        <v>1577</v>
      </c>
      <c r="M11" s="271">
        <v>1509</v>
      </c>
      <c r="N11" s="272">
        <v>4.5</v>
      </c>
    </row>
    <row r="12" spans="1:16" ht="13.5" customHeight="1" x14ac:dyDescent="0.15">
      <c r="A12" s="250"/>
      <c r="B12" s="246"/>
      <c r="C12" s="246"/>
      <c r="D12" s="246"/>
      <c r="E12" s="246"/>
      <c r="F12" s="246"/>
      <c r="G12" s="1166" t="s">
        <v>485</v>
      </c>
      <c r="H12" s="1167"/>
      <c r="I12" s="1167"/>
      <c r="J12" s="1168"/>
      <c r="K12" s="269">
        <v>30670</v>
      </c>
      <c r="L12" s="270">
        <v>163</v>
      </c>
      <c r="M12" s="271">
        <v>918</v>
      </c>
      <c r="N12" s="272">
        <v>-82.2</v>
      </c>
    </row>
    <row r="13" spans="1:16" ht="13.5" customHeight="1" x14ac:dyDescent="0.15">
      <c r="A13" s="250"/>
      <c r="B13" s="246"/>
      <c r="C13" s="246"/>
      <c r="D13" s="246"/>
      <c r="E13" s="246"/>
      <c r="F13" s="246"/>
      <c r="G13" s="1166" t="s">
        <v>486</v>
      </c>
      <c r="H13" s="1167"/>
      <c r="I13" s="1167"/>
      <c r="J13" s="1168"/>
      <c r="K13" s="269" t="s">
        <v>487</v>
      </c>
      <c r="L13" s="270" t="s">
        <v>487</v>
      </c>
      <c r="M13" s="271">
        <v>18</v>
      </c>
      <c r="N13" s="272" t="s">
        <v>487</v>
      </c>
    </row>
    <row r="14" spans="1:16" ht="13.5" customHeight="1" x14ac:dyDescent="0.15">
      <c r="A14" s="250"/>
      <c r="B14" s="246"/>
      <c r="C14" s="246"/>
      <c r="D14" s="246"/>
      <c r="E14" s="246"/>
      <c r="F14" s="246"/>
      <c r="G14" s="1166" t="s">
        <v>488</v>
      </c>
      <c r="H14" s="1167"/>
      <c r="I14" s="1167"/>
      <c r="J14" s="1168"/>
      <c r="K14" s="269">
        <v>329496</v>
      </c>
      <c r="L14" s="270">
        <v>1746</v>
      </c>
      <c r="M14" s="271">
        <v>2305</v>
      </c>
      <c r="N14" s="272">
        <v>-24.3</v>
      </c>
    </row>
    <row r="15" spans="1:16" ht="13.5" customHeight="1" x14ac:dyDescent="0.15">
      <c r="A15" s="250"/>
      <c r="B15" s="246"/>
      <c r="C15" s="246"/>
      <c r="D15" s="246"/>
      <c r="E15" s="246"/>
      <c r="F15" s="246"/>
      <c r="G15" s="1166" t="s">
        <v>489</v>
      </c>
      <c r="H15" s="1167"/>
      <c r="I15" s="1167"/>
      <c r="J15" s="1168"/>
      <c r="K15" s="269">
        <v>64890</v>
      </c>
      <c r="L15" s="270">
        <v>344</v>
      </c>
      <c r="M15" s="271">
        <v>1282</v>
      </c>
      <c r="N15" s="272">
        <v>-73.2</v>
      </c>
    </row>
    <row r="16" spans="1:16" x14ac:dyDescent="0.15">
      <c r="A16" s="250"/>
      <c r="B16" s="246"/>
      <c r="C16" s="246"/>
      <c r="D16" s="246"/>
      <c r="E16" s="246"/>
      <c r="F16" s="246"/>
      <c r="G16" s="1169" t="s">
        <v>490</v>
      </c>
      <c r="H16" s="1170"/>
      <c r="I16" s="1170"/>
      <c r="J16" s="1171"/>
      <c r="K16" s="270">
        <v>-523566</v>
      </c>
      <c r="L16" s="270">
        <v>-2775</v>
      </c>
      <c r="M16" s="271">
        <v>-4349</v>
      </c>
      <c r="N16" s="272">
        <v>-36.200000000000003</v>
      </c>
    </row>
    <row r="17" spans="1:16" x14ac:dyDescent="0.15">
      <c r="A17" s="250"/>
      <c r="B17" s="246"/>
      <c r="C17" s="246"/>
      <c r="D17" s="246"/>
      <c r="E17" s="246"/>
      <c r="F17" s="246"/>
      <c r="G17" s="1169" t="s">
        <v>169</v>
      </c>
      <c r="H17" s="1170"/>
      <c r="I17" s="1170"/>
      <c r="J17" s="1171"/>
      <c r="K17" s="270">
        <v>12720986</v>
      </c>
      <c r="L17" s="270">
        <v>67423</v>
      </c>
      <c r="M17" s="271">
        <v>61636</v>
      </c>
      <c r="N17" s="272">
        <v>9.4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491</v>
      </c>
      <c r="H19" s="246"/>
      <c r="I19" s="246"/>
      <c r="J19" s="246"/>
      <c r="K19" s="246"/>
      <c r="L19" s="246"/>
      <c r="M19" s="246"/>
      <c r="N19" s="246"/>
    </row>
    <row r="20" spans="1:16" x14ac:dyDescent="0.15">
      <c r="A20" s="250"/>
      <c r="B20" s="246"/>
      <c r="C20" s="246"/>
      <c r="D20" s="246"/>
      <c r="E20" s="246"/>
      <c r="F20" s="246"/>
      <c r="G20" s="274"/>
      <c r="H20" s="275"/>
      <c r="I20" s="275"/>
      <c r="J20" s="276"/>
      <c r="K20" s="277" t="s">
        <v>492</v>
      </c>
      <c r="L20" s="278" t="s">
        <v>493</v>
      </c>
      <c r="M20" s="279" t="s">
        <v>494</v>
      </c>
      <c r="N20" s="280"/>
    </row>
    <row r="21" spans="1:16" s="286" customFormat="1" x14ac:dyDescent="0.15">
      <c r="A21" s="281"/>
      <c r="B21" s="251"/>
      <c r="C21" s="251"/>
      <c r="D21" s="251"/>
      <c r="E21" s="251"/>
      <c r="F21" s="251"/>
      <c r="G21" s="1163" t="s">
        <v>495</v>
      </c>
      <c r="H21" s="1164"/>
      <c r="I21" s="1164"/>
      <c r="J21" s="1165"/>
      <c r="K21" s="282">
        <v>6.71</v>
      </c>
      <c r="L21" s="283">
        <v>6.07</v>
      </c>
      <c r="M21" s="284">
        <v>0.64</v>
      </c>
      <c r="N21" s="251"/>
      <c r="O21" s="285"/>
      <c r="P21" s="281"/>
    </row>
    <row r="22" spans="1:16" s="286" customFormat="1" x14ac:dyDescent="0.15">
      <c r="A22" s="281"/>
      <c r="B22" s="251"/>
      <c r="C22" s="251"/>
      <c r="D22" s="251"/>
      <c r="E22" s="251"/>
      <c r="F22" s="251"/>
      <c r="G22" s="1163" t="s">
        <v>496</v>
      </c>
      <c r="H22" s="1164"/>
      <c r="I22" s="1164"/>
      <c r="J22" s="1165"/>
      <c r="K22" s="287">
        <v>103.6</v>
      </c>
      <c r="L22" s="288">
        <v>100.6</v>
      </c>
      <c r="M22" s="289">
        <v>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499</v>
      </c>
      <c r="H29" s="251"/>
      <c r="I29" s="251"/>
      <c r="J29" s="251"/>
      <c r="K29" s="246"/>
      <c r="L29" s="246"/>
      <c r="M29" s="246"/>
      <c r="N29" s="246"/>
      <c r="O29" s="295"/>
    </row>
    <row r="30" spans="1:16" x14ac:dyDescent="0.15">
      <c r="A30" s="250"/>
      <c r="B30" s="246"/>
      <c r="C30" s="246"/>
      <c r="D30" s="246"/>
      <c r="E30" s="246"/>
      <c r="F30" s="246"/>
      <c r="G30" s="253"/>
      <c r="H30" s="254"/>
      <c r="I30" s="254"/>
      <c r="J30" s="255"/>
      <c r="K30" s="1152" t="s">
        <v>477</v>
      </c>
      <c r="L30" s="256"/>
      <c r="M30" s="257" t="s">
        <v>478</v>
      </c>
      <c r="N30" s="258"/>
    </row>
    <row r="31" spans="1:16" x14ac:dyDescent="0.15">
      <c r="A31" s="250"/>
      <c r="B31" s="246"/>
      <c r="C31" s="246"/>
      <c r="D31" s="246"/>
      <c r="E31" s="246"/>
      <c r="F31" s="246"/>
      <c r="G31" s="259"/>
      <c r="H31" s="260"/>
      <c r="I31" s="260"/>
      <c r="J31" s="261"/>
      <c r="K31" s="1153"/>
      <c r="L31" s="262" t="s">
        <v>479</v>
      </c>
      <c r="M31" s="263" t="s">
        <v>480</v>
      </c>
      <c r="N31" s="264" t="s">
        <v>481</v>
      </c>
    </row>
    <row r="32" spans="1:16" ht="27" customHeight="1" x14ac:dyDescent="0.15">
      <c r="A32" s="250"/>
      <c r="B32" s="246"/>
      <c r="C32" s="246"/>
      <c r="D32" s="246"/>
      <c r="E32" s="246"/>
      <c r="F32" s="246"/>
      <c r="G32" s="1154" t="s">
        <v>500</v>
      </c>
      <c r="H32" s="1155"/>
      <c r="I32" s="1155"/>
      <c r="J32" s="1156"/>
      <c r="K32" s="296">
        <v>5662273</v>
      </c>
      <c r="L32" s="296">
        <v>30011</v>
      </c>
      <c r="M32" s="297">
        <v>26755</v>
      </c>
      <c r="N32" s="298">
        <v>12.2</v>
      </c>
    </row>
    <row r="33" spans="1:16" ht="13.5" customHeight="1" x14ac:dyDescent="0.15">
      <c r="A33" s="250"/>
      <c r="B33" s="246"/>
      <c r="C33" s="246"/>
      <c r="D33" s="246"/>
      <c r="E33" s="246"/>
      <c r="F33" s="246"/>
      <c r="G33" s="1154" t="s">
        <v>501</v>
      </c>
      <c r="H33" s="1155"/>
      <c r="I33" s="1155"/>
      <c r="J33" s="1156"/>
      <c r="K33" s="296" t="s">
        <v>487</v>
      </c>
      <c r="L33" s="296" t="s">
        <v>487</v>
      </c>
      <c r="M33" s="297" t="s">
        <v>487</v>
      </c>
      <c r="N33" s="298" t="s">
        <v>487</v>
      </c>
    </row>
    <row r="34" spans="1:16" ht="27" customHeight="1" x14ac:dyDescent="0.15">
      <c r="A34" s="250"/>
      <c r="B34" s="246"/>
      <c r="C34" s="246"/>
      <c r="D34" s="246"/>
      <c r="E34" s="246"/>
      <c r="F34" s="246"/>
      <c r="G34" s="1154" t="s">
        <v>502</v>
      </c>
      <c r="H34" s="1155"/>
      <c r="I34" s="1155"/>
      <c r="J34" s="1156"/>
      <c r="K34" s="296" t="s">
        <v>487</v>
      </c>
      <c r="L34" s="296" t="s">
        <v>487</v>
      </c>
      <c r="M34" s="297">
        <v>35</v>
      </c>
      <c r="N34" s="298" t="s">
        <v>487</v>
      </c>
    </row>
    <row r="35" spans="1:16" ht="27" customHeight="1" x14ac:dyDescent="0.15">
      <c r="A35" s="250"/>
      <c r="B35" s="246"/>
      <c r="C35" s="246"/>
      <c r="D35" s="246"/>
      <c r="E35" s="246"/>
      <c r="F35" s="246"/>
      <c r="G35" s="1154" t="s">
        <v>503</v>
      </c>
      <c r="H35" s="1155"/>
      <c r="I35" s="1155"/>
      <c r="J35" s="1156"/>
      <c r="K35" s="296">
        <v>1121884</v>
      </c>
      <c r="L35" s="296">
        <v>5946</v>
      </c>
      <c r="M35" s="297">
        <v>6876</v>
      </c>
      <c r="N35" s="298">
        <v>-13.5</v>
      </c>
    </row>
    <row r="36" spans="1:16" ht="27" customHeight="1" x14ac:dyDescent="0.15">
      <c r="A36" s="250"/>
      <c r="B36" s="246"/>
      <c r="C36" s="246"/>
      <c r="D36" s="246"/>
      <c r="E36" s="246"/>
      <c r="F36" s="246"/>
      <c r="G36" s="1154" t="s">
        <v>504</v>
      </c>
      <c r="H36" s="1155"/>
      <c r="I36" s="1155"/>
      <c r="J36" s="1156"/>
      <c r="K36" s="296">
        <v>198396</v>
      </c>
      <c r="L36" s="296">
        <v>1052</v>
      </c>
      <c r="M36" s="297">
        <v>711</v>
      </c>
      <c r="N36" s="298">
        <v>48</v>
      </c>
    </row>
    <row r="37" spans="1:16" ht="13.5" customHeight="1" x14ac:dyDescent="0.15">
      <c r="A37" s="250"/>
      <c r="B37" s="246"/>
      <c r="C37" s="246"/>
      <c r="D37" s="246"/>
      <c r="E37" s="246"/>
      <c r="F37" s="246"/>
      <c r="G37" s="1154" t="s">
        <v>505</v>
      </c>
      <c r="H37" s="1155"/>
      <c r="I37" s="1155"/>
      <c r="J37" s="1156"/>
      <c r="K37" s="296">
        <v>41449</v>
      </c>
      <c r="L37" s="296">
        <v>220</v>
      </c>
      <c r="M37" s="297">
        <v>1771</v>
      </c>
      <c r="N37" s="298">
        <v>-87.6</v>
      </c>
    </row>
    <row r="38" spans="1:16" ht="27" customHeight="1" x14ac:dyDescent="0.15">
      <c r="A38" s="250"/>
      <c r="B38" s="246"/>
      <c r="C38" s="246"/>
      <c r="D38" s="246"/>
      <c r="E38" s="246"/>
      <c r="F38" s="246"/>
      <c r="G38" s="1157" t="s">
        <v>506</v>
      </c>
      <c r="H38" s="1158"/>
      <c r="I38" s="1158"/>
      <c r="J38" s="1159"/>
      <c r="K38" s="299" t="s">
        <v>487</v>
      </c>
      <c r="L38" s="299" t="s">
        <v>487</v>
      </c>
      <c r="M38" s="300">
        <v>0</v>
      </c>
      <c r="N38" s="301" t="s">
        <v>487</v>
      </c>
      <c r="O38" s="295"/>
    </row>
    <row r="39" spans="1:16" x14ac:dyDescent="0.15">
      <c r="A39" s="250"/>
      <c r="B39" s="246"/>
      <c r="C39" s="246"/>
      <c r="D39" s="246"/>
      <c r="E39" s="246"/>
      <c r="F39" s="246"/>
      <c r="G39" s="1157" t="s">
        <v>507</v>
      </c>
      <c r="H39" s="1158"/>
      <c r="I39" s="1158"/>
      <c r="J39" s="1159"/>
      <c r="K39" s="302">
        <v>-1448891</v>
      </c>
      <c r="L39" s="302">
        <v>-7679</v>
      </c>
      <c r="M39" s="303">
        <v>-7763</v>
      </c>
      <c r="N39" s="304">
        <v>-1.1000000000000001</v>
      </c>
      <c r="O39" s="295"/>
    </row>
    <row r="40" spans="1:16" ht="27" customHeight="1" x14ac:dyDescent="0.15">
      <c r="A40" s="250"/>
      <c r="B40" s="246"/>
      <c r="C40" s="246"/>
      <c r="D40" s="246"/>
      <c r="E40" s="246"/>
      <c r="F40" s="246"/>
      <c r="G40" s="1154" t="s">
        <v>508</v>
      </c>
      <c r="H40" s="1155"/>
      <c r="I40" s="1155"/>
      <c r="J40" s="1156"/>
      <c r="K40" s="302">
        <v>-4895268</v>
      </c>
      <c r="L40" s="302">
        <v>-25946</v>
      </c>
      <c r="M40" s="303">
        <v>-22050</v>
      </c>
      <c r="N40" s="304">
        <v>17.7</v>
      </c>
      <c r="O40" s="295"/>
    </row>
    <row r="41" spans="1:16" x14ac:dyDescent="0.15">
      <c r="A41" s="250"/>
      <c r="B41" s="246"/>
      <c r="C41" s="246"/>
      <c r="D41" s="246"/>
      <c r="E41" s="246"/>
      <c r="F41" s="246"/>
      <c r="G41" s="1160" t="s">
        <v>280</v>
      </c>
      <c r="H41" s="1161"/>
      <c r="I41" s="1161"/>
      <c r="J41" s="1162"/>
      <c r="K41" s="296">
        <v>679843</v>
      </c>
      <c r="L41" s="302">
        <v>3603</v>
      </c>
      <c r="M41" s="303">
        <v>6336</v>
      </c>
      <c r="N41" s="304">
        <v>-43.1</v>
      </c>
      <c r="O41" s="295"/>
    </row>
    <row r="42" spans="1:16" x14ac:dyDescent="0.15">
      <c r="A42" s="250"/>
      <c r="B42" s="246"/>
      <c r="C42" s="246"/>
      <c r="D42" s="246"/>
      <c r="E42" s="246"/>
      <c r="F42" s="246"/>
      <c r="G42" s="305" t="s">
        <v>509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511</v>
      </c>
      <c r="H48" s="310"/>
      <c r="I48" s="310"/>
      <c r="J48" s="310"/>
      <c r="K48" s="310"/>
      <c r="L48" s="310"/>
      <c r="M48" s="311"/>
      <c r="N48" s="310"/>
    </row>
    <row r="49" spans="1:14" ht="13.5" customHeight="1" x14ac:dyDescent="0.15">
      <c r="A49" s="250"/>
      <c r="B49" s="246"/>
      <c r="C49" s="246"/>
      <c r="D49" s="246"/>
      <c r="E49" s="246"/>
      <c r="F49" s="246"/>
      <c r="G49" s="312"/>
      <c r="H49" s="313"/>
      <c r="I49" s="1147" t="s">
        <v>477</v>
      </c>
      <c r="J49" s="1149" t="s">
        <v>512</v>
      </c>
      <c r="K49" s="1150"/>
      <c r="L49" s="1150"/>
      <c r="M49" s="1150"/>
      <c r="N49" s="1151"/>
    </row>
    <row r="50" spans="1:14" x14ac:dyDescent="0.15">
      <c r="A50" s="250"/>
      <c r="B50" s="246"/>
      <c r="C50" s="246"/>
      <c r="D50" s="246"/>
      <c r="E50" s="246"/>
      <c r="F50" s="246"/>
      <c r="G50" s="314"/>
      <c r="H50" s="315"/>
      <c r="I50" s="1148"/>
      <c r="J50" s="316" t="s">
        <v>513</v>
      </c>
      <c r="K50" s="317" t="s">
        <v>514</v>
      </c>
      <c r="L50" s="318" t="s">
        <v>515</v>
      </c>
      <c r="M50" s="319" t="s">
        <v>516</v>
      </c>
      <c r="N50" s="320" t="s">
        <v>517</v>
      </c>
    </row>
    <row r="51" spans="1:14" x14ac:dyDescent="0.15">
      <c r="A51" s="250"/>
      <c r="B51" s="246"/>
      <c r="C51" s="246"/>
      <c r="D51" s="246"/>
      <c r="E51" s="246"/>
      <c r="F51" s="246"/>
      <c r="G51" s="312" t="s">
        <v>518</v>
      </c>
      <c r="H51" s="313"/>
      <c r="I51" s="321">
        <v>5396711</v>
      </c>
      <c r="J51" s="322">
        <v>28080</v>
      </c>
      <c r="K51" s="323">
        <v>-30.5</v>
      </c>
      <c r="L51" s="324">
        <v>39425</v>
      </c>
      <c r="M51" s="325">
        <v>2.1</v>
      </c>
      <c r="N51" s="326">
        <v>-32.6</v>
      </c>
    </row>
    <row r="52" spans="1:14" x14ac:dyDescent="0.15">
      <c r="A52" s="250"/>
      <c r="B52" s="246"/>
      <c r="C52" s="246"/>
      <c r="D52" s="246"/>
      <c r="E52" s="246"/>
      <c r="F52" s="246"/>
      <c r="G52" s="327"/>
      <c r="H52" s="328" t="s">
        <v>519</v>
      </c>
      <c r="I52" s="329">
        <v>2796667</v>
      </c>
      <c r="J52" s="330">
        <v>14552</v>
      </c>
      <c r="K52" s="331">
        <v>-10.6</v>
      </c>
      <c r="L52" s="332">
        <v>22414</v>
      </c>
      <c r="M52" s="333">
        <v>-0.1</v>
      </c>
      <c r="N52" s="334">
        <v>-10.5</v>
      </c>
    </row>
    <row r="53" spans="1:14" x14ac:dyDescent="0.15">
      <c r="A53" s="250"/>
      <c r="B53" s="246"/>
      <c r="C53" s="246"/>
      <c r="D53" s="246"/>
      <c r="E53" s="246"/>
      <c r="F53" s="246"/>
      <c r="G53" s="312" t="s">
        <v>520</v>
      </c>
      <c r="H53" s="313"/>
      <c r="I53" s="321">
        <v>5773393</v>
      </c>
      <c r="J53" s="322">
        <v>30101</v>
      </c>
      <c r="K53" s="323">
        <v>7.2</v>
      </c>
      <c r="L53" s="324">
        <v>43141</v>
      </c>
      <c r="M53" s="325">
        <v>9.4</v>
      </c>
      <c r="N53" s="326">
        <v>-2.2000000000000002</v>
      </c>
    </row>
    <row r="54" spans="1:14" x14ac:dyDescent="0.15">
      <c r="A54" s="250"/>
      <c r="B54" s="246"/>
      <c r="C54" s="246"/>
      <c r="D54" s="246"/>
      <c r="E54" s="246"/>
      <c r="F54" s="246"/>
      <c r="G54" s="327"/>
      <c r="H54" s="328" t="s">
        <v>519</v>
      </c>
      <c r="I54" s="329">
        <v>2978942</v>
      </c>
      <c r="J54" s="330">
        <v>15531</v>
      </c>
      <c r="K54" s="331">
        <v>6.7</v>
      </c>
      <c r="L54" s="332">
        <v>21887</v>
      </c>
      <c r="M54" s="333">
        <v>-2.4</v>
      </c>
      <c r="N54" s="334">
        <v>9.1</v>
      </c>
    </row>
    <row r="55" spans="1:14" x14ac:dyDescent="0.15">
      <c r="A55" s="250"/>
      <c r="B55" s="246"/>
      <c r="C55" s="246"/>
      <c r="D55" s="246"/>
      <c r="E55" s="246"/>
      <c r="F55" s="246"/>
      <c r="G55" s="312" t="s">
        <v>521</v>
      </c>
      <c r="H55" s="313"/>
      <c r="I55" s="321">
        <v>4591929</v>
      </c>
      <c r="J55" s="322">
        <v>24060</v>
      </c>
      <c r="K55" s="323">
        <v>-20.100000000000001</v>
      </c>
      <c r="L55" s="324">
        <v>45117</v>
      </c>
      <c r="M55" s="325">
        <v>4.5999999999999996</v>
      </c>
      <c r="N55" s="326">
        <v>-24.7</v>
      </c>
    </row>
    <row r="56" spans="1:14" x14ac:dyDescent="0.15">
      <c r="A56" s="250"/>
      <c r="B56" s="246"/>
      <c r="C56" s="246"/>
      <c r="D56" s="246"/>
      <c r="E56" s="246"/>
      <c r="F56" s="246"/>
      <c r="G56" s="327"/>
      <c r="H56" s="328" t="s">
        <v>519</v>
      </c>
      <c r="I56" s="329">
        <v>2676645</v>
      </c>
      <c r="J56" s="330">
        <v>14024</v>
      </c>
      <c r="K56" s="331">
        <v>-9.6999999999999993</v>
      </c>
      <c r="L56" s="332">
        <v>25589</v>
      </c>
      <c r="M56" s="333">
        <v>16.899999999999999</v>
      </c>
      <c r="N56" s="334">
        <v>-26.6</v>
      </c>
    </row>
    <row r="57" spans="1:14" x14ac:dyDescent="0.15">
      <c r="A57" s="250"/>
      <c r="B57" s="246"/>
      <c r="C57" s="246"/>
      <c r="D57" s="246"/>
      <c r="E57" s="246"/>
      <c r="F57" s="246"/>
      <c r="G57" s="312" t="s">
        <v>522</v>
      </c>
      <c r="H57" s="313"/>
      <c r="I57" s="321">
        <v>3774962</v>
      </c>
      <c r="J57" s="322">
        <v>19908</v>
      </c>
      <c r="K57" s="323">
        <v>-17.3</v>
      </c>
      <c r="L57" s="324">
        <v>43532</v>
      </c>
      <c r="M57" s="325">
        <v>-3.5</v>
      </c>
      <c r="N57" s="326">
        <v>-13.8</v>
      </c>
    </row>
    <row r="58" spans="1:14" x14ac:dyDescent="0.15">
      <c r="A58" s="250"/>
      <c r="B58" s="246"/>
      <c r="C58" s="246"/>
      <c r="D58" s="246"/>
      <c r="E58" s="246"/>
      <c r="F58" s="246"/>
      <c r="G58" s="327"/>
      <c r="H58" s="328" t="s">
        <v>519</v>
      </c>
      <c r="I58" s="329">
        <v>1855034</v>
      </c>
      <c r="J58" s="330">
        <v>9783</v>
      </c>
      <c r="K58" s="331">
        <v>-30.2</v>
      </c>
      <c r="L58" s="332">
        <v>25435</v>
      </c>
      <c r="M58" s="333">
        <v>-0.6</v>
      </c>
      <c r="N58" s="334">
        <v>-29.6</v>
      </c>
    </row>
    <row r="59" spans="1:14" x14ac:dyDescent="0.15">
      <c r="A59" s="250"/>
      <c r="B59" s="246"/>
      <c r="C59" s="246"/>
      <c r="D59" s="246"/>
      <c r="E59" s="246"/>
      <c r="F59" s="246"/>
      <c r="G59" s="312" t="s">
        <v>523</v>
      </c>
      <c r="H59" s="313"/>
      <c r="I59" s="321">
        <v>5030689</v>
      </c>
      <c r="J59" s="322">
        <v>26663</v>
      </c>
      <c r="K59" s="323">
        <v>33.9</v>
      </c>
      <c r="L59" s="324">
        <v>39893</v>
      </c>
      <c r="M59" s="325">
        <v>-8.4</v>
      </c>
      <c r="N59" s="326">
        <v>42.3</v>
      </c>
    </row>
    <row r="60" spans="1:14" x14ac:dyDescent="0.15">
      <c r="A60" s="250"/>
      <c r="B60" s="246"/>
      <c r="C60" s="246"/>
      <c r="D60" s="246"/>
      <c r="E60" s="246"/>
      <c r="F60" s="246"/>
      <c r="G60" s="327"/>
      <c r="H60" s="328" t="s">
        <v>519</v>
      </c>
      <c r="I60" s="335">
        <v>2361173</v>
      </c>
      <c r="J60" s="330">
        <v>12515</v>
      </c>
      <c r="K60" s="331">
        <v>27.9</v>
      </c>
      <c r="L60" s="332">
        <v>26170</v>
      </c>
      <c r="M60" s="333">
        <v>2.9</v>
      </c>
      <c r="N60" s="334">
        <v>25</v>
      </c>
    </row>
    <row r="61" spans="1:14" x14ac:dyDescent="0.15">
      <c r="A61" s="250"/>
      <c r="B61" s="246"/>
      <c r="C61" s="246"/>
      <c r="D61" s="246"/>
      <c r="E61" s="246"/>
      <c r="F61" s="246"/>
      <c r="G61" s="312" t="s">
        <v>524</v>
      </c>
      <c r="H61" s="336"/>
      <c r="I61" s="337">
        <v>4913537</v>
      </c>
      <c r="J61" s="338">
        <v>25762</v>
      </c>
      <c r="K61" s="339">
        <v>-5.4</v>
      </c>
      <c r="L61" s="340">
        <v>42222</v>
      </c>
      <c r="M61" s="341">
        <v>0.8</v>
      </c>
      <c r="N61" s="326">
        <v>-6.2</v>
      </c>
    </row>
    <row r="62" spans="1:14" x14ac:dyDescent="0.15">
      <c r="A62" s="250"/>
      <c r="B62" s="246"/>
      <c r="C62" s="246"/>
      <c r="D62" s="246"/>
      <c r="E62" s="246"/>
      <c r="F62" s="246"/>
      <c r="G62" s="327"/>
      <c r="H62" s="328" t="s">
        <v>519</v>
      </c>
      <c r="I62" s="329">
        <v>2533692</v>
      </c>
      <c r="J62" s="330">
        <v>13281</v>
      </c>
      <c r="K62" s="331">
        <v>-3.2</v>
      </c>
      <c r="L62" s="332">
        <v>24299</v>
      </c>
      <c r="M62" s="333">
        <v>3.3</v>
      </c>
      <c r="N62" s="334">
        <v>-6.5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37"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132"/>
  <sheetViews>
    <sheetView showGridLines="0" topLeftCell="A97"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00B0F0"/>
    <pageSetUpPr fitToPage="1"/>
  </sheetPr>
  <dimension ref="B1:J53"/>
  <sheetViews>
    <sheetView showGridLines="0" topLeftCell="I44" zoomScale="130" zoomScaleNormal="13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72" t="s">
        <v>3</v>
      </c>
      <c r="D47" s="1172"/>
      <c r="E47" s="1173"/>
      <c r="F47" s="11">
        <v>6.58</v>
      </c>
      <c r="G47" s="12">
        <v>7.16</v>
      </c>
      <c r="H47" s="12">
        <v>7.6</v>
      </c>
      <c r="I47" s="12">
        <v>7.97</v>
      </c>
      <c r="J47" s="13">
        <v>7.22</v>
      </c>
    </row>
    <row r="48" spans="2:10" ht="57.75" customHeight="1" x14ac:dyDescent="0.15">
      <c r="B48" s="14"/>
      <c r="C48" s="1174" t="s">
        <v>4</v>
      </c>
      <c r="D48" s="1174"/>
      <c r="E48" s="1175"/>
      <c r="F48" s="15">
        <v>1.01</v>
      </c>
      <c r="G48" s="16">
        <v>0.91</v>
      </c>
      <c r="H48" s="16">
        <v>0.85</v>
      </c>
      <c r="I48" s="16">
        <v>0.79</v>
      </c>
      <c r="J48" s="17">
        <v>0.69</v>
      </c>
    </row>
    <row r="49" spans="2:10" ht="57.75" customHeight="1" thickBot="1" x14ac:dyDescent="0.2">
      <c r="B49" s="18"/>
      <c r="C49" s="1176" t="s">
        <v>5</v>
      </c>
      <c r="D49" s="1176"/>
      <c r="E49" s="1177"/>
      <c r="F49" s="19" t="s">
        <v>531</v>
      </c>
      <c r="G49" s="20">
        <v>0.51</v>
      </c>
      <c r="H49" s="20">
        <v>0.39</v>
      </c>
      <c r="I49" s="20">
        <v>0.41</v>
      </c>
      <c r="J49" s="21" t="s">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03027</dc:creator>
  <cp:lastModifiedBy> </cp:lastModifiedBy>
  <cp:lastPrinted>2018-03-01T10:08:21Z</cp:lastPrinted>
  <dcterms:created xsi:type="dcterms:W3CDTF">2018-02-23T05:49:29Z</dcterms:created>
  <dcterms:modified xsi:type="dcterms:W3CDTF">2018-11-16T07:00:12Z</dcterms:modified>
</cp:coreProperties>
</file>